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758" activeTab="1"/>
  </bookViews>
  <sheets>
    <sheet name="Operating" sheetId="1" r:id="rId1"/>
    <sheet name="Expenses" sheetId="2" r:id="rId2"/>
    <sheet name="Occupancy" sheetId="4" r:id="rId3"/>
    <sheet name="AnnualFinancialData" sheetId="5" r:id="rId4"/>
    <sheet name="ProjectTypeData" sheetId="9" r:id="rId5"/>
    <sheet name="BalanceSheetData" sheetId="6" r:id="rId6"/>
    <sheet name="IncomeStatementData" sheetId="7" r:id="rId7"/>
    <sheet name="OccupancyData" sheetId="8" state="veryHidden" r:id="rId8"/>
  </sheets>
  <definedNames>
    <definedName name="_xlnm._FilterDatabase" localSheetId="4" hidden="1">ProjectTypeData!$A$1:$D$55</definedName>
    <definedName name="Acf_ab_cell">Operating!$BB$9</definedName>
    <definedName name="Acf_ab_cell1">Operating!$BB$42</definedName>
    <definedName name="Acf_ytd_cell">Operating!$BA$9</definedName>
    <definedName name="Acf_ytd_cell1">Operating!$BA$42</definedName>
    <definedName name="Acf_ytda_cell">Operating!$AZ$9</definedName>
    <definedName name="Acf_ytda_cell1">Operating!$AZ$42</definedName>
    <definedName name="Acf_ytdau_cell">Operating!$BC$9</definedName>
    <definedName name="Acf_ytdau_cell1">Operating!$BC$42</definedName>
    <definedName name="Acf_ytdbu_cell">Operating!$BD$9</definedName>
    <definedName name="Acf_ytdbu_cell1">Operating!$BD$42</definedName>
    <definedName name="Adm_ytdau_cell">Expenses!$L$5</definedName>
    <definedName name="Adm_ytdau_cell1">Expenses!$L$37</definedName>
    <definedName name="Adm_ytdb_cell">Expenses!$J$5</definedName>
    <definedName name="Adm_ytdb_cell1">Expenses!$J$37</definedName>
    <definedName name="Adm_ytdbu_cell">Expenses!$M$5</definedName>
    <definedName name="Adm_ytdbu_cell1">Expenses!$M$37</definedName>
    <definedName name="Amf_ytd_cell">Operating!$AV$9</definedName>
    <definedName name="Amf_ytd_cell1">Operating!$AV$42</definedName>
    <definedName name="Amf_ytdau_cell">Operating!$AX$9</definedName>
    <definedName name="Amf_ytdau_cell1">Operating!$AX$42</definedName>
    <definedName name="Amf_ytdbu_cell">Operating!$AY$9</definedName>
    <definedName name="Amf_ytdbu_cell1">Operating!$AY$42</definedName>
    <definedName name="Bd_ytdau_cell">Expenses!$Q$5</definedName>
    <definedName name="Bd_ytdau_cell1">Expenses!$Q$37</definedName>
    <definedName name="Bd_ytdb_cell">Expenses!$O$5</definedName>
    <definedName name="Bd_ytdb_cell1">Expenses!$O$37</definedName>
    <definedName name="Bd_ytdbu_cell">Expenses!$R$5</definedName>
    <definedName name="Bd_ytdbu_cell1">Expenses!$R$37</definedName>
    <definedName name="Cap_ytd_cell">Operating!$AQ$9</definedName>
    <definedName name="Cap_ytd_cell1">Operating!$AQ$42</definedName>
    <definedName name="Cap_ytdau_cell">Operating!$AS$9</definedName>
    <definedName name="Cap_ytdau_cell1">Operating!$AS$42</definedName>
    <definedName name="Cap_ytdbu_cell">Operating!$AT$9</definedName>
    <definedName name="Cap_ytdbu_cell1">Operating!$AT$42</definedName>
    <definedName name="Cf_ytd_cell">Operating!$BA$9</definedName>
    <definedName name="Cf_ytd_cell1">Operating!$BA$42</definedName>
    <definedName name="Dev_cell">Operating!$A$40</definedName>
    <definedName name="Dev_cell_end">Operating!$BD$40</definedName>
    <definedName name="Dev_cell_start">Operating!$A$10</definedName>
    <definedName name="Dev_exp">Expenses!$A$35</definedName>
    <definedName name="Dev_exp_end">Expenses!$BF$35</definedName>
    <definedName name="Dev_exp_start">Expenses!$A$5</definedName>
    <definedName name="Exp_Units_cell">Expenses!$B$4</definedName>
    <definedName name="Exp_Units_cell1">Expenses!$B$37</definedName>
    <definedName name="Exp_Units_cell2">Expenses!$B$65</definedName>
    <definedName name="Fm_ytd_cell">Operating!$AG$9</definedName>
    <definedName name="Fm_ytd_cell1">Operating!$AG$42</definedName>
    <definedName name="Fm_ytdau_cell">Operating!$AI$9</definedName>
    <definedName name="Fm_ytdau_cell1">Operating!$AI$42</definedName>
    <definedName name="Fm_ytdbu_cell">Operating!$AJ$9</definedName>
    <definedName name="Fm_ytdbu_cell1">Operating!$AJ$42</definedName>
    <definedName name="Ins_ytdau_cell">Expenses!$AZ$5</definedName>
    <definedName name="Ins_ytdau_cell1">Expenses!$AZ$37</definedName>
    <definedName name="Ins_ytdb_cell">Expenses!$AX$5</definedName>
    <definedName name="Ins_ytdb_cell1">Expenses!$AX$37</definedName>
    <definedName name="Ins_ytdbu_cell">Expenses!$BA$5</definedName>
    <definedName name="Ins_ytdbu_cell1">Expenses!$BA$37</definedName>
    <definedName name="Mf_ytdau_cell">Expenses!$V$5</definedName>
    <definedName name="Mf_ytdau_cell1">Expenses!$V$37</definedName>
    <definedName name="Mf_ytdb_cell">Expenses!$T$5</definedName>
    <definedName name="Mf_ytdb_cell1">Expenses!$T$37</definedName>
    <definedName name="Mf_ytdbu_cell">Expenses!$W$5</definedName>
    <definedName name="Mf_ytdbu_cell1">Expenses!$W$37</definedName>
    <definedName name="Noi_ab_cell">Operating!$AC$9</definedName>
    <definedName name="Noi_ab_cell1">Operating!$AC$42</definedName>
    <definedName name="Noi_ytd_cell">Operating!$AB$9</definedName>
    <definedName name="Noi_ytd_cell1">Operating!$AB$42</definedName>
    <definedName name="Noi_ytda_cell">Operating!$AA$9</definedName>
    <definedName name="Noi_ytda_cell1">Operating!$AA$42</definedName>
    <definedName name="Noi_ytdau_cell">Operating!$AD$9</definedName>
    <definedName name="Noi_ytdau_cell1">Operating!$AD$42</definedName>
    <definedName name="Noi_ytdb_cell">Operating!$AB$9</definedName>
    <definedName name="Noi_ytdbu_cell">Operating!$AE$9</definedName>
    <definedName name="Noi_ytdbu_cell1">Operating!$AE$42</definedName>
    <definedName name="Oc_ab_cell">Operating!$W$9</definedName>
    <definedName name="Oc_ab_cell1">Operating!$W$42</definedName>
    <definedName name="Oc_ytd_cell">Operating!$V$9</definedName>
    <definedName name="Oc_ytd_cell1">Operating!$V$42</definedName>
    <definedName name="Oc_ytda_cell">Operating!$U$9</definedName>
    <definedName name="Oc_ytda_cell1">Operating!$U$42</definedName>
    <definedName name="Oc_ytdaer_cell">Operating!$Z$9</definedName>
    <definedName name="Oc_ytdaer_cell1">Operating!$Z$42</definedName>
    <definedName name="Oc_ytdau_cell">Operating!$X$9</definedName>
    <definedName name="Oc_ytdau_cell1">Operating!$X$42</definedName>
    <definedName name="Oc_ytdbu_cell">Operating!$Y$9</definedName>
    <definedName name="Oc_ytdbu_cell1">Operating!$Y$42</definedName>
    <definedName name="Occu_proj_cell">Occupancy!$B$4</definedName>
    <definedName name="Occu_proj_end">Occupancy!$BF$4</definedName>
    <definedName name="Occupancy_cell">Operating!$K$9</definedName>
    <definedName name="Occupancy_cell1">Operating!$K$42</definedName>
    <definedName name="Ocytd_cell">Operating!$V$9</definedName>
    <definedName name="Ocytd_cell1">Operating!$V$42</definedName>
    <definedName name="Pay_ytd_cell">Expenses!$E$5</definedName>
    <definedName name="Pay_ytd_cell1">Expenses!$E$37</definedName>
    <definedName name="Pay_ytdau_cell">Expenses!$G$5</definedName>
    <definedName name="Pay_ytdau_cell1">Expenses!$G$37</definedName>
    <definedName name="Pay_ytdb_cell">Expenses!$E$5</definedName>
    <definedName name="Pay_ytdbu_cell">Expenses!$H$5</definedName>
    <definedName name="Pay_ytdbu_cell1">Expenses!$H$37</definedName>
    <definedName name="_xlnm.Print_Area" localSheetId="1">Expenses!$A$1:$BF$68</definedName>
    <definedName name="_xlnm.Print_Area" localSheetId="2">Occupancy!$A$1:$BG$60</definedName>
    <definedName name="_xlnm.Print_Area" localSheetId="0">Operating!$A$1:$AK$73</definedName>
    <definedName name="Rehab_cell">Operating!$A$70</definedName>
    <definedName name="Rehab_cell_end">Operating!$BD$70</definedName>
    <definedName name="Rehab_cell_start">Operating!$A$43</definedName>
    <definedName name="Rehab_exp">Expenses!$A$65</definedName>
    <definedName name="Rehab_exp_end">Expenses!$BF$65</definedName>
    <definedName name="Rehab_exp_start">Expenses!$A$38</definedName>
    <definedName name="Res_ytd_cell">Operating!$AL$9</definedName>
    <definedName name="Res_ytd_cell1">Operating!$AL$42</definedName>
    <definedName name="Res_ytdau_cell">Operating!$AN$9</definedName>
    <definedName name="Res_ytdau_cell1">Operating!$AN$42</definedName>
    <definedName name="Res_ytdbu_cell">Operating!$AO$9</definedName>
    <definedName name="Res_ytdbu_cell1">Operating!$AO$42</definedName>
    <definedName name="Rm_ytdau_cell">Expenses!$AA$5</definedName>
    <definedName name="Rm_ytdau_cell1">Expenses!$AA$37</definedName>
    <definedName name="Rm_ytdb_cell">Expenses!$Y$5</definedName>
    <definedName name="Rm_ytdb_cell1">Expenses!$Y$37</definedName>
    <definedName name="Rm_ytdbu_cell">Expenses!$AB$5</definedName>
    <definedName name="Rm_ytdbu_cell1">Expenses!$AB$37</definedName>
    <definedName name="Rytd_cell">Operating!$Q$9</definedName>
    <definedName name="Rytd_cell1">Operating!$Q$42</definedName>
    <definedName name="Rytd_cells">Operating!$Q$42</definedName>
    <definedName name="Rytdau_cell">Operating!$S$9</definedName>
    <definedName name="Rytdau_cell1">Operating!$S$42</definedName>
    <definedName name="Rytdbu_cell">Operating!$T$9</definedName>
    <definedName name="Rytdbu_cell1">Operating!$T$42</definedName>
    <definedName name="Sec_ytdau_cell">Expenses!$AF$5</definedName>
    <definedName name="Sec_ytdau_cell1">Expenses!$AF$37</definedName>
    <definedName name="Sec_ytdb_cell">Expenses!$AD$5</definedName>
    <definedName name="Sec_ytdb_cell1">Expenses!$AD$37</definedName>
    <definedName name="Sec_ytdbu_cell">Expenses!$AG$5</definedName>
    <definedName name="Sec_ytdbu_cell1">Expenses!$AG$37</definedName>
    <definedName name="Tax_ytdau_cell">Expenses!$AU$5</definedName>
    <definedName name="Tax_ytdau_cell1">Expenses!$AU$37</definedName>
    <definedName name="Tax_ytdb_cell">Expenses!$AS$5</definedName>
    <definedName name="Tax_ytdb_cell1">Expenses!$AS$37</definedName>
    <definedName name="Tax_ytdbu_cell">Expenses!$AV$5</definedName>
    <definedName name="Tax_ytdbu_cell1">Expenses!$AV$37</definedName>
    <definedName name="Toe_ytda_cell">Expenses!$BB$5</definedName>
    <definedName name="Toe_ytda_cell1">Expenses!$BB$37</definedName>
    <definedName name="Toe_ytdab_cell">Expenses!$BD$5</definedName>
    <definedName name="Toe_ytdab_cell1">Expenses!$BD$37</definedName>
    <definedName name="Toe_ytdau_cell">Expenses!$BE$5</definedName>
    <definedName name="Toe_ytdau_cell1">Expenses!$BE$37</definedName>
    <definedName name="Toe_ytdb_cell">Expenses!$BC$5</definedName>
    <definedName name="Toe_ytdb_cell1">Expenses!$BC$37</definedName>
    <definedName name="Toe_ytdbu_cell">Expenses!$BF$5</definedName>
    <definedName name="Toe_ytdbu_cell1">Expenses!$BF$37</definedName>
    <definedName name="Total_cell">Operating!$I$9</definedName>
    <definedName name="Total_cell1">Operating!$I$42</definedName>
    <definedName name="Units_cell">Operating!$B$9</definedName>
    <definedName name="Units_cell1">Operating!$B$42</definedName>
    <definedName name="Units_cell2">Operating!$B$72</definedName>
    <definedName name="Util_ytdau_cell">Expenses!$AK$5</definedName>
    <definedName name="Util_ytdau_cell1">Expenses!$AK$37</definedName>
    <definedName name="Util_ytdb_cell">Expenses!$AI$5</definedName>
    <definedName name="Util_ytdb_cell1">Expenses!$AI$37</definedName>
    <definedName name="Util_ytdbu_cell">Expenses!$AL$5</definedName>
    <definedName name="Util_ytdbu_cell1">Expenses!$AL$37</definedName>
    <definedName name="Ws_ytdau_cell">Expenses!$AP$5</definedName>
    <definedName name="Ws_ytdau_cell1">Expenses!$AP$37</definedName>
    <definedName name="Ws_ytdb_cell">Expenses!$AN$5</definedName>
    <definedName name="Ws_ytdb_cell1">Expenses!$AN$37</definedName>
    <definedName name="Ws_ytdbu_cell">Expenses!$AQ$5</definedName>
    <definedName name="Ws_ytdbu_cell1">Expenses!$AQ$37</definedName>
    <definedName name="YTD_Budget">Expenses!$E$5</definedName>
    <definedName name="YtdOccupancy_cell">Operating!$J$9</definedName>
    <definedName name="YtdOccupancy_cell1">Operating!$J$42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F66" i="2" l="1"/>
  <c r="BF36" i="2"/>
  <c r="BE66" i="2"/>
  <c r="BE36" i="2"/>
  <c r="BA66" i="2"/>
  <c r="BA36" i="2"/>
  <c r="AZ66" i="2"/>
  <c r="AZ36" i="2"/>
  <c r="AV66" i="2"/>
  <c r="AV36" i="2"/>
  <c r="AU66" i="2"/>
  <c r="AU36" i="2"/>
  <c r="AQ66" i="2"/>
  <c r="AQ36" i="2"/>
  <c r="AP66" i="2"/>
  <c r="AP36" i="2"/>
  <c r="AL66" i="2"/>
  <c r="AL36" i="2"/>
  <c r="AK66" i="2"/>
  <c r="AK36" i="2"/>
  <c r="AG66" i="2"/>
  <c r="AG36" i="2"/>
  <c r="AF66" i="2"/>
  <c r="AF36" i="2"/>
  <c r="AB66" i="2"/>
  <c r="AB36" i="2"/>
  <c r="AA66" i="2"/>
  <c r="AA36" i="2"/>
  <c r="W66" i="2"/>
  <c r="W36" i="2"/>
  <c r="V66" i="2"/>
  <c r="V36" i="2"/>
  <c r="R66" i="2"/>
  <c r="R36" i="2"/>
  <c r="Q66" i="2"/>
  <c r="Q36" i="2"/>
  <c r="M66" i="2"/>
  <c r="M36" i="2"/>
  <c r="L66" i="2"/>
  <c r="L36" i="2"/>
  <c r="H66" i="2"/>
  <c r="H36" i="2"/>
  <c r="G66" i="2"/>
  <c r="G36" i="2"/>
  <c r="AX66" i="2"/>
  <c r="AX36" i="2"/>
  <c r="AS66" i="2"/>
  <c r="AS36" i="2"/>
  <c r="AN66" i="2"/>
  <c r="AN36" i="2"/>
  <c r="AI66" i="2"/>
  <c r="AI36" i="2"/>
  <c r="AD66" i="2"/>
  <c r="AD36" i="2"/>
  <c r="Y66" i="2"/>
  <c r="Y36" i="2"/>
  <c r="T66" i="2"/>
  <c r="T36" i="2"/>
  <c r="O66" i="2"/>
  <c r="O36" i="2"/>
  <c r="J66" i="2"/>
  <c r="J36" i="2"/>
  <c r="E66" i="2"/>
  <c r="E36" i="2"/>
  <c r="BD66" i="2"/>
  <c r="BD36" i="2"/>
  <c r="BC66" i="2"/>
  <c r="BC36" i="2"/>
  <c r="BB66" i="2"/>
  <c r="BB36" i="2"/>
  <c r="AY66" i="2"/>
  <c r="AY36" i="2"/>
  <c r="AW66" i="2"/>
  <c r="AW36" i="2"/>
  <c r="AT66" i="2"/>
  <c r="AT36" i="2"/>
  <c r="AR66" i="2"/>
  <c r="AR36" i="2"/>
  <c r="AO66" i="2"/>
  <c r="AO36" i="2"/>
  <c r="AM66" i="2"/>
  <c r="AM36" i="2"/>
  <c r="AJ66" i="2"/>
  <c r="AJ36" i="2"/>
  <c r="AH66" i="2"/>
  <c r="AH36" i="2"/>
  <c r="AE66" i="2"/>
  <c r="AE36" i="2"/>
  <c r="AC66" i="2"/>
  <c r="AC36" i="2"/>
  <c r="Z66" i="2"/>
  <c r="Z36" i="2"/>
  <c r="X66" i="2"/>
  <c r="X36" i="2"/>
  <c r="U66" i="2"/>
  <c r="U36" i="2"/>
  <c r="S66" i="2"/>
  <c r="S36" i="2"/>
  <c r="P66" i="2"/>
  <c r="P36" i="2"/>
  <c r="N66" i="2"/>
  <c r="N36" i="2"/>
  <c r="K66" i="2"/>
  <c r="K36" i="2"/>
  <c r="I66" i="2"/>
  <c r="I36" i="2"/>
  <c r="F66" i="2"/>
  <c r="F36" i="2"/>
  <c r="D66" i="2"/>
  <c r="D36" i="2"/>
  <c r="B66" i="2"/>
  <c r="B36" i="2"/>
  <c r="K73" i="1"/>
  <c r="J73" i="1"/>
  <c r="AD73" i="1"/>
  <c r="Y73" i="1"/>
  <c r="X73" i="1" s="1"/>
  <c r="BD73" i="1"/>
  <c r="BC73" i="1"/>
  <c r="AY73" i="1"/>
  <c r="AX73" i="1"/>
  <c r="AT73" i="1"/>
  <c r="AS73" i="1"/>
  <c r="AO73" i="1"/>
  <c r="AN73" i="1"/>
  <c r="AL73" i="1"/>
  <c r="AJ73" i="1"/>
  <c r="AI73" i="1"/>
  <c r="AC73" i="1"/>
  <c r="AB73" i="1"/>
  <c r="AA73" i="1"/>
  <c r="Z73" i="1"/>
  <c r="T73" i="1"/>
  <c r="S73" i="1"/>
  <c r="Q73" i="1"/>
  <c r="BD71" i="1"/>
  <c r="BC71" i="1"/>
  <c r="AY71" i="1"/>
  <c r="AX71" i="1"/>
  <c r="AT71" i="1"/>
  <c r="AS71" i="1"/>
  <c r="AO71" i="1"/>
  <c r="AN71" i="1"/>
  <c r="AL71" i="1"/>
  <c r="AJ71" i="1"/>
  <c r="AI71" i="1"/>
  <c r="AC71" i="1"/>
  <c r="AB71" i="1"/>
  <c r="AA71" i="1"/>
  <c r="Z71" i="1"/>
  <c r="T71" i="1"/>
  <c r="S71" i="1"/>
  <c r="Q71" i="1"/>
  <c r="K71" i="1"/>
  <c r="J71" i="1"/>
  <c r="BD41" i="1"/>
  <c r="BC41" i="1"/>
  <c r="AY41" i="1"/>
  <c r="AX41" i="1"/>
  <c r="AT41" i="1"/>
  <c r="AS41" i="1"/>
  <c r="AO41" i="1"/>
  <c r="AN41" i="1"/>
  <c r="AL41" i="1"/>
  <c r="AJ41" i="1"/>
  <c r="AI41" i="1"/>
  <c r="AC41" i="1"/>
  <c r="AB41" i="1"/>
  <c r="AA41" i="1"/>
  <c r="Z41" i="1"/>
  <c r="T41" i="1"/>
  <c r="S41" i="1"/>
  <c r="Q41" i="1"/>
  <c r="K41" i="1"/>
  <c r="J41" i="1"/>
  <c r="BB73" i="1"/>
  <c r="BB71" i="1"/>
  <c r="BB41" i="1"/>
  <c r="BA73" i="1"/>
  <c r="BA71" i="1"/>
  <c r="BA41" i="1"/>
  <c r="AZ73" i="1"/>
  <c r="AZ71" i="1"/>
  <c r="AZ41" i="1"/>
  <c r="AW73" i="1"/>
  <c r="AW71" i="1"/>
  <c r="AW41" i="1"/>
  <c r="AV73" i="1"/>
  <c r="AV71" i="1"/>
  <c r="AV41" i="1"/>
  <c r="AU73" i="1"/>
  <c r="AU71" i="1"/>
  <c r="AU41" i="1"/>
  <c r="AR73" i="1"/>
  <c r="AR71" i="1"/>
  <c r="AR41" i="1"/>
  <c r="AQ73" i="1"/>
  <c r="AQ71" i="1"/>
  <c r="AQ41" i="1"/>
  <c r="AP73" i="1"/>
  <c r="AP71" i="1"/>
  <c r="AP41" i="1"/>
  <c r="AM73" i="1"/>
  <c r="AM71" i="1"/>
  <c r="AM41" i="1"/>
  <c r="AK73" i="1"/>
  <c r="AK71" i="1"/>
  <c r="AK41" i="1"/>
  <c r="AH73" i="1"/>
  <c r="AH71" i="1"/>
  <c r="AH41" i="1"/>
  <c r="AG73" i="1"/>
  <c r="AG71" i="1"/>
  <c r="AG41" i="1"/>
  <c r="AF73" i="1"/>
  <c r="AF71" i="1"/>
  <c r="AF41" i="1"/>
  <c r="W73" i="1"/>
  <c r="W71" i="1"/>
  <c r="W41" i="1"/>
  <c r="V73" i="1"/>
  <c r="V71" i="1"/>
  <c r="V41" i="1"/>
  <c r="U73" i="1"/>
  <c r="U71" i="1"/>
  <c r="U41" i="1"/>
  <c r="R73" i="1"/>
  <c r="R71" i="1"/>
  <c r="R41" i="1"/>
  <c r="P73" i="1"/>
  <c r="P71" i="1"/>
  <c r="P41" i="1"/>
  <c r="O73" i="1"/>
  <c r="O71" i="1"/>
  <c r="O41" i="1"/>
  <c r="N73" i="1"/>
  <c r="N71" i="1"/>
  <c r="N41" i="1"/>
  <c r="M73" i="1"/>
  <c r="M71" i="1"/>
  <c r="M41" i="1"/>
  <c r="L73" i="1"/>
  <c r="L71" i="1"/>
  <c r="L41" i="1"/>
  <c r="I73" i="1"/>
  <c r="I71" i="1"/>
  <c r="I41" i="1"/>
  <c r="H73" i="1"/>
  <c r="H71" i="1"/>
  <c r="H41" i="1"/>
  <c r="G73" i="1"/>
  <c r="G71" i="1"/>
  <c r="G41" i="1"/>
  <c r="F73" i="1"/>
  <c r="F71" i="1"/>
  <c r="F41" i="1"/>
  <c r="E73" i="1"/>
  <c r="E71" i="1"/>
  <c r="E41" i="1"/>
  <c r="D73" i="1"/>
  <c r="D71" i="1"/>
  <c r="D41" i="1"/>
  <c r="B73" i="1"/>
  <c r="B71" i="1"/>
  <c r="B41" i="1"/>
  <c r="BD40" i="2"/>
  <c r="BD41" i="2"/>
  <c r="BD42" i="2"/>
  <c r="BD43" i="2"/>
  <c r="W48" i="1" s="1"/>
  <c r="AC48" i="1" s="1"/>
  <c r="BB48" i="1" s="1"/>
  <c r="BD44" i="2"/>
  <c r="BD45" i="2"/>
  <c r="BD46" i="2"/>
  <c r="BD47" i="2"/>
  <c r="W52" i="1" s="1"/>
  <c r="AC52" i="1" s="1"/>
  <c r="BB52" i="1" s="1"/>
  <c r="BD48" i="2"/>
  <c r="BD49" i="2"/>
  <c r="BD50" i="2"/>
  <c r="BD51" i="2"/>
  <c r="W56" i="1" s="1"/>
  <c r="AC56" i="1" s="1"/>
  <c r="BB56" i="1" s="1"/>
  <c r="BD52" i="2"/>
  <c r="BD53" i="2"/>
  <c r="BD54" i="2"/>
  <c r="BD55" i="2"/>
  <c r="W60" i="1" s="1"/>
  <c r="AC60" i="1" s="1"/>
  <c r="BB60" i="1" s="1"/>
  <c r="BD56" i="2"/>
  <c r="BD57" i="2"/>
  <c r="BD58" i="2"/>
  <c r="BD59" i="2"/>
  <c r="W64" i="1" s="1"/>
  <c r="AC64" i="1" s="1"/>
  <c r="BB64" i="1" s="1"/>
  <c r="BD60" i="2"/>
  <c r="BD61" i="2"/>
  <c r="BD62" i="2"/>
  <c r="BD63" i="2"/>
  <c r="W68" i="1" s="1"/>
  <c r="AC68" i="1" s="1"/>
  <c r="BB68" i="1" s="1"/>
  <c r="BD64" i="2"/>
  <c r="BD39" i="2"/>
  <c r="BD7" i="2"/>
  <c r="BD8" i="2"/>
  <c r="BD9" i="2"/>
  <c r="BD10" i="2"/>
  <c r="BD11" i="2"/>
  <c r="BD12" i="2"/>
  <c r="BD13" i="2"/>
  <c r="BD14" i="2"/>
  <c r="BD15" i="2"/>
  <c r="BD16" i="2"/>
  <c r="BD17" i="2"/>
  <c r="BD18" i="2"/>
  <c r="BD19" i="2"/>
  <c r="BD20" i="2"/>
  <c r="BD21" i="2"/>
  <c r="BD22" i="2"/>
  <c r="BD23" i="2"/>
  <c r="BD24" i="2"/>
  <c r="W29" i="1" s="1"/>
  <c r="AC29" i="1" s="1"/>
  <c r="BB29" i="1" s="1"/>
  <c r="BD25" i="2"/>
  <c r="BD26" i="2"/>
  <c r="BD27" i="2"/>
  <c r="BD28" i="2"/>
  <c r="BD29" i="2"/>
  <c r="BD30" i="2"/>
  <c r="BD31" i="2"/>
  <c r="BD32" i="2"/>
  <c r="BD33" i="2"/>
  <c r="BD34" i="2"/>
  <c r="BD6" i="2"/>
  <c r="BC40" i="2"/>
  <c r="BC41" i="2"/>
  <c r="BC42" i="2"/>
  <c r="BF42" i="2" s="1"/>
  <c r="Y47" i="1" s="1"/>
  <c r="AE47" i="1" s="1"/>
  <c r="BC43" i="2"/>
  <c r="V48" i="1" s="1"/>
  <c r="AB48" i="1" s="1"/>
  <c r="BA48" i="1" s="1"/>
  <c r="BD48" i="1" s="1"/>
  <c r="BC44" i="2"/>
  <c r="BC45" i="2"/>
  <c r="BC46" i="2"/>
  <c r="BF46" i="2" s="1"/>
  <c r="Y51" i="1" s="1"/>
  <c r="AE51" i="1" s="1"/>
  <c r="BC47" i="2"/>
  <c r="V52" i="1" s="1"/>
  <c r="AB52" i="1" s="1"/>
  <c r="BA52" i="1" s="1"/>
  <c r="BD52" i="1" s="1"/>
  <c r="BC48" i="2"/>
  <c r="BC49" i="2"/>
  <c r="BC50" i="2"/>
  <c r="BF50" i="2" s="1"/>
  <c r="Y55" i="1" s="1"/>
  <c r="AE55" i="1" s="1"/>
  <c r="BC51" i="2"/>
  <c r="V56" i="1" s="1"/>
  <c r="AB56" i="1" s="1"/>
  <c r="BA56" i="1" s="1"/>
  <c r="BD56" i="1" s="1"/>
  <c r="BC52" i="2"/>
  <c r="BC53" i="2"/>
  <c r="BC54" i="2"/>
  <c r="BF54" i="2" s="1"/>
  <c r="Y59" i="1" s="1"/>
  <c r="AE59" i="1" s="1"/>
  <c r="BC55" i="2"/>
  <c r="V60" i="1" s="1"/>
  <c r="AB60" i="1" s="1"/>
  <c r="BA60" i="1" s="1"/>
  <c r="BD60" i="1" s="1"/>
  <c r="BC56" i="2"/>
  <c r="BC57" i="2"/>
  <c r="BC58" i="2"/>
  <c r="BF58" i="2" s="1"/>
  <c r="Y63" i="1" s="1"/>
  <c r="AE63" i="1" s="1"/>
  <c r="BC59" i="2"/>
  <c r="V64" i="1" s="1"/>
  <c r="AB64" i="1" s="1"/>
  <c r="BA64" i="1" s="1"/>
  <c r="BD64" i="1" s="1"/>
  <c r="BC60" i="2"/>
  <c r="BC61" i="2"/>
  <c r="BC62" i="2"/>
  <c r="BF62" i="2" s="1"/>
  <c r="Y67" i="1" s="1"/>
  <c r="AE67" i="1" s="1"/>
  <c r="BC63" i="2"/>
  <c r="V68" i="1" s="1"/>
  <c r="AB68" i="1" s="1"/>
  <c r="BA68" i="1" s="1"/>
  <c r="BD68" i="1" s="1"/>
  <c r="BC64" i="2"/>
  <c r="BC39" i="2"/>
  <c r="BC7" i="2"/>
  <c r="BC8" i="2"/>
  <c r="BC9" i="2"/>
  <c r="BF9" i="2" s="1"/>
  <c r="Y14" i="1" s="1"/>
  <c r="AE14" i="1" s="1"/>
  <c r="BC10" i="2"/>
  <c r="BF10" i="2" s="1"/>
  <c r="Y15" i="1" s="1"/>
  <c r="AE15" i="1" s="1"/>
  <c r="BC11" i="2"/>
  <c r="BC12" i="2"/>
  <c r="BC13" i="2"/>
  <c r="BF13" i="2" s="1"/>
  <c r="Y18" i="1" s="1"/>
  <c r="AE18" i="1" s="1"/>
  <c r="BC14" i="2"/>
  <c r="BF14" i="2" s="1"/>
  <c r="Y19" i="1" s="1"/>
  <c r="AE19" i="1" s="1"/>
  <c r="BC15" i="2"/>
  <c r="BC16" i="2"/>
  <c r="BC17" i="2"/>
  <c r="BF17" i="2" s="1"/>
  <c r="Y22" i="1" s="1"/>
  <c r="AE22" i="1" s="1"/>
  <c r="BC18" i="2"/>
  <c r="BF18" i="2" s="1"/>
  <c r="Y23" i="1" s="1"/>
  <c r="AE23" i="1" s="1"/>
  <c r="BC19" i="2"/>
  <c r="BC20" i="2"/>
  <c r="BC21" i="2"/>
  <c r="BF21" i="2" s="1"/>
  <c r="Y26" i="1" s="1"/>
  <c r="AE26" i="1" s="1"/>
  <c r="BC22" i="2"/>
  <c r="BF22" i="2" s="1"/>
  <c r="Y27" i="1" s="1"/>
  <c r="AE27" i="1" s="1"/>
  <c r="BC23" i="2"/>
  <c r="BC25" i="2"/>
  <c r="BF25" i="2" s="1"/>
  <c r="Y30" i="1" s="1"/>
  <c r="AE30" i="1" s="1"/>
  <c r="BC26" i="2"/>
  <c r="BF26" i="2" s="1"/>
  <c r="Y31" i="1" s="1"/>
  <c r="AE31" i="1" s="1"/>
  <c r="BC27" i="2"/>
  <c r="BC28" i="2"/>
  <c r="BC29" i="2"/>
  <c r="BF29" i="2" s="1"/>
  <c r="Y34" i="1" s="1"/>
  <c r="AE34" i="1" s="1"/>
  <c r="BC30" i="2"/>
  <c r="BF30" i="2" s="1"/>
  <c r="Y35" i="1" s="1"/>
  <c r="AE35" i="1" s="1"/>
  <c r="BC31" i="2"/>
  <c r="BC32" i="2"/>
  <c r="BC33" i="2"/>
  <c r="BF33" i="2" s="1"/>
  <c r="Y38" i="1" s="1"/>
  <c r="AE38" i="1" s="1"/>
  <c r="BC34" i="2"/>
  <c r="BF34" i="2" s="1"/>
  <c r="Y39" i="1" s="1"/>
  <c r="AE39" i="1" s="1"/>
  <c r="BC6" i="2"/>
  <c r="BB40" i="2"/>
  <c r="BB41" i="2"/>
  <c r="BB42" i="2"/>
  <c r="BE42" i="2" s="1"/>
  <c r="X47" i="1" s="1"/>
  <c r="AD47" i="1" s="1"/>
  <c r="BC47" i="1" s="1"/>
  <c r="BB43" i="2"/>
  <c r="BE43" i="2" s="1"/>
  <c r="X48" i="1" s="1"/>
  <c r="AD48" i="1" s="1"/>
  <c r="BC48" i="1" s="1"/>
  <c r="BB44" i="2"/>
  <c r="BB45" i="2"/>
  <c r="BB46" i="2"/>
  <c r="BE46" i="2" s="1"/>
  <c r="X51" i="1" s="1"/>
  <c r="AD51" i="1" s="1"/>
  <c r="BC51" i="1" s="1"/>
  <c r="BB47" i="2"/>
  <c r="BE47" i="2" s="1"/>
  <c r="X52" i="1" s="1"/>
  <c r="AD52" i="1" s="1"/>
  <c r="BC52" i="1" s="1"/>
  <c r="BB48" i="2"/>
  <c r="BB49" i="2"/>
  <c r="BB50" i="2"/>
  <c r="BE50" i="2" s="1"/>
  <c r="X55" i="1" s="1"/>
  <c r="AD55" i="1" s="1"/>
  <c r="BC55" i="1" s="1"/>
  <c r="BB51" i="2"/>
  <c r="BE51" i="2" s="1"/>
  <c r="X56" i="1" s="1"/>
  <c r="AD56" i="1" s="1"/>
  <c r="BC56" i="1" s="1"/>
  <c r="BB52" i="2"/>
  <c r="BB53" i="2"/>
  <c r="BB54" i="2"/>
  <c r="BE54" i="2" s="1"/>
  <c r="X59" i="1" s="1"/>
  <c r="AD59" i="1" s="1"/>
  <c r="BC59" i="1" s="1"/>
  <c r="BB55" i="2"/>
  <c r="BE55" i="2" s="1"/>
  <c r="X60" i="1" s="1"/>
  <c r="AD60" i="1" s="1"/>
  <c r="BC60" i="1" s="1"/>
  <c r="BB56" i="2"/>
  <c r="BB57" i="2"/>
  <c r="BB58" i="2"/>
  <c r="BE58" i="2" s="1"/>
  <c r="X63" i="1" s="1"/>
  <c r="AD63" i="1" s="1"/>
  <c r="BC63" i="1" s="1"/>
  <c r="BB59" i="2"/>
  <c r="BE59" i="2" s="1"/>
  <c r="X64" i="1" s="1"/>
  <c r="AD64" i="1" s="1"/>
  <c r="BC64" i="1" s="1"/>
  <c r="BB60" i="2"/>
  <c r="BB61" i="2"/>
  <c r="BB62" i="2"/>
  <c r="BE62" i="2" s="1"/>
  <c r="X67" i="1" s="1"/>
  <c r="AD67" i="1" s="1"/>
  <c r="BC67" i="1" s="1"/>
  <c r="BB63" i="2"/>
  <c r="BE63" i="2" s="1"/>
  <c r="X68" i="1" s="1"/>
  <c r="AD68" i="1" s="1"/>
  <c r="BC68" i="1" s="1"/>
  <c r="BB64" i="2"/>
  <c r="BB39" i="2"/>
  <c r="BB7" i="2"/>
  <c r="BB8" i="2"/>
  <c r="BB9" i="2"/>
  <c r="BE9" i="2" s="1"/>
  <c r="X14" i="1" s="1"/>
  <c r="AD14" i="1" s="1"/>
  <c r="BC14" i="1" s="1"/>
  <c r="BB10" i="2"/>
  <c r="BE10" i="2" s="1"/>
  <c r="X15" i="1" s="1"/>
  <c r="AD15" i="1" s="1"/>
  <c r="BC15" i="1" s="1"/>
  <c r="BB11" i="2"/>
  <c r="BB12" i="2"/>
  <c r="BB13" i="2"/>
  <c r="BE13" i="2" s="1"/>
  <c r="X18" i="1" s="1"/>
  <c r="AD18" i="1" s="1"/>
  <c r="BC18" i="1" s="1"/>
  <c r="BB14" i="2"/>
  <c r="BE14" i="2" s="1"/>
  <c r="X19" i="1" s="1"/>
  <c r="AD19" i="1" s="1"/>
  <c r="BC19" i="1" s="1"/>
  <c r="BB15" i="2"/>
  <c r="BB16" i="2"/>
  <c r="BB17" i="2"/>
  <c r="BE17" i="2" s="1"/>
  <c r="X22" i="1" s="1"/>
  <c r="AD22" i="1" s="1"/>
  <c r="BC22" i="1" s="1"/>
  <c r="BB18" i="2"/>
  <c r="BE18" i="2" s="1"/>
  <c r="X23" i="1" s="1"/>
  <c r="AD23" i="1" s="1"/>
  <c r="BC23" i="1" s="1"/>
  <c r="BB19" i="2"/>
  <c r="BB20" i="2"/>
  <c r="BB21" i="2"/>
  <c r="BE21" i="2" s="1"/>
  <c r="X26" i="1" s="1"/>
  <c r="AD26" i="1" s="1"/>
  <c r="BC26" i="1" s="1"/>
  <c r="BB22" i="2"/>
  <c r="BE22" i="2" s="1"/>
  <c r="X27" i="1" s="1"/>
  <c r="AD27" i="1" s="1"/>
  <c r="BC27" i="1" s="1"/>
  <c r="BB23" i="2"/>
  <c r="BB24" i="2"/>
  <c r="BB25" i="2"/>
  <c r="BE25" i="2" s="1"/>
  <c r="X30" i="1" s="1"/>
  <c r="AD30" i="1" s="1"/>
  <c r="BC30" i="1" s="1"/>
  <c r="BB26" i="2"/>
  <c r="BE26" i="2" s="1"/>
  <c r="X31" i="1" s="1"/>
  <c r="AD31" i="1" s="1"/>
  <c r="BC31" i="1" s="1"/>
  <c r="BB27" i="2"/>
  <c r="BB28" i="2"/>
  <c r="BB29" i="2"/>
  <c r="BE29" i="2" s="1"/>
  <c r="X34" i="1" s="1"/>
  <c r="AD34" i="1" s="1"/>
  <c r="BC34" i="1" s="1"/>
  <c r="BB30" i="2"/>
  <c r="BE30" i="2" s="1"/>
  <c r="X35" i="1" s="1"/>
  <c r="AD35" i="1" s="1"/>
  <c r="BC35" i="1" s="1"/>
  <c r="BB31" i="2"/>
  <c r="BB32" i="2"/>
  <c r="BB33" i="2"/>
  <c r="BE33" i="2" s="1"/>
  <c r="X38" i="1" s="1"/>
  <c r="AD38" i="1" s="1"/>
  <c r="BC38" i="1" s="1"/>
  <c r="BB34" i="2"/>
  <c r="BE34" i="2" s="1"/>
  <c r="X39" i="1" s="1"/>
  <c r="AD39" i="1" s="1"/>
  <c r="BC39" i="1" s="1"/>
  <c r="BB6" i="2"/>
  <c r="BF40" i="2"/>
  <c r="BF41" i="2"/>
  <c r="Y46" i="1" s="1"/>
  <c r="AE46" i="1" s="1"/>
  <c r="BF44" i="2"/>
  <c r="BF45" i="2"/>
  <c r="Y50" i="1" s="1"/>
  <c r="AE50" i="1" s="1"/>
  <c r="BF48" i="2"/>
  <c r="BF49" i="2"/>
  <c r="Y54" i="1" s="1"/>
  <c r="AE54" i="1" s="1"/>
  <c r="BF52" i="2"/>
  <c r="BF53" i="2"/>
  <c r="Y58" i="1" s="1"/>
  <c r="AE58" i="1" s="1"/>
  <c r="BF56" i="2"/>
  <c r="BF57" i="2"/>
  <c r="Y62" i="1" s="1"/>
  <c r="AE62" i="1" s="1"/>
  <c r="BF60" i="2"/>
  <c r="BF61" i="2"/>
  <c r="Y66" i="1" s="1"/>
  <c r="AE66" i="1" s="1"/>
  <c r="BF64" i="2"/>
  <c r="BF39" i="2"/>
  <c r="BF7" i="2"/>
  <c r="Y12" i="1" s="1"/>
  <c r="AE12" i="1" s="1"/>
  <c r="BF8" i="2"/>
  <c r="Y13" i="1" s="1"/>
  <c r="AE13" i="1" s="1"/>
  <c r="BF11" i="2"/>
  <c r="Y16" i="1" s="1"/>
  <c r="AE16" i="1" s="1"/>
  <c r="BF12" i="2"/>
  <c r="Y17" i="1" s="1"/>
  <c r="AE17" i="1" s="1"/>
  <c r="BF15" i="2"/>
  <c r="BF16" i="2"/>
  <c r="Y21" i="1" s="1"/>
  <c r="AE21" i="1" s="1"/>
  <c r="BF19" i="2"/>
  <c r="BF20" i="2"/>
  <c r="BF23" i="2"/>
  <c r="Y28" i="1" s="1"/>
  <c r="AE28" i="1" s="1"/>
  <c r="BF27" i="2"/>
  <c r="Y32" i="1" s="1"/>
  <c r="AE32" i="1" s="1"/>
  <c r="BF28" i="2"/>
  <c r="Y33" i="1" s="1"/>
  <c r="AE33" i="1" s="1"/>
  <c r="BF31" i="2"/>
  <c r="BF32" i="2"/>
  <c r="Y37" i="1" s="1"/>
  <c r="AE37" i="1" s="1"/>
  <c r="BF6" i="2"/>
  <c r="BE40" i="2"/>
  <c r="X45" i="1" s="1"/>
  <c r="AD45" i="1" s="1"/>
  <c r="BC45" i="1" s="1"/>
  <c r="BE41" i="2"/>
  <c r="X46" i="1" s="1"/>
  <c r="AD46" i="1" s="1"/>
  <c r="BC46" i="1" s="1"/>
  <c r="BE44" i="2"/>
  <c r="X49" i="1" s="1"/>
  <c r="AD49" i="1" s="1"/>
  <c r="BC49" i="1" s="1"/>
  <c r="BE45" i="2"/>
  <c r="BE48" i="2"/>
  <c r="X53" i="1" s="1"/>
  <c r="AD53" i="1" s="1"/>
  <c r="BC53" i="1" s="1"/>
  <c r="BE49" i="2"/>
  <c r="X54" i="1" s="1"/>
  <c r="AD54" i="1" s="1"/>
  <c r="BC54" i="1" s="1"/>
  <c r="BE52" i="2"/>
  <c r="BE53" i="2"/>
  <c r="BE56" i="2"/>
  <c r="X61" i="1" s="1"/>
  <c r="AD61" i="1" s="1"/>
  <c r="BC61" i="1" s="1"/>
  <c r="BE57" i="2"/>
  <c r="X62" i="1" s="1"/>
  <c r="AD62" i="1" s="1"/>
  <c r="BC62" i="1" s="1"/>
  <c r="BE60" i="2"/>
  <c r="BE61" i="2"/>
  <c r="BE64" i="2"/>
  <c r="X69" i="1" s="1"/>
  <c r="AD69" i="1" s="1"/>
  <c r="BC69" i="1" s="1"/>
  <c r="BE39" i="2"/>
  <c r="BE7" i="2"/>
  <c r="BE8" i="2"/>
  <c r="BE11" i="2"/>
  <c r="X16" i="1" s="1"/>
  <c r="AD16" i="1" s="1"/>
  <c r="BC16" i="1" s="1"/>
  <c r="BE12" i="2"/>
  <c r="BE15" i="2"/>
  <c r="BE16" i="2"/>
  <c r="BE19" i="2"/>
  <c r="BE20" i="2"/>
  <c r="BE23" i="2"/>
  <c r="BE24" i="2"/>
  <c r="X29" i="1" s="1"/>
  <c r="AD29" i="1" s="1"/>
  <c r="BC29" i="1" s="1"/>
  <c r="BE27" i="2"/>
  <c r="BE28" i="2"/>
  <c r="BE31" i="2"/>
  <c r="BE32" i="2"/>
  <c r="BE6" i="2"/>
  <c r="BA40" i="2"/>
  <c r="BA41" i="2"/>
  <c r="BA42" i="2"/>
  <c r="BA43" i="2"/>
  <c r="BA44" i="2"/>
  <c r="BA45" i="2"/>
  <c r="BA46" i="2"/>
  <c r="BA47" i="2"/>
  <c r="BA48" i="2"/>
  <c r="BA49" i="2"/>
  <c r="BA50" i="2"/>
  <c r="BA51" i="2"/>
  <c r="BA52" i="2"/>
  <c r="BA53" i="2"/>
  <c r="BA54" i="2"/>
  <c r="BA55" i="2"/>
  <c r="BA56" i="2"/>
  <c r="BA57" i="2"/>
  <c r="BA58" i="2"/>
  <c r="BA59" i="2"/>
  <c r="BA60" i="2"/>
  <c r="BA61" i="2"/>
  <c r="BA62" i="2"/>
  <c r="BA63" i="2"/>
  <c r="BA64" i="2"/>
  <c r="BA39" i="2"/>
  <c r="BA7" i="2"/>
  <c r="BA8" i="2"/>
  <c r="BA9" i="2"/>
  <c r="BA10" i="2"/>
  <c r="BA11" i="2"/>
  <c r="BA12" i="2"/>
  <c r="BA13" i="2"/>
  <c r="BA14" i="2"/>
  <c r="BA15" i="2"/>
  <c r="BA16" i="2"/>
  <c r="BA17" i="2"/>
  <c r="BA18" i="2"/>
  <c r="BA19" i="2"/>
  <c r="BA20" i="2"/>
  <c r="BA21" i="2"/>
  <c r="BA22" i="2"/>
  <c r="BA23" i="2"/>
  <c r="BA25" i="2"/>
  <c r="BA26" i="2"/>
  <c r="BA27" i="2"/>
  <c r="BA28" i="2"/>
  <c r="BA29" i="2"/>
  <c r="BA30" i="2"/>
  <c r="BA31" i="2"/>
  <c r="BA32" i="2"/>
  <c r="BA33" i="2"/>
  <c r="BA34" i="2"/>
  <c r="BA6" i="2"/>
  <c r="AZ40" i="2"/>
  <c r="AZ41" i="2"/>
  <c r="AZ42" i="2"/>
  <c r="AZ43" i="2"/>
  <c r="AZ44" i="2"/>
  <c r="AZ45" i="2"/>
  <c r="AZ46" i="2"/>
  <c r="AZ47" i="2"/>
  <c r="AZ48" i="2"/>
  <c r="AZ49" i="2"/>
  <c r="AZ50" i="2"/>
  <c r="AZ51" i="2"/>
  <c r="AZ52" i="2"/>
  <c r="AZ53" i="2"/>
  <c r="AZ54" i="2"/>
  <c r="AZ55" i="2"/>
  <c r="AZ56" i="2"/>
  <c r="AZ57" i="2"/>
  <c r="AZ58" i="2"/>
  <c r="AZ59" i="2"/>
  <c r="AZ60" i="2"/>
  <c r="AZ61" i="2"/>
  <c r="AZ62" i="2"/>
  <c r="AZ63" i="2"/>
  <c r="AZ64" i="2"/>
  <c r="AZ39" i="2"/>
  <c r="AZ7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AZ30" i="2"/>
  <c r="AZ31" i="2"/>
  <c r="AZ32" i="2"/>
  <c r="AZ33" i="2"/>
  <c r="AZ34" i="2"/>
  <c r="AZ6" i="2"/>
  <c r="AX40" i="2"/>
  <c r="AX41" i="2"/>
  <c r="AX42" i="2"/>
  <c r="AX43" i="2"/>
  <c r="AX44" i="2"/>
  <c r="AX45" i="2"/>
  <c r="AX46" i="2"/>
  <c r="AX47" i="2"/>
  <c r="AX48" i="2"/>
  <c r="AX49" i="2"/>
  <c r="AX50" i="2"/>
  <c r="AX51" i="2"/>
  <c r="AX52" i="2"/>
  <c r="AX53" i="2"/>
  <c r="AX54" i="2"/>
  <c r="AX55" i="2"/>
  <c r="AX56" i="2"/>
  <c r="AX57" i="2"/>
  <c r="AX58" i="2"/>
  <c r="AX59" i="2"/>
  <c r="AX60" i="2"/>
  <c r="AX61" i="2"/>
  <c r="AX62" i="2"/>
  <c r="AX63" i="2"/>
  <c r="AX64" i="2"/>
  <c r="AX39" i="2"/>
  <c r="AX7" i="2"/>
  <c r="AX8" i="2"/>
  <c r="AX9" i="2"/>
  <c r="AX10" i="2"/>
  <c r="AX11" i="2"/>
  <c r="AX12" i="2"/>
  <c r="AX13" i="2"/>
  <c r="AX14" i="2"/>
  <c r="AX15" i="2"/>
  <c r="AX16" i="2"/>
  <c r="AX17" i="2"/>
  <c r="AX18" i="2"/>
  <c r="AX19" i="2"/>
  <c r="AX20" i="2"/>
  <c r="AX21" i="2"/>
  <c r="AX22" i="2"/>
  <c r="AX23" i="2"/>
  <c r="AX24" i="2"/>
  <c r="BA24" i="2" s="1"/>
  <c r="AX25" i="2"/>
  <c r="AX26" i="2"/>
  <c r="AX27" i="2"/>
  <c r="AX28" i="2"/>
  <c r="AX29" i="2"/>
  <c r="AX30" i="2"/>
  <c r="AX31" i="2"/>
  <c r="AX32" i="2"/>
  <c r="AX33" i="2"/>
  <c r="AX34" i="2"/>
  <c r="AX6" i="2"/>
  <c r="AV40" i="2"/>
  <c r="AV41" i="2"/>
  <c r="AV42" i="2"/>
  <c r="AV43" i="2"/>
  <c r="AV44" i="2"/>
  <c r="AV45" i="2"/>
  <c r="AV46" i="2"/>
  <c r="AV47" i="2"/>
  <c r="AV48" i="2"/>
  <c r="AV49" i="2"/>
  <c r="AV50" i="2"/>
  <c r="AV51" i="2"/>
  <c r="AV52" i="2"/>
  <c r="AV53" i="2"/>
  <c r="AV54" i="2"/>
  <c r="AV55" i="2"/>
  <c r="AV56" i="2"/>
  <c r="AV57" i="2"/>
  <c r="AV58" i="2"/>
  <c r="AV59" i="2"/>
  <c r="AV60" i="2"/>
  <c r="AV61" i="2"/>
  <c r="AV62" i="2"/>
  <c r="AV63" i="2"/>
  <c r="AV64" i="2"/>
  <c r="AV39" i="2"/>
  <c r="AV7" i="2"/>
  <c r="AV8" i="2"/>
  <c r="AV9" i="2"/>
  <c r="AV10" i="2"/>
  <c r="AV11" i="2"/>
  <c r="AV12" i="2"/>
  <c r="AV13" i="2"/>
  <c r="AV14" i="2"/>
  <c r="AV15" i="2"/>
  <c r="AV16" i="2"/>
  <c r="AV17" i="2"/>
  <c r="AV18" i="2"/>
  <c r="AV19" i="2"/>
  <c r="AV20" i="2"/>
  <c r="AV21" i="2"/>
  <c r="AV22" i="2"/>
  <c r="AV23" i="2"/>
  <c r="AV25" i="2"/>
  <c r="AV26" i="2"/>
  <c r="AV27" i="2"/>
  <c r="AV28" i="2"/>
  <c r="AV29" i="2"/>
  <c r="AV30" i="2"/>
  <c r="AV31" i="2"/>
  <c r="AV32" i="2"/>
  <c r="AV33" i="2"/>
  <c r="AV34" i="2"/>
  <c r="AV6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39" i="2"/>
  <c r="AU7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6" i="2"/>
  <c r="AS40" i="2"/>
  <c r="AS41" i="2"/>
  <c r="AS42" i="2"/>
  <c r="AS43" i="2"/>
  <c r="AS44" i="2"/>
  <c r="AS45" i="2"/>
  <c r="AS46" i="2"/>
  <c r="AS47" i="2"/>
  <c r="AS48" i="2"/>
  <c r="AS49" i="2"/>
  <c r="AS50" i="2"/>
  <c r="AS51" i="2"/>
  <c r="AS52" i="2"/>
  <c r="AS53" i="2"/>
  <c r="AS54" i="2"/>
  <c r="AS55" i="2"/>
  <c r="AS56" i="2"/>
  <c r="AS57" i="2"/>
  <c r="AS58" i="2"/>
  <c r="AS59" i="2"/>
  <c r="AS60" i="2"/>
  <c r="AS61" i="2"/>
  <c r="AS62" i="2"/>
  <c r="AS63" i="2"/>
  <c r="AS64" i="2"/>
  <c r="AS39" i="2"/>
  <c r="AS7" i="2"/>
  <c r="AS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23" i="2"/>
  <c r="AS24" i="2"/>
  <c r="AV24" i="2" s="1"/>
  <c r="AS25" i="2"/>
  <c r="AS26" i="2"/>
  <c r="AS27" i="2"/>
  <c r="AS28" i="2"/>
  <c r="AS29" i="2"/>
  <c r="AS30" i="2"/>
  <c r="AS31" i="2"/>
  <c r="AS32" i="2"/>
  <c r="AS33" i="2"/>
  <c r="AS34" i="2"/>
  <c r="AS6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39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5" i="2"/>
  <c r="AQ26" i="2"/>
  <c r="AQ27" i="2"/>
  <c r="AQ28" i="2"/>
  <c r="AQ29" i="2"/>
  <c r="AQ30" i="2"/>
  <c r="AQ31" i="2"/>
  <c r="AQ32" i="2"/>
  <c r="AQ33" i="2"/>
  <c r="AQ34" i="2"/>
  <c r="AQ6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39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6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39" i="2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Q24" i="2" s="1"/>
  <c r="AN25" i="2"/>
  <c r="AN26" i="2"/>
  <c r="AN27" i="2"/>
  <c r="AN28" i="2"/>
  <c r="AN29" i="2"/>
  <c r="AN30" i="2"/>
  <c r="AN31" i="2"/>
  <c r="AN32" i="2"/>
  <c r="AN33" i="2"/>
  <c r="AN34" i="2"/>
  <c r="AN6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39" i="2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6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39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6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39" i="2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6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39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6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39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6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39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6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39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5" i="2"/>
  <c r="AB26" i="2"/>
  <c r="AB27" i="2"/>
  <c r="AB28" i="2"/>
  <c r="AB29" i="2"/>
  <c r="AB30" i="2"/>
  <c r="AB31" i="2"/>
  <c r="AB32" i="2"/>
  <c r="AB33" i="2"/>
  <c r="AB34" i="2"/>
  <c r="AB6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39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6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39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AB24" i="2" s="1"/>
  <c r="Y25" i="2"/>
  <c r="Y26" i="2"/>
  <c r="Y27" i="2"/>
  <c r="Y28" i="2"/>
  <c r="Y29" i="2"/>
  <c r="Y30" i="2"/>
  <c r="Y31" i="2"/>
  <c r="Y32" i="2"/>
  <c r="Y33" i="2"/>
  <c r="Y34" i="2"/>
  <c r="Y6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39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6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39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6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39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6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39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6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39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6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39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6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39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5" i="2"/>
  <c r="M26" i="2"/>
  <c r="M27" i="2"/>
  <c r="M28" i="2"/>
  <c r="M29" i="2"/>
  <c r="M30" i="2"/>
  <c r="M31" i="2"/>
  <c r="M32" i="2"/>
  <c r="M33" i="2"/>
  <c r="M34" i="2"/>
  <c r="M6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39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6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39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M24" i="2" s="1"/>
  <c r="J25" i="2"/>
  <c r="J26" i="2"/>
  <c r="J27" i="2"/>
  <c r="J28" i="2"/>
  <c r="J29" i="2"/>
  <c r="J30" i="2"/>
  <c r="J31" i="2"/>
  <c r="J32" i="2"/>
  <c r="J33" i="2"/>
  <c r="J34" i="2"/>
  <c r="J6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39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5" i="2"/>
  <c r="H26" i="2"/>
  <c r="H27" i="2"/>
  <c r="H28" i="2"/>
  <c r="H29" i="2"/>
  <c r="H30" i="2"/>
  <c r="H31" i="2"/>
  <c r="H32" i="2"/>
  <c r="H33" i="2"/>
  <c r="H34" i="2"/>
  <c r="H6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39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6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39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H24" i="2" s="1"/>
  <c r="E25" i="2"/>
  <c r="E26" i="2"/>
  <c r="E27" i="2"/>
  <c r="E28" i="2"/>
  <c r="E29" i="2"/>
  <c r="E30" i="2"/>
  <c r="E31" i="2"/>
  <c r="E32" i="2"/>
  <c r="E33" i="2"/>
  <c r="E34" i="2"/>
  <c r="E6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39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6" i="2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44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11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44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11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44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11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44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11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44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11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44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11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44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11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44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11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44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11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44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11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44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11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44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11" i="1"/>
  <c r="AE11" i="1"/>
  <c r="AC45" i="1"/>
  <c r="BB45" i="1" s="1"/>
  <c r="AC46" i="1"/>
  <c r="BB46" i="1" s="1"/>
  <c r="AC49" i="1"/>
  <c r="BB49" i="1" s="1"/>
  <c r="AC50" i="1"/>
  <c r="BB50" i="1" s="1"/>
  <c r="AC53" i="1"/>
  <c r="BB53" i="1" s="1"/>
  <c r="AC54" i="1"/>
  <c r="BB54" i="1" s="1"/>
  <c r="AC57" i="1"/>
  <c r="BB57" i="1" s="1"/>
  <c r="AC58" i="1"/>
  <c r="BB58" i="1" s="1"/>
  <c r="AC61" i="1"/>
  <c r="BB61" i="1" s="1"/>
  <c r="AC62" i="1"/>
  <c r="BB62" i="1" s="1"/>
  <c r="AC65" i="1"/>
  <c r="BB65" i="1" s="1"/>
  <c r="AC66" i="1"/>
  <c r="BB66" i="1" s="1"/>
  <c r="AC69" i="1"/>
  <c r="BB69" i="1" s="1"/>
  <c r="AC44" i="1"/>
  <c r="BB44" i="1" s="1"/>
  <c r="AC12" i="1"/>
  <c r="BB12" i="1" s="1"/>
  <c r="AC13" i="1"/>
  <c r="BB13" i="1" s="1"/>
  <c r="AC16" i="1"/>
  <c r="BB16" i="1" s="1"/>
  <c r="AC17" i="1"/>
  <c r="BB17" i="1" s="1"/>
  <c r="AC20" i="1"/>
  <c r="BB20" i="1" s="1"/>
  <c r="AC21" i="1"/>
  <c r="BB21" i="1" s="1"/>
  <c r="AC24" i="1"/>
  <c r="BB24" i="1" s="1"/>
  <c r="AC25" i="1"/>
  <c r="BB25" i="1" s="1"/>
  <c r="AC28" i="1"/>
  <c r="BB28" i="1" s="1"/>
  <c r="AC32" i="1"/>
  <c r="BB32" i="1" s="1"/>
  <c r="AC33" i="1"/>
  <c r="BB33" i="1" s="1"/>
  <c r="AC36" i="1"/>
  <c r="BB36" i="1" s="1"/>
  <c r="AC37" i="1"/>
  <c r="BB37" i="1" s="1"/>
  <c r="AB45" i="1"/>
  <c r="BA45" i="1" s="1"/>
  <c r="BD45" i="1" s="1"/>
  <c r="AB49" i="1"/>
  <c r="BA49" i="1" s="1"/>
  <c r="BD49" i="1" s="1"/>
  <c r="AB53" i="1"/>
  <c r="BA53" i="1" s="1"/>
  <c r="BD53" i="1" s="1"/>
  <c r="AB57" i="1"/>
  <c r="BA57" i="1" s="1"/>
  <c r="BD57" i="1" s="1"/>
  <c r="AB61" i="1"/>
  <c r="BA61" i="1" s="1"/>
  <c r="BD61" i="1" s="1"/>
  <c r="AB65" i="1"/>
  <c r="BA65" i="1" s="1"/>
  <c r="BD65" i="1" s="1"/>
  <c r="AB69" i="1"/>
  <c r="BA69" i="1" s="1"/>
  <c r="BD69" i="1" s="1"/>
  <c r="AB44" i="1"/>
  <c r="BA44" i="1" s="1"/>
  <c r="BD44" i="1" s="1"/>
  <c r="AB12" i="1"/>
  <c r="BA12" i="1" s="1"/>
  <c r="BD12" i="1" s="1"/>
  <c r="AB13" i="1"/>
  <c r="BA13" i="1" s="1"/>
  <c r="BD13" i="1" s="1"/>
  <c r="AB16" i="1"/>
  <c r="BA16" i="1" s="1"/>
  <c r="BD16" i="1" s="1"/>
  <c r="AB17" i="1"/>
  <c r="BA17" i="1" s="1"/>
  <c r="BD17" i="1" s="1"/>
  <c r="AB20" i="1"/>
  <c r="BA20" i="1" s="1"/>
  <c r="BD20" i="1" s="1"/>
  <c r="AB21" i="1"/>
  <c r="BA21" i="1" s="1"/>
  <c r="BD21" i="1" s="1"/>
  <c r="AB24" i="1"/>
  <c r="BA24" i="1" s="1"/>
  <c r="BD24" i="1" s="1"/>
  <c r="AB25" i="1"/>
  <c r="BA25" i="1" s="1"/>
  <c r="BD25" i="1" s="1"/>
  <c r="AB28" i="1"/>
  <c r="BA28" i="1" s="1"/>
  <c r="BD28" i="1" s="1"/>
  <c r="AB32" i="1"/>
  <c r="BA32" i="1" s="1"/>
  <c r="BD32" i="1" s="1"/>
  <c r="AB33" i="1"/>
  <c r="BA33" i="1" s="1"/>
  <c r="BD33" i="1" s="1"/>
  <c r="AB36" i="1"/>
  <c r="BA36" i="1" s="1"/>
  <c r="BD36" i="1" s="1"/>
  <c r="AB37" i="1"/>
  <c r="BA37" i="1" s="1"/>
  <c r="BD37" i="1" s="1"/>
  <c r="AB11" i="1"/>
  <c r="BA11" i="1" s="1"/>
  <c r="BD11" i="1" s="1"/>
  <c r="AA44" i="1"/>
  <c r="AZ44" i="1" s="1"/>
  <c r="AA13" i="1"/>
  <c r="AZ13" i="1" s="1"/>
  <c r="AA17" i="1"/>
  <c r="AZ17" i="1" s="1"/>
  <c r="AA21" i="1"/>
  <c r="AZ21" i="1" s="1"/>
  <c r="AA25" i="1"/>
  <c r="AZ25" i="1" s="1"/>
  <c r="AA29" i="1"/>
  <c r="AZ29" i="1" s="1"/>
  <c r="AA33" i="1"/>
  <c r="AZ33" i="1" s="1"/>
  <c r="AA37" i="1"/>
  <c r="AZ37" i="1" s="1"/>
  <c r="Z45" i="1"/>
  <c r="Z49" i="1"/>
  <c r="Z53" i="1"/>
  <c r="Z57" i="1"/>
  <c r="Z61" i="1"/>
  <c r="Z65" i="1"/>
  <c r="Z69" i="1"/>
  <c r="Y45" i="1"/>
  <c r="AE45" i="1" s="1"/>
  <c r="Y49" i="1"/>
  <c r="AE49" i="1" s="1"/>
  <c r="Y53" i="1"/>
  <c r="AE53" i="1" s="1"/>
  <c r="Y57" i="1"/>
  <c r="AE57" i="1" s="1"/>
  <c r="Y61" i="1"/>
  <c r="AE61" i="1" s="1"/>
  <c r="Y65" i="1"/>
  <c r="AE65" i="1" s="1"/>
  <c r="Y69" i="1"/>
  <c r="AE69" i="1" s="1"/>
  <c r="Y44" i="1"/>
  <c r="AE44" i="1" s="1"/>
  <c r="Y20" i="1"/>
  <c r="AE20" i="1" s="1"/>
  <c r="Y24" i="1"/>
  <c r="AE24" i="1" s="1"/>
  <c r="Y25" i="1"/>
  <c r="AE25" i="1" s="1"/>
  <c r="Y36" i="1"/>
  <c r="AE36" i="1" s="1"/>
  <c r="Y11" i="1"/>
  <c r="X50" i="1"/>
  <c r="AD50" i="1" s="1"/>
  <c r="BC50" i="1" s="1"/>
  <c r="X57" i="1"/>
  <c r="AD57" i="1" s="1"/>
  <c r="BC57" i="1" s="1"/>
  <c r="X58" i="1"/>
  <c r="AD58" i="1" s="1"/>
  <c r="BC58" i="1" s="1"/>
  <c r="X65" i="1"/>
  <c r="AD65" i="1" s="1"/>
  <c r="BC65" i="1" s="1"/>
  <c r="X66" i="1"/>
  <c r="AD66" i="1" s="1"/>
  <c r="BC66" i="1" s="1"/>
  <c r="X44" i="1"/>
  <c r="AD44" i="1" s="1"/>
  <c r="BC44" i="1" s="1"/>
  <c r="X12" i="1"/>
  <c r="AD12" i="1" s="1"/>
  <c r="BC12" i="1" s="1"/>
  <c r="X13" i="1"/>
  <c r="AD13" i="1" s="1"/>
  <c r="BC13" i="1" s="1"/>
  <c r="X17" i="1"/>
  <c r="AD17" i="1" s="1"/>
  <c r="BC17" i="1" s="1"/>
  <c r="X20" i="1"/>
  <c r="AD20" i="1" s="1"/>
  <c r="BC20" i="1" s="1"/>
  <c r="X21" i="1"/>
  <c r="AD21" i="1" s="1"/>
  <c r="BC21" i="1" s="1"/>
  <c r="X24" i="1"/>
  <c r="AD24" i="1" s="1"/>
  <c r="BC24" i="1" s="1"/>
  <c r="X25" i="1"/>
  <c r="AD25" i="1" s="1"/>
  <c r="BC25" i="1" s="1"/>
  <c r="X28" i="1"/>
  <c r="AD28" i="1" s="1"/>
  <c r="BC28" i="1" s="1"/>
  <c r="X32" i="1"/>
  <c r="AD32" i="1" s="1"/>
  <c r="BC32" i="1" s="1"/>
  <c r="X33" i="1"/>
  <c r="AD33" i="1" s="1"/>
  <c r="BC33" i="1" s="1"/>
  <c r="X36" i="1"/>
  <c r="AD36" i="1" s="1"/>
  <c r="BC36" i="1" s="1"/>
  <c r="X37" i="1"/>
  <c r="AD37" i="1" s="1"/>
  <c r="BC37" i="1" s="1"/>
  <c r="X11" i="1"/>
  <c r="AD11" i="1" s="1"/>
  <c r="BC11" i="1" s="1"/>
  <c r="W45" i="1"/>
  <c r="W46" i="1"/>
  <c r="W47" i="1"/>
  <c r="AC47" i="1" s="1"/>
  <c r="BB47" i="1" s="1"/>
  <c r="W49" i="1"/>
  <c r="W50" i="1"/>
  <c r="W51" i="1"/>
  <c r="AC51" i="1" s="1"/>
  <c r="BB51" i="1" s="1"/>
  <c r="W53" i="1"/>
  <c r="W54" i="1"/>
  <c r="W55" i="1"/>
  <c r="AC55" i="1" s="1"/>
  <c r="BB55" i="1" s="1"/>
  <c r="W57" i="1"/>
  <c r="W58" i="1"/>
  <c r="W59" i="1"/>
  <c r="AC59" i="1" s="1"/>
  <c r="BB59" i="1" s="1"/>
  <c r="W61" i="1"/>
  <c r="W62" i="1"/>
  <c r="W63" i="1"/>
  <c r="AC63" i="1" s="1"/>
  <c r="BB63" i="1" s="1"/>
  <c r="W65" i="1"/>
  <c r="W66" i="1"/>
  <c r="W67" i="1"/>
  <c r="AC67" i="1" s="1"/>
  <c r="BB67" i="1" s="1"/>
  <c r="W69" i="1"/>
  <c r="W44" i="1"/>
  <c r="W12" i="1"/>
  <c r="W13" i="1"/>
  <c r="W14" i="1"/>
  <c r="AC14" i="1" s="1"/>
  <c r="BB14" i="1" s="1"/>
  <c r="W15" i="1"/>
  <c r="AC15" i="1" s="1"/>
  <c r="BB15" i="1" s="1"/>
  <c r="W16" i="1"/>
  <c r="W17" i="1"/>
  <c r="W18" i="1"/>
  <c r="AC18" i="1" s="1"/>
  <c r="BB18" i="1" s="1"/>
  <c r="W19" i="1"/>
  <c r="AC19" i="1" s="1"/>
  <c r="BB19" i="1" s="1"/>
  <c r="W20" i="1"/>
  <c r="W21" i="1"/>
  <c r="W22" i="1"/>
  <c r="AC22" i="1" s="1"/>
  <c r="BB22" i="1" s="1"/>
  <c r="W23" i="1"/>
  <c r="AC23" i="1" s="1"/>
  <c r="BB23" i="1" s="1"/>
  <c r="W24" i="1"/>
  <c r="W25" i="1"/>
  <c r="W26" i="1"/>
  <c r="AC26" i="1" s="1"/>
  <c r="BB26" i="1" s="1"/>
  <c r="W27" i="1"/>
  <c r="AC27" i="1" s="1"/>
  <c r="BB27" i="1" s="1"/>
  <c r="W28" i="1"/>
  <c r="W30" i="1"/>
  <c r="AC30" i="1" s="1"/>
  <c r="BB30" i="1" s="1"/>
  <c r="W31" i="1"/>
  <c r="AC31" i="1" s="1"/>
  <c r="BB31" i="1" s="1"/>
  <c r="W32" i="1"/>
  <c r="W33" i="1"/>
  <c r="W34" i="1"/>
  <c r="AC34" i="1" s="1"/>
  <c r="BB34" i="1" s="1"/>
  <c r="W35" i="1"/>
  <c r="AC35" i="1" s="1"/>
  <c r="BB35" i="1" s="1"/>
  <c r="W36" i="1"/>
  <c r="W37" i="1"/>
  <c r="W38" i="1"/>
  <c r="AC38" i="1" s="1"/>
  <c r="BB38" i="1" s="1"/>
  <c r="W39" i="1"/>
  <c r="AC39" i="1" s="1"/>
  <c r="BB39" i="1" s="1"/>
  <c r="W11" i="1"/>
  <c r="AC11" i="1" s="1"/>
  <c r="BB11" i="1" s="1"/>
  <c r="V45" i="1"/>
  <c r="V46" i="1"/>
  <c r="AB46" i="1" s="1"/>
  <c r="BA46" i="1" s="1"/>
  <c r="BD46" i="1" s="1"/>
  <c r="V47" i="1"/>
  <c r="AB47" i="1" s="1"/>
  <c r="BA47" i="1" s="1"/>
  <c r="BD47" i="1" s="1"/>
  <c r="V49" i="1"/>
  <c r="V50" i="1"/>
  <c r="AB50" i="1" s="1"/>
  <c r="BA50" i="1" s="1"/>
  <c r="BD50" i="1" s="1"/>
  <c r="V51" i="1"/>
  <c r="AB51" i="1" s="1"/>
  <c r="BA51" i="1" s="1"/>
  <c r="BD51" i="1" s="1"/>
  <c r="V53" i="1"/>
  <c r="V54" i="1"/>
  <c r="AB54" i="1" s="1"/>
  <c r="BA54" i="1" s="1"/>
  <c r="BD54" i="1" s="1"/>
  <c r="V55" i="1"/>
  <c r="AB55" i="1" s="1"/>
  <c r="BA55" i="1" s="1"/>
  <c r="BD55" i="1" s="1"/>
  <c r="V57" i="1"/>
  <c r="V58" i="1"/>
  <c r="AB58" i="1" s="1"/>
  <c r="BA58" i="1" s="1"/>
  <c r="BD58" i="1" s="1"/>
  <c r="V59" i="1"/>
  <c r="AB59" i="1" s="1"/>
  <c r="BA59" i="1" s="1"/>
  <c r="BD59" i="1" s="1"/>
  <c r="V61" i="1"/>
  <c r="V62" i="1"/>
  <c r="AB62" i="1" s="1"/>
  <c r="BA62" i="1" s="1"/>
  <c r="BD62" i="1" s="1"/>
  <c r="V63" i="1"/>
  <c r="AB63" i="1" s="1"/>
  <c r="BA63" i="1" s="1"/>
  <c r="BD63" i="1" s="1"/>
  <c r="V65" i="1"/>
  <c r="V66" i="1"/>
  <c r="AB66" i="1" s="1"/>
  <c r="BA66" i="1" s="1"/>
  <c r="BD66" i="1" s="1"/>
  <c r="V67" i="1"/>
  <c r="AB67" i="1" s="1"/>
  <c r="BA67" i="1" s="1"/>
  <c r="BD67" i="1" s="1"/>
  <c r="V69" i="1"/>
  <c r="V44" i="1"/>
  <c r="V12" i="1"/>
  <c r="V13" i="1"/>
  <c r="V14" i="1"/>
  <c r="AB14" i="1" s="1"/>
  <c r="BA14" i="1" s="1"/>
  <c r="BD14" i="1" s="1"/>
  <c r="V15" i="1"/>
  <c r="AB15" i="1" s="1"/>
  <c r="BA15" i="1" s="1"/>
  <c r="BD15" i="1" s="1"/>
  <c r="V16" i="1"/>
  <c r="V17" i="1"/>
  <c r="V18" i="1"/>
  <c r="AB18" i="1" s="1"/>
  <c r="BA18" i="1" s="1"/>
  <c r="BD18" i="1" s="1"/>
  <c r="V19" i="1"/>
  <c r="AB19" i="1" s="1"/>
  <c r="BA19" i="1" s="1"/>
  <c r="BD19" i="1" s="1"/>
  <c r="V20" i="1"/>
  <c r="V21" i="1"/>
  <c r="V22" i="1"/>
  <c r="AB22" i="1" s="1"/>
  <c r="BA22" i="1" s="1"/>
  <c r="BD22" i="1" s="1"/>
  <c r="V23" i="1"/>
  <c r="AB23" i="1" s="1"/>
  <c r="BA23" i="1" s="1"/>
  <c r="BD23" i="1" s="1"/>
  <c r="V24" i="1"/>
  <c r="V25" i="1"/>
  <c r="V26" i="1"/>
  <c r="AB26" i="1" s="1"/>
  <c r="BA26" i="1" s="1"/>
  <c r="BD26" i="1" s="1"/>
  <c r="V27" i="1"/>
  <c r="AB27" i="1" s="1"/>
  <c r="BA27" i="1" s="1"/>
  <c r="BD27" i="1" s="1"/>
  <c r="V28" i="1"/>
  <c r="V30" i="1"/>
  <c r="AB30" i="1" s="1"/>
  <c r="BA30" i="1" s="1"/>
  <c r="BD30" i="1" s="1"/>
  <c r="V31" i="1"/>
  <c r="AB31" i="1" s="1"/>
  <c r="BA31" i="1" s="1"/>
  <c r="BD31" i="1" s="1"/>
  <c r="V32" i="1"/>
  <c r="V33" i="1"/>
  <c r="V34" i="1"/>
  <c r="AB34" i="1" s="1"/>
  <c r="BA34" i="1" s="1"/>
  <c r="BD34" i="1" s="1"/>
  <c r="V35" i="1"/>
  <c r="AB35" i="1" s="1"/>
  <c r="BA35" i="1" s="1"/>
  <c r="BD35" i="1" s="1"/>
  <c r="V36" i="1"/>
  <c r="V37" i="1"/>
  <c r="V38" i="1"/>
  <c r="AB38" i="1" s="1"/>
  <c r="BA38" i="1" s="1"/>
  <c r="BD38" i="1" s="1"/>
  <c r="V39" i="1"/>
  <c r="AB39" i="1" s="1"/>
  <c r="BA39" i="1" s="1"/>
  <c r="BD39" i="1" s="1"/>
  <c r="V11" i="1"/>
  <c r="U45" i="1"/>
  <c r="AA45" i="1" s="1"/>
  <c r="AZ45" i="1" s="1"/>
  <c r="U46" i="1"/>
  <c r="Z46" i="1" s="1"/>
  <c r="U49" i="1"/>
  <c r="AA49" i="1" s="1"/>
  <c r="AZ49" i="1" s="1"/>
  <c r="U50" i="1"/>
  <c r="Z50" i="1" s="1"/>
  <c r="U53" i="1"/>
  <c r="AA53" i="1" s="1"/>
  <c r="AZ53" i="1" s="1"/>
  <c r="U54" i="1"/>
  <c r="Z54" i="1" s="1"/>
  <c r="U57" i="1"/>
  <c r="AA57" i="1" s="1"/>
  <c r="AZ57" i="1" s="1"/>
  <c r="U58" i="1"/>
  <c r="Z58" i="1" s="1"/>
  <c r="U61" i="1"/>
  <c r="AA61" i="1" s="1"/>
  <c r="AZ61" i="1" s="1"/>
  <c r="U62" i="1"/>
  <c r="Z62" i="1" s="1"/>
  <c r="U65" i="1"/>
  <c r="AA65" i="1" s="1"/>
  <c r="AZ65" i="1" s="1"/>
  <c r="U66" i="1"/>
  <c r="Z66" i="1" s="1"/>
  <c r="U69" i="1"/>
  <c r="AA69" i="1" s="1"/>
  <c r="AZ69" i="1" s="1"/>
  <c r="U44" i="1"/>
  <c r="Z44" i="1" s="1"/>
  <c r="U12" i="1"/>
  <c r="U13" i="1"/>
  <c r="Z13" i="1" s="1"/>
  <c r="U16" i="1"/>
  <c r="U17" i="1"/>
  <c r="Z17" i="1" s="1"/>
  <c r="U20" i="1"/>
  <c r="U21" i="1"/>
  <c r="Z21" i="1" s="1"/>
  <c r="U24" i="1"/>
  <c r="U25" i="1"/>
  <c r="Z25" i="1" s="1"/>
  <c r="U28" i="1"/>
  <c r="U29" i="1"/>
  <c r="Z29" i="1" s="1"/>
  <c r="U32" i="1"/>
  <c r="U33" i="1"/>
  <c r="Z33" i="1" s="1"/>
  <c r="U36" i="1"/>
  <c r="U37" i="1"/>
  <c r="Z37" i="1" s="1"/>
  <c r="U11" i="1"/>
  <c r="Z11" i="1" s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44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11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44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11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44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11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44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11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44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11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44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11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44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11" i="1"/>
  <c r="BE57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N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AE73" i="1" l="1"/>
  <c r="BC24" i="2"/>
  <c r="BF63" i="2"/>
  <c r="Y68" i="1" s="1"/>
  <c r="AE68" i="1" s="1"/>
  <c r="BF59" i="2"/>
  <c r="Y64" i="1" s="1"/>
  <c r="AE64" i="1" s="1"/>
  <c r="BF55" i="2"/>
  <c r="Y60" i="1" s="1"/>
  <c r="AE60" i="1" s="1"/>
  <c r="BF51" i="2"/>
  <c r="Y56" i="1" s="1"/>
  <c r="AE56" i="1" s="1"/>
  <c r="BF47" i="2"/>
  <c r="Y52" i="1" s="1"/>
  <c r="AE52" i="1" s="1"/>
  <c r="BF43" i="2"/>
  <c r="Y48" i="1" s="1"/>
  <c r="AE48" i="1" s="1"/>
  <c r="AA66" i="1"/>
  <c r="AZ66" i="1" s="1"/>
  <c r="AA62" i="1"/>
  <c r="AZ62" i="1" s="1"/>
  <c r="AA58" i="1"/>
  <c r="AZ58" i="1" s="1"/>
  <c r="AA50" i="1"/>
  <c r="AZ50" i="1" s="1"/>
  <c r="AA46" i="1"/>
  <c r="AZ46" i="1" s="1"/>
  <c r="U68" i="1"/>
  <c r="U64" i="1"/>
  <c r="U60" i="1"/>
  <c r="U56" i="1"/>
  <c r="U52" i="1"/>
  <c r="U48" i="1"/>
  <c r="AA54" i="1"/>
  <c r="AZ54" i="1" s="1"/>
  <c r="U67" i="1"/>
  <c r="U63" i="1"/>
  <c r="U59" i="1"/>
  <c r="U55" i="1"/>
  <c r="U51" i="1"/>
  <c r="U47" i="1"/>
  <c r="Z36" i="1"/>
  <c r="AA36" i="1"/>
  <c r="AZ36" i="1" s="1"/>
  <c r="Z28" i="1"/>
  <c r="AA28" i="1"/>
  <c r="AZ28" i="1" s="1"/>
  <c r="Z20" i="1"/>
  <c r="AA20" i="1"/>
  <c r="AZ20" i="1" s="1"/>
  <c r="Z12" i="1"/>
  <c r="AA12" i="1"/>
  <c r="AZ12" i="1" s="1"/>
  <c r="Z32" i="1"/>
  <c r="AA32" i="1"/>
  <c r="AZ32" i="1" s="1"/>
  <c r="Z24" i="1"/>
  <c r="AA24" i="1"/>
  <c r="AZ24" i="1" s="1"/>
  <c r="Z16" i="1"/>
  <c r="AA16" i="1"/>
  <c r="AZ16" i="1" s="1"/>
  <c r="U39" i="1"/>
  <c r="U35" i="1"/>
  <c r="U31" i="1"/>
  <c r="U27" i="1"/>
  <c r="U23" i="1"/>
  <c r="U19" i="1"/>
  <c r="U15" i="1"/>
  <c r="U38" i="1"/>
  <c r="U34" i="1"/>
  <c r="U30" i="1"/>
  <c r="U26" i="1"/>
  <c r="U22" i="1"/>
  <c r="U18" i="1"/>
  <c r="U14" i="1"/>
  <c r="AA11" i="1"/>
  <c r="AZ11" i="1" s="1"/>
  <c r="BF24" i="2" l="1"/>
  <c r="Y29" i="1" s="1"/>
  <c r="AE29" i="1" s="1"/>
  <c r="V29" i="1"/>
  <c r="AB29" i="1" s="1"/>
  <c r="BA29" i="1" s="1"/>
  <c r="BD29" i="1" s="1"/>
  <c r="AA60" i="1"/>
  <c r="AZ60" i="1" s="1"/>
  <c r="Z60" i="1"/>
  <c r="AA59" i="1"/>
  <c r="AZ59" i="1" s="1"/>
  <c r="Z59" i="1"/>
  <c r="AA48" i="1"/>
  <c r="AZ48" i="1" s="1"/>
  <c r="Z48" i="1"/>
  <c r="AA64" i="1"/>
  <c r="AZ64" i="1" s="1"/>
  <c r="Z64" i="1"/>
  <c r="AA47" i="1"/>
  <c r="AZ47" i="1" s="1"/>
  <c r="Z47" i="1"/>
  <c r="AA63" i="1"/>
  <c r="AZ63" i="1" s="1"/>
  <c r="Z63" i="1"/>
  <c r="AA52" i="1"/>
  <c r="AZ52" i="1" s="1"/>
  <c r="Z52" i="1"/>
  <c r="AA68" i="1"/>
  <c r="AZ68" i="1" s="1"/>
  <c r="Z68" i="1"/>
  <c r="AA55" i="1"/>
  <c r="AZ55" i="1" s="1"/>
  <c r="Z55" i="1"/>
  <c r="AA51" i="1"/>
  <c r="AZ51" i="1" s="1"/>
  <c r="Z51" i="1"/>
  <c r="AA67" i="1"/>
  <c r="AZ67" i="1" s="1"/>
  <c r="Z67" i="1"/>
  <c r="AA56" i="1"/>
  <c r="AZ56" i="1" s="1"/>
  <c r="Z56" i="1"/>
  <c r="AA30" i="1"/>
  <c r="AZ30" i="1" s="1"/>
  <c r="Z30" i="1"/>
  <c r="AA18" i="1"/>
  <c r="AZ18" i="1" s="1"/>
  <c r="Z18" i="1"/>
  <c r="AA34" i="1"/>
  <c r="AZ34" i="1" s="1"/>
  <c r="Z34" i="1"/>
  <c r="AA23" i="1"/>
  <c r="AZ23" i="1" s="1"/>
  <c r="Z23" i="1"/>
  <c r="AA39" i="1"/>
  <c r="AZ39" i="1" s="1"/>
  <c r="Z39" i="1"/>
  <c r="AA14" i="1"/>
  <c r="AZ14" i="1" s="1"/>
  <c r="Z14" i="1"/>
  <c r="AA19" i="1"/>
  <c r="AZ19" i="1" s="1"/>
  <c r="Z19" i="1"/>
  <c r="AA35" i="1"/>
  <c r="AZ35" i="1" s="1"/>
  <c r="Z35" i="1"/>
  <c r="AA22" i="1"/>
  <c r="AZ22" i="1" s="1"/>
  <c r="Z22" i="1"/>
  <c r="AA38" i="1"/>
  <c r="AZ38" i="1" s="1"/>
  <c r="Z38" i="1"/>
  <c r="AA27" i="1"/>
  <c r="AZ27" i="1" s="1"/>
  <c r="Z27" i="1"/>
  <c r="AA26" i="1"/>
  <c r="AZ26" i="1" s="1"/>
  <c r="Z26" i="1"/>
  <c r="AA15" i="1"/>
  <c r="AZ15" i="1" s="1"/>
  <c r="Z15" i="1"/>
  <c r="AA31" i="1"/>
  <c r="AZ31" i="1" s="1"/>
  <c r="Z31" i="1"/>
  <c r="X71" i="1" l="1"/>
  <c r="AD71" i="1" s="1"/>
  <c r="Y71" i="1"/>
  <c r="AE71" i="1" s="1"/>
  <c r="Y41" i="1"/>
  <c r="AE41" i="1" s="1"/>
  <c r="X41" i="1"/>
  <c r="AD41" i="1" s="1"/>
  <c r="B57" i="4" l="1"/>
  <c r="AH3" i="2" l="1"/>
  <c r="T40" i="1" l="1"/>
  <c r="S40" i="1"/>
</calcChain>
</file>

<file path=xl/sharedStrings.xml><?xml version="1.0" encoding="utf-8"?>
<sst xmlns="http://schemas.openxmlformats.org/spreadsheetml/2006/main" count="5545" uniqueCount="344">
  <si>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</si>
  <si>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</si>
  <si>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</si>
  <si>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</si>
  <si>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</si>
  <si>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</si>
  <si>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</si>
  <si>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</si>
  <si>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</si>
  <si>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</si>
  <si>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</si>
  <si>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</si>
  <si>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</si>
  <si>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</si>
  <si>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</si>
  <si>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</si>
  <si>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</si>
  <si>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</si>
  <si>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</si>
  <si>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</si>
  <si>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</si>
  <si>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</si>
  <si>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</si>
  <si>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</si>
  <si>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</si>
  <si>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</si>
  <si>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</si>
  <si>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</si>
  <si>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</si>
  <si>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</si>
  <si>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</si>
  <si>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</si>
  <si>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</si>
  <si>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</si>
  <si>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</si>
  <si>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Development  Totals/Avg</t>
  </si>
  <si>
    <t>Rehabs</t>
  </si>
  <si>
    <t>Rehab Totals/Avg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</si>
  <si>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</si>
  <si>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</si>
  <si>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</si>
  <si>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</si>
  <si>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</si>
  <si>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</si>
  <si>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</si>
  <si>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</si>
  <si>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</si>
  <si>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</si>
  <si>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</si>
  <si>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</si>
  <si>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</si>
  <si>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</si>
  <si>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</si>
  <si>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</si>
  <si>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</si>
  <si>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Development Totals/Avg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</si>
  <si>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</si>
  <si>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</si>
  <si>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</si>
  <si>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</si>
  <si>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</si>
  <si>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</si>
  <si>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</si>
  <si>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</si>
  <si>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</si>
  <si>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</si>
  <si>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</si>
  <si>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</si>
  <si>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</si>
  <si>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</si>
  <si>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</si>
  <si>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</si>
  <si>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</si>
  <si>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</si>
  <si>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>Rehab</t>
  </si>
  <si>
    <t>70334</t>
  </si>
  <si>
    <t>Greens at Liberty Road</t>
  </si>
  <si>
    <t>New Construction</t>
  </si>
  <si>
    <t>Operations/Asset Management</t>
  </si>
  <si>
    <t>70300</t>
  </si>
  <si>
    <t>Reid Temple</t>
  </si>
  <si>
    <t>70301</t>
  </si>
  <si>
    <t>Gibbons Apartments</t>
  </si>
  <si>
    <t>70302</t>
  </si>
  <si>
    <t>The Reserve at Somerset Phase II</t>
  </si>
  <si>
    <t>70303</t>
  </si>
  <si>
    <t>820 Motter Street</t>
  </si>
  <si>
    <t>70305</t>
  </si>
  <si>
    <t>The Oaks at Frankford</t>
  </si>
  <si>
    <t>70306</t>
  </si>
  <si>
    <t>Metro Heights at Mondawmin</t>
  </si>
  <si>
    <t>70308</t>
  </si>
  <si>
    <t>Irvington Mews Apartments 2</t>
  </si>
  <si>
    <t>70309</t>
  </si>
  <si>
    <t>Woodfall Greens (fka Patapsco Place)</t>
  </si>
  <si>
    <t>70310</t>
  </si>
  <si>
    <t>The New Shiloh Village Family Apartments</t>
  </si>
  <si>
    <t>70311</t>
  </si>
  <si>
    <t>Red Run Station</t>
  </si>
  <si>
    <t>70312</t>
  </si>
  <si>
    <t>Heritage Crossing II</t>
  </si>
  <si>
    <t>70314</t>
  </si>
  <si>
    <t>Mulberry at Park</t>
  </si>
  <si>
    <t>70316</t>
  </si>
  <si>
    <t>Riverwoods at North East</t>
  </si>
  <si>
    <t>70320</t>
  </si>
  <si>
    <t>Little Hut</t>
  </si>
  <si>
    <t>70321</t>
  </si>
  <si>
    <t>Southwest Partnership Baltimore</t>
  </si>
  <si>
    <t>70322</t>
  </si>
  <si>
    <t>Bozel Property</t>
  </si>
  <si>
    <t>70326</t>
  </si>
  <si>
    <t>Greens at Hammonds Lane</t>
  </si>
  <si>
    <t>70328</t>
  </si>
  <si>
    <t>Evergreen Senior Apartments</t>
  </si>
  <si>
    <t>70329</t>
  </si>
  <si>
    <t>Greens at Rolling Road</t>
  </si>
  <si>
    <t>70331</t>
  </si>
  <si>
    <t>Cove Point II</t>
  </si>
  <si>
    <t>70336</t>
  </si>
  <si>
    <t>Greens at Irvington Mews</t>
  </si>
  <si>
    <t>70337</t>
  </si>
  <si>
    <t>Greens at English Consul</t>
  </si>
  <si>
    <t>70338</t>
  </si>
  <si>
    <t>Greens at Logan Field</t>
  </si>
  <si>
    <t>70339</t>
  </si>
  <si>
    <t>Hollins Station</t>
  </si>
  <si>
    <t>70387</t>
  </si>
  <si>
    <t>Barber Street Assemblage</t>
  </si>
  <si>
    <t>70390</t>
  </si>
  <si>
    <t>Wheeler Creek RAD</t>
  </si>
  <si>
    <t>70391</t>
  </si>
  <si>
    <t>USE THIS FOR NEXT OPPORTUNITY</t>
  </si>
  <si>
    <t>70398</t>
  </si>
  <si>
    <t>7408 Belair Road</t>
  </si>
  <si>
    <t>70399</t>
  </si>
  <si>
    <t>Newtowne 20</t>
  </si>
  <si>
    <t>70406</t>
  </si>
  <si>
    <t>test EH Development</t>
  </si>
  <si>
    <t>70463</t>
  </si>
  <si>
    <t>year renovated validation</t>
  </si>
  <si>
    <t>70466</t>
  </si>
  <si>
    <t>Preston Apartments</t>
  </si>
  <si>
    <t>70473</t>
  </si>
  <si>
    <t>Auburn Pointe - Auburn Pointe LLC</t>
  </si>
  <si>
    <t>70495</t>
  </si>
  <si>
    <t>Cedar Heights</t>
  </si>
  <si>
    <t>70543</t>
  </si>
  <si>
    <t>Central Gardens II</t>
  </si>
  <si>
    <t>70544</t>
  </si>
  <si>
    <t>Edgewood Commons I (601)</t>
  </si>
  <si>
    <t>70545</t>
  </si>
  <si>
    <t>Edgewood Commons II (Gardens)</t>
  </si>
  <si>
    <t>70546</t>
  </si>
  <si>
    <t>Edgewood Commons III LP (635)</t>
  </si>
  <si>
    <t>70547</t>
  </si>
  <si>
    <t>Edgewood Commons III PC (635)</t>
  </si>
  <si>
    <t>70548</t>
  </si>
  <si>
    <t>Edgewood Commons IV (611)</t>
  </si>
  <si>
    <t>70549</t>
  </si>
  <si>
    <t>Essex House - Essex House LP</t>
  </si>
  <si>
    <t>70551</t>
  </si>
  <si>
    <t>Hollins House</t>
  </si>
  <si>
    <t>70552</t>
  </si>
  <si>
    <t>Howard Hill</t>
  </si>
  <si>
    <t>70555</t>
  </si>
  <si>
    <t>Meadowbrook Run</t>
  </si>
  <si>
    <t>70556</t>
  </si>
  <si>
    <t>Overlook at Oxon Run</t>
  </si>
  <si>
    <t>70557</t>
  </si>
  <si>
    <t>Oxford Manor</t>
  </si>
  <si>
    <t>70558</t>
  </si>
  <si>
    <t>Park Montgomery</t>
  </si>
  <si>
    <t>70559</t>
  </si>
  <si>
    <t>Stony Brook</t>
  </si>
  <si>
    <t>70560</t>
  </si>
  <si>
    <t>The Larkspur</t>
  </si>
  <si>
    <t>70561</t>
  </si>
  <si>
    <t>Wardman Court</t>
  </si>
  <si>
    <t>70562</t>
  </si>
  <si>
    <t>West Wood Oaks</t>
  </si>
  <si>
    <t>70563</t>
  </si>
  <si>
    <t>Wheeler Terrace</t>
  </si>
  <si>
    <t>70565</t>
  </si>
  <si>
    <t>Woodmere Trace</t>
  </si>
  <si>
    <t>Inactive</t>
  </si>
  <si>
    <t>Loan Closing/Construction</t>
  </si>
  <si>
    <t>Pending Business Committee Approval</t>
  </si>
  <si>
    <t>Pre-Development</t>
  </si>
  <si>
    <t>Rehabilitation</t>
  </si>
  <si>
    <t>Portfolio</t>
  </si>
  <si>
    <t>2018</t>
  </si>
  <si>
    <t>Annual</t>
  </si>
  <si>
    <t>Income Statement</t>
  </si>
  <si>
    <t>Miscellaneous Expense</t>
  </si>
  <si>
    <t>Budget</t>
  </si>
  <si>
    <t>59001</t>
  </si>
  <si>
    <t>Mktg/Advertising/leasing</t>
  </si>
  <si>
    <t>60015</t>
  </si>
  <si>
    <t>Office Salaries</t>
  </si>
  <si>
    <t>50105</t>
  </si>
  <si>
    <t>Repairs &amp; Maintenance Payroll</t>
  </si>
  <si>
    <t>55745</t>
  </si>
  <si>
    <t>Health Ins &amp; Other Employee Benefits</t>
  </si>
  <si>
    <t>50203</t>
  </si>
  <si>
    <t>Bad Debt Expense</t>
  </si>
  <si>
    <t>58001</t>
  </si>
  <si>
    <t>Legal Fees</t>
  </si>
  <si>
    <t>53030</t>
  </si>
  <si>
    <t>Miscellaneous Admin/Office Expense</t>
  </si>
  <si>
    <t>55342</t>
  </si>
  <si>
    <t>Audit/Tax Return Fees</t>
  </si>
  <si>
    <t>53034</t>
  </si>
  <si>
    <t>Telephone</t>
  </si>
  <si>
    <t>55110</t>
  </si>
  <si>
    <t>Property Management Fees</t>
  </si>
  <si>
    <t>66100</t>
  </si>
  <si>
    <t>Bookkeeping/Other Professional Fees</t>
  </si>
  <si>
    <t>53036</t>
  </si>
  <si>
    <t>Elevator Maintenance</t>
  </si>
  <si>
    <t>55715</t>
  </si>
  <si>
    <t>HVAC Maintenance</t>
  </si>
  <si>
    <t>55735</t>
  </si>
  <si>
    <t>Repairs Contracts</t>
  </si>
  <si>
    <t>55705</t>
  </si>
  <si>
    <t>Painting &amp; Decorating</t>
  </si>
  <si>
    <t>55710</t>
  </si>
  <si>
    <t>Misc Taxes &amp; Licenses</t>
  </si>
  <si>
    <t>55310</t>
  </si>
  <si>
    <t>Property and Liability Insurance</t>
  </si>
  <si>
    <t>55320</t>
  </si>
  <si>
    <t>Misc Tenant and Other Income</t>
  </si>
  <si>
    <t>49000</t>
  </si>
  <si>
    <t>Residential Vacancy Loss</t>
  </si>
  <si>
    <t>45400</t>
  </si>
  <si>
    <t>Depreciation</t>
  </si>
  <si>
    <t>80000</t>
  </si>
  <si>
    <t>Other Repairs &amp; Maintenance</t>
  </si>
  <si>
    <t>55740</t>
  </si>
  <si>
    <t>Interest Expense - Non Recourse Debt</t>
  </si>
  <si>
    <t>62020</t>
  </si>
  <si>
    <t>Amortization</t>
  </si>
  <si>
    <t>80100</t>
  </si>
  <si>
    <t>Trash Removal</t>
  </si>
  <si>
    <t>55725</t>
  </si>
  <si>
    <t>Equipment Maintenance &amp; Repairs</t>
  </si>
  <si>
    <t>55760</t>
  </si>
  <si>
    <t>Cleaning</t>
  </si>
  <si>
    <t>55701</t>
  </si>
  <si>
    <t>Grounds Maintenance</t>
  </si>
  <si>
    <t>55730</t>
  </si>
  <si>
    <t>Supplies</t>
  </si>
  <si>
    <t>55755</t>
  </si>
  <si>
    <t>Snow Removal</t>
  </si>
  <si>
    <t>55750</t>
  </si>
  <si>
    <t>Electricity</t>
  </si>
  <si>
    <t>55353</t>
  </si>
  <si>
    <t>Exterminating</t>
  </si>
  <si>
    <t>55720</t>
  </si>
  <si>
    <t>Water</t>
  </si>
  <si>
    <t>55355</t>
  </si>
  <si>
    <t>Real Estate Taxes</t>
  </si>
  <si>
    <t>55301</t>
  </si>
  <si>
    <t>Gross Potential Residential Rent</t>
  </si>
  <si>
    <t>45001</t>
  </si>
  <si>
    <t>Tenant/Social Service Fees (Must Pay)</t>
  </si>
  <si>
    <t>66201</t>
  </si>
  <si>
    <t>Rent Concessions</t>
  </si>
  <si>
    <t>Actual</t>
  </si>
  <si>
    <t>45500</t>
  </si>
  <si>
    <t>Interest Income</t>
  </si>
  <si>
    <t>44100</t>
  </si>
  <si>
    <t>Subsidized Tenant Rent</t>
  </si>
  <si>
    <t>45100</t>
  </si>
  <si>
    <t>Other Financial Expense</t>
  </si>
  <si>
    <t>62900</t>
  </si>
  <si>
    <t>Mortgage Insurance Premium</t>
  </si>
  <si>
    <t>62400</t>
  </si>
  <si>
    <t>Balance Sheet</t>
  </si>
  <si>
    <t>Operating Reserve</t>
  </si>
  <si>
    <t>10700</t>
  </si>
  <si>
    <t>Accrued Expenses &amp; Other Liabilities</t>
  </si>
  <si>
    <t>20105</t>
  </si>
  <si>
    <t>Accrued Interest Payable - Non Recourse Debt</t>
  </si>
  <si>
    <t>28600</t>
  </si>
  <si>
    <t>Accum Amort - Deferred Costs</t>
  </si>
  <si>
    <t>19001</t>
  </si>
  <si>
    <t>Accounts Payable, Trade</t>
  </si>
  <si>
    <t>21001</t>
  </si>
  <si>
    <t>Accumulated Depreciation</t>
  </si>
  <si>
    <t>18900</t>
  </si>
  <si>
    <t>Building &amp; Improvements</t>
  </si>
  <si>
    <t>18600</t>
  </si>
  <si>
    <t>Deferred Rental Income</t>
  </si>
  <si>
    <t>25200</t>
  </si>
  <si>
    <t>Developer Fees Payable</t>
  </si>
  <si>
    <t>21400</t>
  </si>
  <si>
    <t>Cash &amp; Cash Equivalents</t>
  </si>
  <si>
    <t>10000</t>
  </si>
  <si>
    <t>Fees Payable - Affiliates</t>
  </si>
  <si>
    <t>21020</t>
  </si>
  <si>
    <t>Furnishings/Equipment</t>
  </si>
  <si>
    <t>18001</t>
  </si>
  <si>
    <t>Deferred Costs, Gross</t>
  </si>
  <si>
    <t>19000</t>
  </si>
  <si>
    <t>Land</t>
  </si>
  <si>
    <t>18700</t>
  </si>
  <si>
    <t>Nonrecourse Debt 1</t>
  </si>
  <si>
    <t>28150</t>
  </si>
  <si>
    <t>Nonrecourse Debt 2</t>
  </si>
  <si>
    <t>28151</t>
  </si>
  <si>
    <t>Nonrecourse Debt 3</t>
  </si>
  <si>
    <t>28152</t>
  </si>
  <si>
    <t>Nonrecourse Debt 4</t>
  </si>
  <si>
    <t>28153</t>
  </si>
  <si>
    <t>Prepaid Expenses - Other</t>
  </si>
  <si>
    <t>19650</t>
  </si>
  <si>
    <t>Other Receivables</t>
  </si>
  <si>
    <t>12530</t>
  </si>
  <si>
    <t>Real Estate Tax &amp; Insurance Escrow</t>
  </si>
  <si>
    <t>19300</t>
  </si>
  <si>
    <t>Partners Capital</t>
  </si>
  <si>
    <t>30500</t>
  </si>
  <si>
    <t>Replacement Reserve</t>
  </si>
  <si>
    <t>10710</t>
  </si>
  <si>
    <t>Tenant Receivables</t>
  </si>
  <si>
    <t>12503</t>
  </si>
  <si>
    <t>Tenant Security Deposits</t>
  </si>
  <si>
    <t>10730</t>
  </si>
  <si>
    <t>23500</t>
  </si>
  <si>
    <t>Developer Fee Interest Payable</t>
  </si>
  <si>
    <t>21401</t>
  </si>
  <si>
    <t>Recourse Debt 4</t>
  </si>
  <si>
    <t>28203</t>
  </si>
  <si>
    <t>Portfolio - excluding rehabs, lease ups</t>
  </si>
  <si>
    <t>Commercial Potential Rent</t>
  </si>
  <si>
    <t>45200</t>
  </si>
  <si>
    <t>70568</t>
  </si>
  <si>
    <t>Edgewood V - Edgewood V LLC</t>
  </si>
  <si>
    <t>Q2</t>
  </si>
  <si>
    <t>June 2018 YTD Operating and Budgeted Results</t>
  </si>
  <si>
    <t>6/30/2018 Cash and Reserve Balances</t>
  </si>
  <si>
    <t xml:space="preserve"> Actual Occupancy @ 4/6/2018</t>
  </si>
  <si>
    <t>EHI 2018 Operating 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</si>
</sst>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&quot;$&quot;#,##0"/>
    <numFmt numFmtId="168" formatCode="mm\-dd\-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0"/>
      <color indexed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name val="Calibri"/>
      <family val="2"/>
      <scheme val="minor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b/>
      <i/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7" fillId="8" borderId="0" applyNumberFormat="0" applyBorder="0" applyAlignment="0" applyProtection="0"/>
    <xf numFmtId="0" fontId="18" fillId="9" borderId="0" applyNumberFormat="0" applyBorder="0" applyAlignment="0" applyProtection="0"/>
  </cellStyleXfs>
  <cellXfs count="295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5" fillId="0" borderId="6" xfId="0" applyFont="1" applyBorder="1" applyAlignment="1">
      <alignment horizontal="left"/>
    </xf>
    <xf numFmtId="0" fontId="5" fillId="0" borderId="7" xfId="0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4" fillId="0" borderId="9" xfId="0" applyFont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5" fillId="0" borderId="12" xfId="0" applyFont="1" applyBorder="1" applyAlignment="1">
      <alignment horizontal="left"/>
    </xf>
    <xf numFmtId="0" fontId="5" fillId="0" borderId="13" xfId="0" applyFont="1" applyBorder="1" applyAlignment="1">
      <alignment horizontal="left"/>
    </xf>
    <xf numFmtId="0" fontId="5" fillId="0" borderId="14" xfId="0" applyFont="1" applyBorder="1" applyAlignment="1">
      <alignment horizontal="left"/>
    </xf>
    <xf numFmtId="0" fontId="0" fillId="0" borderId="0" xfId="0" applyBorder="1" applyAlignment="1">
      <alignment vertical="center"/>
    </xf>
    <xf numFmtId="0" fontId="5" fillId="0" borderId="17" xfId="0" applyFont="1" applyBorder="1" applyAlignment="1">
      <alignment horizontal="right"/>
    </xf>
    <xf numFmtId="0" fontId="5" fillId="0" borderId="18" xfId="0" applyFont="1" applyBorder="1" applyAlignment="1">
      <alignment horizontal="right"/>
    </xf>
    <xf numFmtId="0" fontId="5" fillId="0" borderId="19" xfId="0" applyFont="1" applyBorder="1" applyAlignment="1">
      <alignment horizontal="right"/>
    </xf>
    <xf numFmtId="0" fontId="0" fillId="0" borderId="20" xfId="0" applyBorder="1" applyAlignment="1">
      <alignment vertical="center"/>
    </xf>
    <xf numFmtId="0" fontId="5" fillId="0" borderId="0" xfId="0" applyFont="1" applyAlignment="1">
      <alignment horizontal="right"/>
    </xf>
    <xf numFmtId="0" fontId="5" fillId="0" borderId="19" xfId="0" applyFont="1" applyBorder="1" applyAlignment="1">
      <alignment horizontal="left"/>
    </xf>
    <xf numFmtId="0" fontId="5" fillId="0" borderId="19" xfId="0" applyFont="1" applyBorder="1" applyAlignment="1">
      <alignment horizontal="right" wrapText="1"/>
    </xf>
    <xf numFmtId="0" fontId="5" fillId="4" borderId="27" xfId="0" applyFont="1" applyFill="1" applyBorder="1" applyAlignment="1">
      <alignment horizontal="right"/>
    </xf>
    <xf numFmtId="0" fontId="5" fillId="2" borderId="27" xfId="0" applyFont="1" applyFill="1" applyBorder="1" applyAlignment="1">
      <alignment horizontal="right"/>
    </xf>
    <xf numFmtId="0" fontId="5" fillId="3" borderId="27" xfId="0" applyFont="1" applyFill="1" applyBorder="1" applyAlignment="1">
      <alignment horizontal="right"/>
    </xf>
    <xf numFmtId="0" fontId="5" fillId="4" borderId="29" xfId="0" applyFont="1" applyFill="1" applyBorder="1" applyAlignment="1">
      <alignment horizontal="right"/>
    </xf>
    <xf numFmtId="0" fontId="7" fillId="0" borderId="27" xfId="0" applyFont="1" applyBorder="1"/>
    <xf numFmtId="165" fontId="7" fillId="0" borderId="27" xfId="1" applyNumberFormat="1" applyFont="1" applyBorder="1"/>
    <xf numFmtId="166" fontId="7" fillId="4" borderId="27" xfId="2" applyNumberFormat="1" applyFont="1" applyFill="1" applyBorder="1" applyAlignment="1">
      <alignment horizontal="right"/>
    </xf>
    <xf numFmtId="166" fontId="7" fillId="4" borderId="24" xfId="2" applyNumberFormat="1" applyFont="1" applyFill="1" applyBorder="1"/>
    <xf numFmtId="165" fontId="7" fillId="2" borderId="28" xfId="1" applyNumberFormat="1" applyFont="1" applyFill="1" applyBorder="1"/>
    <xf numFmtId="0" fontId="7" fillId="0" borderId="0" xfId="0" applyFont="1"/>
    <xf numFmtId="0" fontId="7" fillId="0" borderId="27" xfId="0" applyFont="1" applyFill="1" applyBorder="1" applyAlignment="1">
      <alignment horizontal="left" indent="2"/>
    </xf>
    <xf numFmtId="167" fontId="7" fillId="0" borderId="27" xfId="0" applyNumberFormat="1" applyFont="1" applyBorder="1"/>
    <xf numFmtId="167" fontId="7" fillId="2" borderId="30" xfId="1" applyNumberFormat="1" applyFont="1" applyFill="1" applyBorder="1"/>
    <xf numFmtId="167" fontId="7" fillId="2" borderId="31" xfId="1" applyNumberFormat="1" applyFont="1" applyFill="1" applyBorder="1"/>
    <xf numFmtId="167" fontId="7" fillId="3" borderId="31" xfId="1" applyNumberFormat="1" applyFont="1" applyFill="1" applyBorder="1" applyAlignment="1">
      <alignment horizontal="right"/>
    </xf>
    <xf numFmtId="167" fontId="7" fillId="4" borderId="31" xfId="1" applyNumberFormat="1" applyFont="1" applyFill="1" applyBorder="1" applyAlignment="1">
      <alignment horizontal="right"/>
    </xf>
    <xf numFmtId="167" fontId="7" fillId="4" borderId="31" xfId="1" applyNumberFormat="1" applyFont="1" applyFill="1" applyBorder="1"/>
    <xf numFmtId="167" fontId="7" fillId="4" borderId="32" xfId="1" applyNumberFormat="1" applyFont="1" applyFill="1" applyBorder="1"/>
    <xf numFmtId="0" fontId="6" fillId="0" borderId="9" xfId="0" applyFont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10" fillId="0" borderId="0" xfId="0" applyFont="1"/>
    <xf numFmtId="0" fontId="0" fillId="0" borderId="36" xfId="0" applyBorder="1"/>
    <xf numFmtId="0" fontId="11" fillId="0" borderId="0" xfId="3"/>
    <xf numFmtId="0" fontId="11" fillId="0" borderId="0" xfId="3" applyAlignment="1">
      <alignment horizontal="center"/>
    </xf>
    <xf numFmtId="166" fontId="13" fillId="5" borderId="27" xfId="2" applyNumberFormat="1" applyFont="1" applyFill="1" applyBorder="1" applyAlignment="1">
      <alignment horizontal="center"/>
    </xf>
    <xf numFmtId="166" fontId="11" fillId="6" borderId="27" xfId="2" applyNumberFormat="1" applyFont="1" applyFill="1" applyBorder="1" applyAlignment="1">
      <alignment horizontal="center"/>
    </xf>
    <xf numFmtId="166" fontId="11" fillId="5" borderId="27" xfId="2" applyNumberFormat="1" applyFont="1" applyFill="1" applyBorder="1" applyAlignment="1">
      <alignment horizontal="center"/>
    </xf>
    <xf numFmtId="14" fontId="0" fillId="0" borderId="27" xfId="0" applyNumberFormat="1" applyBorder="1"/>
    <xf numFmtId="14" fontId="11" fillId="0" borderId="0" xfId="3" applyNumberFormat="1"/>
    <xf numFmtId="166" fontId="0" fillId="0" borderId="0" xfId="4" applyNumberFormat="1" applyFont="1" applyAlignment="1">
      <alignment horizontal="center"/>
    </xf>
    <xf numFmtId="0" fontId="9" fillId="0" borderId="24" xfId="0" applyFont="1" applyBorder="1" applyAlignment="1"/>
    <xf numFmtId="0" fontId="14" fillId="0" borderId="6" xfId="0" applyFont="1" applyBorder="1"/>
    <xf numFmtId="0" fontId="14" fillId="3" borderId="1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/>
    </xf>
    <xf numFmtId="0" fontId="14" fillId="3" borderId="5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4" fillId="0" borderId="0" xfId="0" applyFont="1"/>
    <xf numFmtId="168" fontId="16" fillId="0" borderId="0" xfId="0" applyNumberFormat="1" applyFont="1" applyAlignment="1">
      <alignment horizontal="center" vertical="center"/>
    </xf>
    <xf numFmtId="168" fontId="16" fillId="7" borderId="27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17" fillId="8" borderId="0" xfId="5"/>
    <xf numFmtId="0" fontId="5" fillId="0" borderId="27" xfId="0" applyFont="1" applyBorder="1" applyAlignment="1">
      <alignment horizontal="left" indent="2"/>
    </xf>
    <xf numFmtId="165" fontId="5" fillId="2" borderId="27" xfId="0" applyNumberFormat="1" applyFont="1" applyFill="1" applyBorder="1" applyAlignment="1">
      <alignment horizontal="right"/>
    </xf>
    <xf numFmtId="0" fontId="8" fillId="0" borderId="24" xfId="0" applyFont="1" applyBorder="1" applyAlignment="1">
      <alignment horizontal="left" indent="1"/>
    </xf>
    <xf numFmtId="0" fontId="18" fillId="9" borderId="2" xfId="6" applyBorder="1" applyAlignment="1">
      <alignment horizontal="center"/>
    </xf>
    <xf numFmtId="165" fontId="10" fillId="0" borderId="27" xfId="0" applyNumberFormat="1" applyFont="1" applyBorder="1" applyAlignment="1"/>
    <xf numFmtId="165" fontId="10" fillId="2" borderId="28" xfId="1" applyNumberFormat="1" applyFont="1" applyFill="1" applyBorder="1" applyAlignment="1"/>
    <xf numFmtId="165" fontId="10" fillId="2" borderId="27" xfId="1" applyNumberFormat="1" applyFont="1" applyFill="1" applyBorder="1" applyAlignment="1"/>
    <xf numFmtId="165" fontId="10" fillId="3" borderId="27" xfId="1" applyNumberFormat="1" applyFont="1" applyFill="1" applyBorder="1" applyAlignment="1"/>
    <xf numFmtId="165" fontId="10" fillId="3" borderId="28" xfId="1" applyNumberFormat="1" applyFont="1" applyFill="1" applyBorder="1" applyAlignment="1"/>
    <xf numFmtId="165" fontId="10" fillId="2" borderId="25" xfId="1" applyNumberFormat="1" applyFont="1" applyFill="1" applyBorder="1" applyAlignment="1"/>
    <xf numFmtId="165" fontId="10" fillId="2" borderId="24" xfId="1" applyNumberFormat="1" applyFont="1" applyFill="1" applyBorder="1" applyAlignment="1"/>
    <xf numFmtId="165" fontId="10" fillId="3" borderId="29" xfId="1" applyNumberFormat="1" applyFont="1" applyFill="1" applyBorder="1" applyAlignment="1"/>
    <xf numFmtId="165" fontId="10" fillId="4" borderId="27" xfId="1" applyNumberFormat="1" applyFont="1" applyFill="1" applyBorder="1" applyAlignment="1"/>
    <xf numFmtId="165" fontId="10" fillId="4" borderId="29" xfId="1" applyNumberFormat="1" applyFont="1" applyFill="1" applyBorder="1" applyAlignment="1"/>
    <xf numFmtId="165" fontId="14" fillId="2" borderId="23" xfId="0" applyNumberFormat="1" applyFont="1" applyFill="1" applyBorder="1" applyAlignment="1">
      <alignment horizontal="right" wrapText="1"/>
    </xf>
    <xf numFmtId="165" fontId="14" fillId="2" borderId="19" xfId="0" applyNumberFormat="1" applyFont="1" applyFill="1" applyBorder="1" applyAlignment="1">
      <alignment horizontal="right" wrapText="1"/>
    </xf>
    <xf numFmtId="165" fontId="14" fillId="2" borderId="18" xfId="0" applyNumberFormat="1" applyFont="1" applyFill="1" applyBorder="1" applyAlignment="1">
      <alignment horizontal="right" wrapText="1"/>
    </xf>
    <xf numFmtId="165" fontId="14" fillId="2" borderId="27" xfId="0" applyNumberFormat="1" applyFont="1" applyFill="1" applyBorder="1" applyAlignment="1">
      <alignment horizontal="right" wrapText="1"/>
    </xf>
    <xf numFmtId="165" fontId="14" fillId="3" borderId="19" xfId="0" applyNumberFormat="1" applyFont="1" applyFill="1" applyBorder="1" applyAlignment="1">
      <alignment horizontal="right" wrapText="1"/>
    </xf>
    <xf numFmtId="165" fontId="14" fillId="3" borderId="18" xfId="0" applyNumberFormat="1" applyFont="1" applyFill="1" applyBorder="1" applyAlignment="1">
      <alignment horizontal="right" wrapText="1"/>
    </xf>
    <xf numFmtId="165" fontId="14" fillId="3" borderId="27" xfId="0" applyNumberFormat="1" applyFont="1" applyFill="1" applyBorder="1" applyAlignment="1">
      <alignment horizontal="right" wrapText="1"/>
    </xf>
    <xf numFmtId="165" fontId="14" fillId="2" borderId="17" xfId="0" applyNumberFormat="1" applyFont="1" applyFill="1" applyBorder="1" applyAlignment="1">
      <alignment horizontal="right" wrapText="1"/>
    </xf>
    <xf numFmtId="165" fontId="14" fillId="3" borderId="23" xfId="0" applyNumberFormat="1" applyFont="1" applyFill="1" applyBorder="1" applyAlignment="1">
      <alignment horizontal="right" wrapText="1"/>
    </xf>
    <xf numFmtId="165" fontId="14" fillId="3" borderId="22" xfId="0" applyNumberFormat="1" applyFont="1" applyFill="1" applyBorder="1" applyAlignment="1">
      <alignment horizontal="right" wrapText="1"/>
    </xf>
    <xf numFmtId="165" fontId="14" fillId="2" borderId="24" xfId="0" applyNumberFormat="1" applyFont="1" applyFill="1" applyBorder="1" applyAlignment="1">
      <alignment horizontal="right" wrapText="1"/>
    </xf>
    <xf numFmtId="165" fontId="14" fillId="2" borderId="25" xfId="0" applyNumberFormat="1" applyFont="1" applyFill="1" applyBorder="1" applyAlignment="1">
      <alignment horizontal="right" wrapText="1"/>
    </xf>
    <xf numFmtId="165" fontId="14" fillId="4" borderId="18" xfId="0" applyNumberFormat="1" applyFont="1" applyFill="1" applyBorder="1" applyAlignment="1">
      <alignment horizontal="right" wrapText="1"/>
    </xf>
    <xf numFmtId="165" fontId="14" fillId="4" borderId="19" xfId="0" applyNumberFormat="1" applyFont="1" applyFill="1" applyBorder="1" applyAlignment="1">
      <alignment horizontal="right" wrapText="1"/>
    </xf>
    <xf numFmtId="165" fontId="14" fillId="4" borderId="22" xfId="0" applyNumberFormat="1" applyFont="1" applyFill="1" applyBorder="1" applyAlignment="1">
      <alignment horizontal="right" wrapText="1"/>
    </xf>
    <xf numFmtId="165" fontId="5" fillId="0" borderId="19" xfId="0" applyNumberFormat="1" applyFont="1" applyBorder="1" applyAlignment="1">
      <alignment horizontal="right" wrapText="1"/>
    </xf>
    <xf numFmtId="165" fontId="5" fillId="0" borderId="19" xfId="0" applyNumberFormat="1" applyFont="1" applyBorder="1" applyAlignment="1">
      <alignment horizontal="right"/>
    </xf>
    <xf numFmtId="165" fontId="5" fillId="4" borderId="19" xfId="0" applyNumberFormat="1" applyFont="1" applyFill="1" applyBorder="1" applyAlignment="1">
      <alignment horizontal="right" wrapText="1"/>
    </xf>
    <xf numFmtId="165" fontId="5" fillId="4" borderId="17" xfId="0" applyNumberFormat="1" applyFont="1" applyFill="1" applyBorder="1" applyAlignment="1">
      <alignment horizontal="right" wrapText="1"/>
    </xf>
    <xf numFmtId="165" fontId="5" fillId="2" borderId="23" xfId="0" applyNumberFormat="1" applyFont="1" applyFill="1" applyBorder="1" applyAlignment="1">
      <alignment horizontal="right" wrapText="1"/>
    </xf>
    <xf numFmtId="165" fontId="5" fillId="2" borderId="19" xfId="0" applyNumberFormat="1" applyFont="1" applyFill="1" applyBorder="1" applyAlignment="1">
      <alignment horizontal="right" wrapText="1"/>
    </xf>
    <xf numFmtId="165" fontId="5" fillId="3" borderId="19" xfId="0" applyNumberFormat="1" applyFont="1" applyFill="1" applyBorder="1" applyAlignment="1">
      <alignment horizontal="right" wrapText="1"/>
    </xf>
    <xf numFmtId="165" fontId="18" fillId="9" borderId="19" xfId="6" applyNumberFormat="1" applyBorder="1" applyAlignment="1">
      <alignment horizontal="right" wrapText="1"/>
    </xf>
    <xf numFmtId="165" fontId="5" fillId="4" borderId="22" xfId="0" applyNumberFormat="1" applyFont="1" applyFill="1" applyBorder="1" applyAlignment="1">
      <alignment horizontal="right" wrapText="1"/>
    </xf>
    <xf numFmtId="9" fontId="5" fillId="4" borderId="19" xfId="2" applyFont="1" applyFill="1" applyBorder="1" applyAlignment="1">
      <alignment horizontal="right" wrapText="1"/>
    </xf>
    <xf numFmtId="9" fontId="5" fillId="3" borderId="19" xfId="2" applyFont="1" applyFill="1" applyBorder="1" applyAlignment="1">
      <alignment horizontal="right" wrapText="1"/>
    </xf>
    <xf numFmtId="165" fontId="7" fillId="3" borderId="31" xfId="2" applyNumberFormat="1" applyFont="1" applyFill="1" applyBorder="1" applyAlignment="1">
      <alignment horizontal="right"/>
    </xf>
    <xf numFmtId="0" fontId="8" fillId="0" borderId="26" xfId="0" applyFont="1" applyBorder="1" applyAlignment="1"/>
    <xf numFmtId="165" fontId="3" fillId="0" borderId="27" xfId="0" applyNumberFormat="1" applyFont="1" applyBorder="1" applyAlignment="1"/>
    <xf numFmtId="165" fontId="8" fillId="0" borderId="27" xfId="0" applyNumberFormat="1" applyFont="1" applyBorder="1" applyAlignment="1"/>
    <xf numFmtId="0" fontId="7" fillId="0" borderId="27" xfId="0" applyFont="1" applyBorder="1" applyAlignment="1"/>
    <xf numFmtId="0" fontId="7" fillId="0" borderId="26" xfId="0" applyFont="1" applyBorder="1" applyAlignment="1"/>
    <xf numFmtId="14" fontId="7" fillId="0" borderId="27" xfId="0" applyNumberFormat="1" applyFont="1" applyBorder="1" applyAlignment="1"/>
    <xf numFmtId="165" fontId="7" fillId="0" borderId="27" xfId="1" applyNumberFormat="1" applyFont="1" applyBorder="1" applyAlignment="1"/>
    <xf numFmtId="166" fontId="7" fillId="4" borderId="27" xfId="2" applyNumberFormat="1" applyFont="1" applyFill="1" applyBorder="1" applyAlignment="1"/>
    <xf numFmtId="165" fontId="7" fillId="0" borderId="27" xfId="0" applyNumberFormat="1" applyFont="1" applyBorder="1" applyAlignment="1"/>
    <xf numFmtId="166" fontId="7" fillId="4" borderId="24" xfId="2" applyNumberFormat="1" applyFont="1" applyFill="1" applyBorder="1" applyAlignment="1"/>
    <xf numFmtId="165" fontId="7" fillId="2" borderId="28" xfId="1" applyNumberFormat="1" applyFont="1" applyFill="1" applyBorder="1" applyAlignment="1"/>
    <xf numFmtId="165" fontId="7" fillId="2" borderId="27" xfId="1" applyNumberFormat="1" applyFont="1" applyFill="1" applyBorder="1" applyAlignment="1"/>
    <xf numFmtId="165" fontId="7" fillId="3" borderId="27" xfId="1" applyNumberFormat="1" applyFont="1" applyFill="1" applyBorder="1" applyAlignment="1"/>
    <xf numFmtId="165" fontId="7" fillId="4" borderId="27" xfId="1" applyNumberFormat="1" applyFont="1" applyFill="1" applyBorder="1" applyAlignment="1"/>
    <xf numFmtId="165" fontId="7" fillId="4" borderId="29" xfId="1" applyNumberFormat="1" applyFont="1" applyFill="1" applyBorder="1" applyAlignment="1"/>
    <xf numFmtId="0" fontId="7" fillId="0" borderId="24" xfId="0" applyFont="1" applyBorder="1" applyAlignment="1"/>
    <xf numFmtId="165" fontId="7" fillId="2" borderId="27" xfId="0" applyNumberFormat="1" applyFont="1" applyFill="1" applyBorder="1" applyAlignment="1"/>
    <xf numFmtId="165" fontId="7" fillId="3" borderId="27" xfId="0" applyNumberFormat="1" applyFont="1" applyFill="1" applyBorder="1" applyAlignment="1"/>
    <xf numFmtId="0" fontId="8" fillId="0" borderId="27" xfId="0" applyFont="1" applyBorder="1" applyAlignment="1"/>
    <xf numFmtId="165" fontId="8" fillId="2" borderId="28" xfId="1" applyNumberFormat="1" applyFont="1" applyFill="1" applyBorder="1" applyAlignment="1"/>
    <xf numFmtId="0" fontId="9" fillId="0" borderId="17" xfId="0" applyFont="1" applyBorder="1" applyAlignment="1">
      <alignment horizontal="left" indent="1"/>
    </xf>
    <xf numFmtId="165" fontId="7" fillId="2" borderId="24" xfId="1" applyNumberFormat="1" applyFont="1" applyFill="1" applyBorder="1" applyAlignment="1"/>
    <xf numFmtId="165" fontId="7" fillId="3" borderId="28" xfId="1" applyNumberFormat="1" applyFont="1" applyFill="1" applyBorder="1" applyAlignment="1"/>
    <xf numFmtId="165" fontId="7" fillId="3" borderId="29" xfId="1" applyNumberFormat="1" applyFont="1" applyFill="1" applyBorder="1" applyAlignment="1"/>
    <xf numFmtId="165" fontId="7" fillId="2" borderId="25" xfId="1" applyNumberFormat="1" applyFont="1" applyFill="1" applyBorder="1" applyAlignment="1"/>
    <xf numFmtId="165" fontId="7" fillId="2" borderId="30" xfId="1" applyNumberFormat="1" applyFont="1" applyFill="1" applyBorder="1" applyAlignment="1"/>
    <xf numFmtId="165" fontId="7" fillId="2" borderId="31" xfId="1" applyNumberFormat="1" applyFont="1" applyFill="1" applyBorder="1" applyAlignment="1"/>
    <xf numFmtId="165" fontId="7" fillId="3" borderId="31" xfId="1" applyNumberFormat="1" applyFont="1" applyFill="1" applyBorder="1" applyAlignment="1"/>
    <xf numFmtId="165" fontId="7" fillId="2" borderId="34" xfId="1" applyNumberFormat="1" applyFont="1" applyFill="1" applyBorder="1" applyAlignment="1"/>
    <xf numFmtId="165" fontId="7" fillId="3" borderId="30" xfId="1" applyNumberFormat="1" applyFont="1" applyFill="1" applyBorder="1" applyAlignment="1"/>
    <xf numFmtId="165" fontId="7" fillId="3" borderId="32" xfId="1" applyNumberFormat="1" applyFont="1" applyFill="1" applyBorder="1" applyAlignment="1"/>
    <xf numFmtId="165" fontId="7" fillId="2" borderId="35" xfId="1" applyNumberFormat="1" applyFont="1" applyFill="1" applyBorder="1" applyAlignment="1"/>
    <xf numFmtId="165" fontId="7" fillId="4" borderId="31" xfId="1" applyNumberFormat="1" applyFont="1" applyFill="1" applyBorder="1" applyAlignment="1"/>
    <xf numFmtId="165" fontId="7" fillId="4" borderId="32" xfId="1" applyNumberFormat="1" applyFont="1" applyFill="1" applyBorder="1" applyAlignment="1"/>
    <xf numFmtId="14" fontId="14" fillId="0" borderId="27" xfId="0" applyNumberFormat="1" applyFont="1" applyBorder="1"/>
    <xf numFmtId="166" fontId="14" fillId="0" borderId="0" xfId="4" applyNumberFormat="1" applyFont="1" applyAlignment="1">
      <alignment horizontal="center"/>
    </xf>
    <xf numFmtId="166" fontId="14" fillId="0" borderId="27" xfId="4" applyNumberFormat="1" applyFont="1" applyBorder="1" applyAlignment="1">
      <alignment horizontal="center"/>
    </xf>
    <xf numFmtId="166" fontId="14" fillId="0" borderId="27" xfId="0" applyNumberFormat="1" applyFont="1" applyBorder="1" applyAlignment="1">
      <alignment horizontal="center"/>
    </xf>
    <xf numFmtId="0" fontId="19" fillId="9" borderId="27" xfId="6" applyFont="1" applyBorder="1" applyAlignment="1">
      <alignment horizontal="center" wrapText="1"/>
    </xf>
    <xf numFmtId="165" fontId="20" fillId="2" borderId="19" xfId="0" applyNumberFormat="1" applyFont="1" applyFill="1" applyBorder="1" applyAlignment="1">
      <alignment wrapText="1"/>
    </xf>
    <xf numFmtId="165" fontId="8" fillId="2" borderId="27" xfId="1" applyNumberFormat="1" applyFont="1" applyFill="1" applyBorder="1" applyAlignment="1"/>
    <xf numFmtId="165" fontId="8" fillId="3" borderId="27" xfId="1" applyNumberFormat="1" applyFont="1" applyFill="1" applyBorder="1" applyAlignment="1"/>
    <xf numFmtId="165" fontId="8" fillId="2" borderId="24" xfId="1" applyNumberFormat="1" applyFont="1" applyFill="1" applyBorder="1" applyAlignment="1"/>
    <xf numFmtId="165" fontId="8" fillId="3" borderId="28" xfId="1" applyNumberFormat="1" applyFont="1" applyFill="1" applyBorder="1" applyAlignment="1"/>
    <xf numFmtId="165" fontId="8" fillId="3" borderId="29" xfId="1" applyNumberFormat="1" applyFont="1" applyFill="1" applyBorder="1" applyAlignment="1"/>
    <xf numFmtId="165" fontId="8" fillId="2" borderId="25" xfId="1" applyNumberFormat="1" applyFont="1" applyFill="1" applyBorder="1" applyAlignment="1"/>
    <xf numFmtId="165" fontId="8" fillId="4" borderId="27" xfId="1" applyNumberFormat="1" applyFont="1" applyFill="1" applyBorder="1" applyAlignment="1"/>
    <xf numFmtId="165" fontId="8" fillId="4" borderId="29" xfId="1" applyNumberFormat="1" applyFont="1" applyFill="1" applyBorder="1" applyAlignment="1"/>
    <xf numFmtId="0" fontId="14" fillId="0" borderId="18" xfId="0" applyFont="1" applyBorder="1" applyAlignment="1">
      <alignment horizontal="right"/>
    </xf>
    <xf numFmtId="0" fontId="8" fillId="0" borderId="26" xfId="0" applyFont="1" applyBorder="1" applyAlignment="1">
      <alignment horizontal="left" indent="1"/>
    </xf>
    <xf numFmtId="0" fontId="9" fillId="0" borderId="0" xfId="0" applyFont="1" applyBorder="1" applyAlignment="1">
      <alignment horizontal="left" indent="1"/>
    </xf>
    <xf numFmtId="0" fontId="9" fillId="0" borderId="0" xfId="0" applyFont="1" applyBorder="1" applyAlignment="1"/>
    <xf numFmtId="165" fontId="8" fillId="2" borderId="27" xfId="0" applyNumberFormat="1" applyFont="1" applyFill="1" applyBorder="1" applyAlignment="1">
      <alignment horizontal="right"/>
    </xf>
    <xf numFmtId="165" fontId="8" fillId="4" borderId="27" xfId="0" applyNumberFormat="1" applyFont="1" applyFill="1" applyBorder="1" applyAlignment="1">
      <alignment horizontal="right"/>
    </xf>
    <xf numFmtId="10" fontId="0" fillId="0" borderId="0" xfId="0" applyNumberFormat="1"/>
    <xf numFmtId="0" fontId="12" fillId="0" borderId="27" xfId="3" applyFont="1" applyBorder="1" applyAlignment="1">
      <alignment horizontal="center"/>
    </xf>
    <xf numFmtId="0" fontId="0" fillId="0" borderId="0" xfId="0" applyBorder="1"/>
    <xf numFmtId="0" fontId="7" fillId="0" borderId="6" xfId="0" applyFont="1" applyFill="1" applyBorder="1" applyAlignment="1">
      <alignment horizontal="left" indent="2"/>
    </xf>
    <xf numFmtId="0" fontId="0" fillId="0" borderId="26" xfId="0" applyBorder="1"/>
    <xf numFmtId="165" fontId="7" fillId="0" borderId="26" xfId="1" applyNumberFormat="1" applyFont="1" applyBorder="1"/>
    <xf numFmtId="167" fontId="7" fillId="0" borderId="26" xfId="0" applyNumberFormat="1" applyFont="1" applyBorder="1"/>
    <xf numFmtId="0" fontId="7" fillId="0" borderId="26" xfId="0" applyFont="1" applyBorder="1"/>
    <xf numFmtId="165" fontId="7" fillId="2" borderId="37" xfId="1" applyNumberFormat="1" applyFont="1" applyFill="1" applyBorder="1"/>
    <xf numFmtId="0" fontId="5" fillId="4" borderId="38" xfId="0" applyFont="1" applyFill="1" applyBorder="1" applyAlignment="1">
      <alignment horizontal="right"/>
    </xf>
    <xf numFmtId="0" fontId="5" fillId="2" borderId="26" xfId="0" applyFont="1" applyFill="1" applyBorder="1" applyAlignment="1">
      <alignment horizontal="right"/>
    </xf>
    <xf numFmtId="0" fontId="5" fillId="3" borderId="26" xfId="0" applyFont="1" applyFill="1" applyBorder="1" applyAlignment="1">
      <alignment horizontal="right"/>
    </xf>
    <xf numFmtId="165" fontId="5" fillId="2" borderId="26" xfId="0" applyNumberFormat="1" applyFont="1" applyFill="1" applyBorder="1" applyAlignment="1">
      <alignment horizontal="right"/>
    </xf>
    <xf numFmtId="0" fontId="5" fillId="4" borderId="26" xfId="0" applyFont="1" applyFill="1" applyBorder="1" applyAlignment="1">
      <alignment horizontal="right"/>
    </xf>
    <xf numFmtId="0" fontId="7" fillId="0" borderId="14" xfId="0" applyFont="1" applyFill="1" applyBorder="1" applyAlignment="1">
      <alignment horizontal="left" indent="2"/>
    </xf>
    <xf numFmtId="167" fontId="7" fillId="0" borderId="26" xfId="0" applyNumberFormat="1" applyFont="1" applyBorder="1" applyAlignment="1">
      <alignment horizontal="right"/>
    </xf>
    <xf numFmtId="165" fontId="7" fillId="3" borderId="27" xfId="1" applyNumberFormat="1" applyFont="1" applyFill="1" applyBorder="1" applyAlignment="1">
      <alignment horizontal="right"/>
    </xf>
    <xf numFmtId="165" fontId="8" fillId="0" borderId="27" xfId="0" applyNumberFormat="1" applyFont="1" applyBorder="1" applyAlignment="1">
      <alignment horizontal="center"/>
    </xf>
    <xf numFmtId="165" fontId="1" fillId="4" borderId="24" xfId="2" applyNumberFormat="1" applyFont="1" applyFill="1" applyBorder="1" applyAlignment="1"/>
    <xf numFmtId="165" fontId="8" fillId="3" borderId="27" xfId="0" applyNumberFormat="1" applyFont="1" applyFill="1" applyBorder="1" applyAlignment="1">
      <alignment horizontal="right"/>
    </xf>
    <xf numFmtId="165" fontId="8" fillId="4" borderId="29" xfId="0" applyNumberFormat="1" applyFont="1" applyFill="1" applyBorder="1" applyAlignment="1">
      <alignment horizontal="right"/>
    </xf>
    <xf numFmtId="9" fontId="8" fillId="4" borderId="27" xfId="2" applyFont="1" applyFill="1" applyBorder="1" applyAlignment="1">
      <alignment horizontal="right"/>
    </xf>
    <xf numFmtId="9" fontId="8" fillId="3" borderId="27" xfId="2" applyFont="1" applyFill="1" applyBorder="1" applyAlignment="1">
      <alignment horizontal="right"/>
    </xf>
    <xf numFmtId="165" fontId="7" fillId="0" borderId="26" xfId="0" applyNumberFormat="1" applyFont="1" applyBorder="1" applyAlignment="1"/>
    <xf numFmtId="165" fontId="7" fillId="0" borderId="27" xfId="0" applyNumberFormat="1" applyFont="1" applyBorder="1"/>
    <xf numFmtId="165" fontId="7" fillId="3" borderId="27" xfId="0" applyNumberFormat="1" applyFont="1" applyFill="1" applyBorder="1" applyAlignment="1">
      <alignment horizontal="right"/>
    </xf>
    <xf numFmtId="9" fontId="7" fillId="3" borderId="27" xfId="0" applyNumberFormat="1" applyFont="1" applyFill="1" applyBorder="1" applyAlignment="1">
      <alignment horizontal="right"/>
    </xf>
    <xf numFmtId="0" fontId="0" fillId="0" borderId="39" xfId="0" applyBorder="1"/>
    <xf numFmtId="0" fontId="0" fillId="0" borderId="27" xfId="0" applyBorder="1"/>
    <xf numFmtId="165" fontId="10" fillId="0" borderId="27" xfId="0" applyNumberFormat="1" applyFont="1" applyBorder="1" applyAlignment="1">
      <alignment horizontal="right"/>
    </xf>
    <xf numFmtId="165" fontId="10" fillId="2" borderId="28" xfId="1" applyNumberFormat="1" applyFont="1" applyFill="1" applyBorder="1" applyAlignment="1">
      <alignment horizontal="right"/>
    </xf>
    <xf numFmtId="165" fontId="10" fillId="2" borderId="27" xfId="1" applyNumberFormat="1" applyFont="1" applyFill="1" applyBorder="1" applyAlignment="1">
      <alignment horizontal="right"/>
    </xf>
    <xf numFmtId="165" fontId="10" fillId="3" borderId="27" xfId="1" applyNumberFormat="1" applyFont="1" applyFill="1" applyBorder="1" applyAlignment="1">
      <alignment horizontal="right"/>
    </xf>
    <xf numFmtId="165" fontId="10" fillId="3" borderId="28" xfId="1" applyNumberFormat="1" applyFont="1" applyFill="1" applyBorder="1" applyAlignment="1">
      <alignment horizontal="right"/>
    </xf>
    <xf numFmtId="165" fontId="10" fillId="2" borderId="25" xfId="1" applyNumberFormat="1" applyFont="1" applyFill="1" applyBorder="1" applyAlignment="1">
      <alignment horizontal="right"/>
    </xf>
    <xf numFmtId="165" fontId="8" fillId="2" borderId="27" xfId="1" applyNumberFormat="1" applyFont="1" applyFill="1" applyBorder="1" applyAlignment="1">
      <alignment horizontal="right" wrapText="1"/>
    </xf>
    <xf numFmtId="165" fontId="8" fillId="0" borderId="27" xfId="0" applyNumberFormat="1" applyFont="1" applyBorder="1" applyAlignment="1">
      <alignment horizontal="right" wrapText="1"/>
    </xf>
    <xf numFmtId="0" fontId="14" fillId="0" borderId="18" xfId="0" applyFont="1" applyBorder="1" applyAlignment="1">
      <alignment horizontal="right" wrapText="1"/>
    </xf>
    <xf numFmtId="165" fontId="8" fillId="2" borderId="28" xfId="1" applyNumberFormat="1" applyFont="1" applyFill="1" applyBorder="1" applyAlignment="1">
      <alignment horizontal="right" wrapText="1"/>
    </xf>
    <xf numFmtId="165" fontId="8" fillId="3" borderId="27" xfId="1" applyNumberFormat="1" applyFont="1" applyFill="1" applyBorder="1" applyAlignment="1">
      <alignment horizontal="right" wrapText="1"/>
    </xf>
    <xf numFmtId="165" fontId="8" fillId="2" borderId="24" xfId="1" applyNumberFormat="1" applyFont="1" applyFill="1" applyBorder="1" applyAlignment="1">
      <alignment horizontal="right" wrapText="1"/>
    </xf>
    <xf numFmtId="165" fontId="8" fillId="3" borderId="28" xfId="1" applyNumberFormat="1" applyFont="1" applyFill="1" applyBorder="1" applyAlignment="1">
      <alignment horizontal="right" wrapText="1"/>
    </xf>
    <xf numFmtId="165" fontId="8" fillId="3" borderId="29" xfId="1" applyNumberFormat="1" applyFont="1" applyFill="1" applyBorder="1" applyAlignment="1">
      <alignment horizontal="right" wrapText="1"/>
    </xf>
    <xf numFmtId="165" fontId="8" fillId="2" borderId="25" xfId="1" applyNumberFormat="1" applyFont="1" applyFill="1" applyBorder="1" applyAlignment="1">
      <alignment horizontal="right" wrapText="1"/>
    </xf>
    <xf numFmtId="165" fontId="8" fillId="4" borderId="27" xfId="1" applyNumberFormat="1" applyFont="1" applyFill="1" applyBorder="1" applyAlignment="1">
      <alignment horizontal="right" wrapText="1"/>
    </xf>
    <xf numFmtId="165" fontId="8" fillId="4" borderId="29" xfId="1" applyNumberFormat="1" applyFont="1" applyFill="1" applyBorder="1" applyAlignment="1">
      <alignment horizontal="right" wrapText="1"/>
    </xf>
    <xf numFmtId="0" fontId="18" fillId="9" borderId="19" xfId="6" applyBorder="1" applyAlignment="1">
      <alignment horizontal="right" wrapText="1"/>
    </xf>
    <xf numFmtId="0" fontId="8" fillId="0" borderId="27" xfId="0" applyFont="1" applyBorder="1" applyAlignment="1">
      <alignment horizontal="right" wrapText="1"/>
    </xf>
    <xf numFmtId="0" fontId="8" fillId="0" borderId="26" xfId="0" applyFont="1" applyBorder="1" applyAlignment="1">
      <alignment horizontal="right" wrapText="1"/>
    </xf>
    <xf numFmtId="0" fontId="3" fillId="0" borderId="27" xfId="0" applyFont="1" applyBorder="1" applyAlignment="1">
      <alignment horizontal="right" wrapText="1"/>
    </xf>
    <xf numFmtId="165" fontId="3" fillId="0" borderId="27" xfId="0" applyNumberFormat="1" applyFont="1" applyBorder="1" applyAlignment="1">
      <alignment horizontal="right" wrapText="1"/>
    </xf>
    <xf numFmtId="9" fontId="8" fillId="4" borderId="27" xfId="2" applyFont="1" applyFill="1" applyBorder="1" applyAlignment="1">
      <alignment horizontal="right" wrapText="1"/>
    </xf>
    <xf numFmtId="165" fontId="8" fillId="4" borderId="24" xfId="0" applyNumberFormat="1" applyFont="1" applyFill="1" applyBorder="1" applyAlignment="1">
      <alignment horizontal="right" wrapText="1"/>
    </xf>
    <xf numFmtId="165" fontId="8" fillId="2" borderId="28" xfId="0" applyNumberFormat="1" applyFont="1" applyFill="1" applyBorder="1" applyAlignment="1">
      <alignment horizontal="right" wrapText="1"/>
    </xf>
    <xf numFmtId="165" fontId="8" fillId="2" borderId="27" xfId="0" applyNumberFormat="1" applyFont="1" applyFill="1" applyBorder="1" applyAlignment="1">
      <alignment horizontal="right" wrapText="1"/>
    </xf>
    <xf numFmtId="165" fontId="8" fillId="3" borderId="27" xfId="0" applyNumberFormat="1" applyFont="1" applyFill="1" applyBorder="1" applyAlignment="1">
      <alignment horizontal="right" wrapText="1"/>
    </xf>
    <xf numFmtId="9" fontId="8" fillId="3" borderId="27" xfId="2" applyFont="1" applyFill="1" applyBorder="1" applyAlignment="1">
      <alignment horizontal="right" wrapText="1"/>
    </xf>
    <xf numFmtId="165" fontId="8" fillId="4" borderId="27" xfId="0" applyNumberFormat="1" applyFont="1" applyFill="1" applyBorder="1" applyAlignment="1">
      <alignment horizontal="right" wrapText="1"/>
    </xf>
    <xf numFmtId="165" fontId="8" fillId="4" borderId="29" xfId="0" applyNumberFormat="1" applyFont="1" applyFill="1" applyBorder="1" applyAlignment="1">
      <alignment horizontal="right" wrapText="1"/>
    </xf>
    <xf numFmtId="165" fontId="1" fillId="4" borderId="24" xfId="2" applyNumberFormat="1" applyFont="1" applyFill="1" applyBorder="1" applyAlignment="1">
      <alignment horizontal="right" wrapText="1"/>
    </xf>
    <xf numFmtId="0" fontId="3" fillId="0" borderId="0" xfId="0" applyFont="1" applyBorder="1" applyAlignment="1">
      <alignment horizontal="right" wrapText="1"/>
    </xf>
    <xf numFmtId="165" fontId="8" fillId="0" borderId="0" xfId="0" applyNumberFormat="1" applyFont="1" applyBorder="1" applyAlignment="1">
      <alignment horizontal="right" wrapText="1"/>
    </xf>
    <xf numFmtId="165" fontId="8" fillId="4" borderId="0" xfId="0" applyNumberFormat="1" applyFont="1" applyFill="1" applyBorder="1" applyAlignment="1">
      <alignment horizontal="right" wrapText="1"/>
    </xf>
    <xf numFmtId="165" fontId="3" fillId="0" borderId="0" xfId="0" applyNumberFormat="1" applyFont="1" applyBorder="1" applyAlignment="1">
      <alignment horizontal="right" wrapText="1"/>
    </xf>
    <xf numFmtId="165" fontId="1" fillId="4" borderId="0" xfId="2" applyNumberFormat="1" applyFont="1" applyFill="1" applyBorder="1" applyAlignment="1">
      <alignment horizontal="right" wrapText="1"/>
    </xf>
    <xf numFmtId="0" fontId="14" fillId="0" borderId="19" xfId="0" applyFont="1" applyBorder="1" applyAlignment="1">
      <alignment horizontal="right"/>
    </xf>
    <xf numFmtId="0" fontId="4" fillId="2" borderId="8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vertical="center"/>
    </xf>
    <xf numFmtId="0" fontId="6" fillId="2" borderId="19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6" fillId="0" borderId="14" xfId="0" applyFont="1" applyBorder="1" applyAlignment="1">
      <alignment vertical="center"/>
    </xf>
    <xf numFmtId="0" fontId="6" fillId="0" borderId="16" xfId="0" applyFont="1" applyBorder="1" applyAlignment="1">
      <alignment vertical="center"/>
    </xf>
    <xf numFmtId="0" fontId="6" fillId="0" borderId="19" xfId="0" applyFont="1" applyBorder="1" applyAlignment="1">
      <alignment vertical="center"/>
    </xf>
    <xf numFmtId="0" fontId="6" fillId="0" borderId="22" xfId="0" applyFont="1" applyBorder="1" applyAlignment="1">
      <alignment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3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8" xfId="0" applyBorder="1" applyAlignment="1">
      <alignment vertical="center"/>
    </xf>
    <xf numFmtId="0" fontId="4" fillId="0" borderId="9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21" xfId="0" applyFont="1" applyFill="1" applyBorder="1" applyAlignment="1">
      <alignment vertical="center"/>
    </xf>
    <xf numFmtId="0" fontId="6" fillId="2" borderId="20" xfId="0" applyFont="1" applyFill="1" applyBorder="1" applyAlignment="1">
      <alignment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6" fillId="3" borderId="13" xfId="0" applyFont="1" applyFill="1" applyBorder="1" applyAlignment="1">
      <alignment vertical="center"/>
    </xf>
    <xf numFmtId="0" fontId="6" fillId="3" borderId="17" xfId="0" applyFont="1" applyFill="1" applyBorder="1" applyAlignment="1">
      <alignment vertical="center"/>
    </xf>
    <xf numFmtId="0" fontId="6" fillId="3" borderId="20" xfId="0" applyFont="1" applyFill="1" applyBorder="1" applyAlignment="1">
      <alignment vertical="center"/>
    </xf>
    <xf numFmtId="0" fontId="6" fillId="3" borderId="18" xfId="0" applyFont="1" applyFill="1" applyBorder="1" applyAlignment="1">
      <alignment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vertical="center"/>
    </xf>
    <xf numFmtId="0" fontId="6" fillId="2" borderId="13" xfId="0" applyFont="1" applyFill="1" applyBorder="1" applyAlignment="1">
      <alignment vertical="center"/>
    </xf>
    <xf numFmtId="0" fontId="6" fillId="2" borderId="17" xfId="0" applyFont="1" applyFill="1" applyBorder="1" applyAlignment="1">
      <alignment vertical="center"/>
    </xf>
    <xf numFmtId="0" fontId="6" fillId="2" borderId="18" xfId="0" applyFont="1" applyFill="1" applyBorder="1" applyAlignment="1">
      <alignment vertical="center"/>
    </xf>
    <xf numFmtId="0" fontId="4" fillId="3" borderId="8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vertical="center"/>
    </xf>
    <xf numFmtId="0" fontId="6" fillId="3" borderId="19" xfId="0" applyFont="1" applyFill="1" applyBorder="1" applyAlignment="1">
      <alignment vertical="center"/>
    </xf>
    <xf numFmtId="0" fontId="14" fillId="0" borderId="8" xfId="0" applyFont="1" applyBorder="1" applyAlignment="1">
      <alignment horizontal="right"/>
    </xf>
    <xf numFmtId="0" fontId="14" fillId="0" borderId="19" xfId="0" applyFont="1" applyBorder="1" applyAlignment="1">
      <alignment horizontal="right"/>
    </xf>
    <xf numFmtId="0" fontId="18" fillId="9" borderId="2" xfId="6" applyBorder="1" applyAlignment="1">
      <alignment horizontal="center"/>
    </xf>
    <xf numFmtId="0" fontId="18" fillId="9" borderId="4" xfId="6" applyBorder="1" applyAlignment="1">
      <alignment horizontal="center"/>
    </xf>
    <xf numFmtId="0" fontId="18" fillId="9" borderId="3" xfId="6" applyBorder="1" applyAlignment="1">
      <alignment horizontal="center"/>
    </xf>
    <xf numFmtId="0" fontId="14" fillId="2" borderId="4" xfId="0" applyFont="1" applyFill="1" applyBorder="1" applyAlignment="1">
      <alignment horizontal="center"/>
    </xf>
    <xf numFmtId="0" fontId="14" fillId="2" borderId="2" xfId="0" applyFont="1" applyFill="1" applyBorder="1" applyAlignment="1">
      <alignment horizontal="center"/>
    </xf>
    <xf numFmtId="0" fontId="14" fillId="2" borderId="3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4" fillId="4" borderId="2" xfId="0" applyFont="1" applyFill="1" applyBorder="1" applyAlignment="1">
      <alignment horizontal="center"/>
    </xf>
    <xf numFmtId="0" fontId="14" fillId="4" borderId="5" xfId="0" applyFont="1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14" fillId="2" borderId="33" xfId="0" applyFont="1" applyFill="1" applyBorder="1" applyAlignment="1">
      <alignment horizontal="center"/>
    </xf>
    <xf numFmtId="0" fontId="18" fillId="9" borderId="5" xfId="6" applyBorder="1" applyAlignment="1">
      <alignment horizontal="center"/>
    </xf>
    <xf numFmtId="0" fontId="8" fillId="10" borderId="1" xfId="0" applyFont="1" applyFill="1" applyBorder="1" applyAlignment="1">
      <alignment horizontal="center"/>
    </xf>
    <xf numFmtId="0" fontId="8" fillId="10" borderId="2" xfId="0" applyFont="1" applyFill="1" applyBorder="1" applyAlignment="1">
      <alignment horizontal="center"/>
    </xf>
  </cellXfs>
  <cellStyles count="7">
    <cellStyle name="Bad" xfId="6" builtinId="27"/>
    <cellStyle name="Comma" xfId="1" builtinId="3"/>
    <cellStyle name="Good" xfId="5" builtinId="26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857250</xdr:colOff>
      <xdr:row>2</xdr:row>
      <xdr:rowOff>123825</xdr:rowOff>
    </xdr:from>
    <xdr:to>
      <xdr:col>1</xdr:col>
      <xdr:colOff>333375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57250" y="590550"/>
          <a:ext cx="1371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219075</xdr:rowOff>
        </xdr:from>
        <xdr:to>
          <xdr:col>7</xdr:col>
          <xdr:colOff>66675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10080"/>
  <sheetViews>
    <sheetView zoomScale="90" zoomScaleNormal="90" zoomScaleSheetLayoutView="40" workbookViewId="0">
      <pane xSplit="1" topLeftCell="B1" activePane="topRight" state="frozen"/>
      <selection activeCell="A4" sqref="A4"/>
      <selection pane="topRight" activeCell="AV9" sqref="AV9"/>
    </sheetView>
  </sheetViews>
  <sheetFormatPr defaultRowHeight="15" x14ac:dyDescent="0.25"/>
  <cols>
    <col min="1" max="1" width="45.42578125" customWidth="1"/>
    <col min="2" max="2" width="8.7109375" customWidth="1"/>
    <col min="3" max="3" width="11.140625" customWidth="1"/>
    <col min="4" max="4" width="9.28515625" hidden="1" customWidth="1"/>
    <col min="5" max="5" width="13.28515625" bestFit="1" customWidth="1"/>
    <col min="6" max="6" width="12.42578125" customWidth="1"/>
    <col min="7" max="7" width="12" customWidth="1"/>
    <col min="8" max="8" width="11" customWidth="1"/>
    <col min="9" max="9" width="15.5703125" customWidth="1"/>
    <col min="10" max="10" width="11.7109375" customWidth="1"/>
    <col min="11" max="11" width="9.42578125" customWidth="1"/>
    <col min="12" max="12" width="0.140625" hidden="1" customWidth="1"/>
    <col min="13" max="13" width="8.5703125" hidden="1" customWidth="1"/>
    <col min="14" max="14" width="9.28515625" hidden="1" customWidth="1"/>
    <col min="15" max="15" width="0.140625" customWidth="1"/>
    <col min="16" max="17" width="12.140625" customWidth="1"/>
    <col min="18" max="18" width="10.140625" bestFit="1" customWidth="1"/>
    <col min="19" max="19" width="9.7109375" bestFit="1" customWidth="1"/>
    <col min="20" max="20" width="8.7109375" customWidth="1"/>
    <col min="21" max="21" width="14.5703125" customWidth="1"/>
    <col min="22" max="22" width="13.28515625" customWidth="1"/>
    <col min="23" max="23" width="12.140625" customWidth="1"/>
    <col min="24" max="24" width="11.85546875" customWidth="1"/>
    <col min="25" max="26" width="10.28515625" customWidth="1"/>
    <col min="27" max="27" width="14.7109375" customWidth="1"/>
    <col min="28" max="28" width="11.28515625" customWidth="1"/>
    <col min="29" max="29" width="12.140625" customWidth="1"/>
    <col min="30" max="31" width="10" customWidth="1"/>
    <col min="32" max="33" width="12.28515625" customWidth="1"/>
    <col min="34" max="34" width="13.42578125" customWidth="1"/>
    <col min="35" max="35" width="11.140625" customWidth="1"/>
    <col min="36" max="36" width="9.85546875" customWidth="1"/>
    <col min="37" max="38" width="11" customWidth="1"/>
    <col min="39" max="39" width="14.7109375" bestFit="1" customWidth="1"/>
    <col min="40" max="41" width="8.85546875" customWidth="1"/>
    <col min="42" max="43" width="11.42578125" customWidth="1"/>
    <col min="44" max="44" width="15.42578125" bestFit="1" customWidth="1"/>
    <col min="45" max="46" width="8.7109375" customWidth="1"/>
    <col min="47" max="48" width="10.42578125" customWidth="1"/>
    <col min="49" max="49" width="10.7109375" customWidth="1"/>
    <col min="50" max="50" width="8.42578125" customWidth="1"/>
    <col min="51" max="51" width="8.7109375" customWidth="1"/>
    <col min="52" max="52" width="14.5703125" customWidth="1"/>
    <col min="53" max="54" width="11.140625" customWidth="1"/>
    <col min="55" max="56" width="10.7109375" customWidth="1"/>
    <col min="257" max="257" width="28.42578125" customWidth="1"/>
    <col min="258" max="258" width="7.28515625" customWidth="1"/>
    <col min="259" max="259" width="10.85546875" customWidth="1"/>
    <col min="260" max="260" width="0" hidden="1" customWidth="1"/>
    <col min="261" max="261" width="11.42578125" customWidth="1"/>
    <col min="262" max="262" width="12.42578125" customWidth="1"/>
    <col min="263" max="263" width="12" customWidth="1"/>
    <col min="264" max="264" width="11" customWidth="1"/>
    <col min="265" max="265" width="15.5703125" customWidth="1"/>
    <col min="266" max="266" width="11.7109375" customWidth="1"/>
    <col min="267" max="267" width="12.42578125" customWidth="1"/>
    <col min="268" max="271" width="0" hidden="1" customWidth="1"/>
    <col min="272" max="273" width="12.140625" customWidth="1"/>
    <col min="274" max="274" width="15.140625" customWidth="1"/>
    <col min="275" max="275" width="8.85546875" customWidth="1"/>
    <col min="276" max="276" width="8.7109375" customWidth="1"/>
    <col min="277" max="277" width="14.5703125" customWidth="1"/>
    <col min="278" max="278" width="13.28515625" customWidth="1"/>
    <col min="279" max="279" width="12.140625" customWidth="1"/>
    <col min="280" max="280" width="11.85546875" customWidth="1"/>
    <col min="281" max="282" width="10.28515625" customWidth="1"/>
    <col min="283" max="283" width="14.7109375" customWidth="1"/>
    <col min="284" max="284" width="11.28515625" customWidth="1"/>
    <col min="285" max="285" width="12.140625" customWidth="1"/>
    <col min="286" max="287" width="10" customWidth="1"/>
    <col min="288" max="289" width="12.28515625" customWidth="1"/>
    <col min="290" max="290" width="13.42578125" customWidth="1"/>
    <col min="291" max="291" width="11.140625" customWidth="1"/>
    <col min="292" max="292" width="9.85546875" customWidth="1"/>
    <col min="293" max="294" width="11" customWidth="1"/>
    <col min="295" max="295" width="14.7109375" bestFit="1" customWidth="1"/>
    <col min="296" max="297" width="8.85546875" customWidth="1"/>
    <col min="298" max="299" width="11.42578125" customWidth="1"/>
    <col min="300" max="300" width="15.42578125" bestFit="1" customWidth="1"/>
    <col min="301" max="302" width="8.7109375" customWidth="1"/>
    <col min="303" max="304" width="10.42578125" customWidth="1"/>
    <col min="305" max="305" width="10.7109375" customWidth="1"/>
    <col min="306" max="306" width="8.42578125" customWidth="1"/>
    <col min="307" max="307" width="8.7109375" customWidth="1"/>
    <col min="308" max="308" width="14.5703125" customWidth="1"/>
    <col min="309" max="310" width="11.140625" customWidth="1"/>
    <col min="311" max="312" width="10.7109375" customWidth="1"/>
    <col min="513" max="513" width="28.42578125" customWidth="1"/>
    <col min="514" max="514" width="7.28515625" customWidth="1"/>
    <col min="515" max="515" width="10.85546875" customWidth="1"/>
    <col min="516" max="516" width="0" hidden="1" customWidth="1"/>
    <col min="517" max="517" width="11.42578125" customWidth="1"/>
    <col min="518" max="518" width="12.42578125" customWidth="1"/>
    <col min="519" max="519" width="12" customWidth="1"/>
    <col min="520" max="520" width="11" customWidth="1"/>
    <col min="521" max="521" width="15.5703125" customWidth="1"/>
    <col min="522" max="522" width="11.7109375" customWidth="1"/>
    <col min="523" max="523" width="12.42578125" customWidth="1"/>
    <col min="524" max="527" width="0" hidden="1" customWidth="1"/>
    <col min="528" max="529" width="12.140625" customWidth="1"/>
    <col min="530" max="530" width="15.140625" customWidth="1"/>
    <col min="531" max="531" width="8.85546875" customWidth="1"/>
    <col min="532" max="532" width="8.7109375" customWidth="1"/>
    <col min="533" max="533" width="14.5703125" customWidth="1"/>
    <col min="534" max="534" width="13.28515625" customWidth="1"/>
    <col min="535" max="535" width="12.140625" customWidth="1"/>
    <col min="536" max="536" width="11.85546875" customWidth="1"/>
    <col min="537" max="538" width="10.28515625" customWidth="1"/>
    <col min="539" max="539" width="14.7109375" customWidth="1"/>
    <col min="540" max="540" width="11.28515625" customWidth="1"/>
    <col min="541" max="541" width="12.140625" customWidth="1"/>
    <col min="542" max="543" width="10" customWidth="1"/>
    <col min="544" max="545" width="12.28515625" customWidth="1"/>
    <col min="546" max="546" width="13.42578125" customWidth="1"/>
    <col min="547" max="547" width="11.140625" customWidth="1"/>
    <col min="548" max="548" width="9.85546875" customWidth="1"/>
    <col min="549" max="550" width="11" customWidth="1"/>
    <col min="551" max="551" width="14.7109375" bestFit="1" customWidth="1"/>
    <col min="552" max="553" width="8.85546875" customWidth="1"/>
    <col min="554" max="555" width="11.42578125" customWidth="1"/>
    <col min="556" max="556" width="15.42578125" bestFit="1" customWidth="1"/>
    <col min="557" max="558" width="8.7109375" customWidth="1"/>
    <col min="559" max="560" width="10.42578125" customWidth="1"/>
    <col min="561" max="561" width="10.7109375" customWidth="1"/>
    <col min="562" max="562" width="8.42578125" customWidth="1"/>
    <col min="563" max="563" width="8.7109375" customWidth="1"/>
    <col min="564" max="564" width="14.5703125" customWidth="1"/>
    <col min="565" max="566" width="11.140625" customWidth="1"/>
    <col min="567" max="568" width="10.7109375" customWidth="1"/>
    <col min="769" max="769" width="28.42578125" customWidth="1"/>
    <col min="770" max="770" width="7.28515625" customWidth="1"/>
    <col min="771" max="771" width="10.85546875" customWidth="1"/>
    <col min="772" max="772" width="0" hidden="1" customWidth="1"/>
    <col min="773" max="773" width="11.42578125" customWidth="1"/>
    <col min="774" max="774" width="12.42578125" customWidth="1"/>
    <col min="775" max="775" width="12" customWidth="1"/>
    <col min="776" max="776" width="11" customWidth="1"/>
    <col min="777" max="777" width="15.5703125" customWidth="1"/>
    <col min="778" max="778" width="11.7109375" customWidth="1"/>
    <col min="779" max="779" width="12.42578125" customWidth="1"/>
    <col min="780" max="783" width="0" hidden="1" customWidth="1"/>
    <col min="784" max="785" width="12.140625" customWidth="1"/>
    <col min="786" max="786" width="15.140625" customWidth="1"/>
    <col min="787" max="787" width="8.85546875" customWidth="1"/>
    <col min="788" max="788" width="8.7109375" customWidth="1"/>
    <col min="789" max="789" width="14.5703125" customWidth="1"/>
    <col min="790" max="790" width="13.28515625" customWidth="1"/>
    <col min="791" max="791" width="12.140625" customWidth="1"/>
    <col min="792" max="792" width="11.85546875" customWidth="1"/>
    <col min="793" max="794" width="10.28515625" customWidth="1"/>
    <col min="795" max="795" width="14.7109375" customWidth="1"/>
    <col min="796" max="796" width="11.28515625" customWidth="1"/>
    <col min="797" max="797" width="12.140625" customWidth="1"/>
    <col min="798" max="799" width="10" customWidth="1"/>
    <col min="800" max="801" width="12.28515625" customWidth="1"/>
    <col min="802" max="802" width="13.42578125" customWidth="1"/>
    <col min="803" max="803" width="11.140625" customWidth="1"/>
    <col min="804" max="804" width="9.85546875" customWidth="1"/>
    <col min="805" max="806" width="11" customWidth="1"/>
    <col min="807" max="807" width="14.7109375" bestFit="1" customWidth="1"/>
    <col min="808" max="809" width="8.85546875" customWidth="1"/>
    <col min="810" max="811" width="11.42578125" customWidth="1"/>
    <col min="812" max="812" width="15.42578125" bestFit="1" customWidth="1"/>
    <col min="813" max="814" width="8.7109375" customWidth="1"/>
    <col min="815" max="816" width="10.42578125" customWidth="1"/>
    <col min="817" max="817" width="10.7109375" customWidth="1"/>
    <col min="818" max="818" width="8.42578125" customWidth="1"/>
    <col min="819" max="819" width="8.7109375" customWidth="1"/>
    <col min="820" max="820" width="14.5703125" customWidth="1"/>
    <col min="821" max="822" width="11.140625" customWidth="1"/>
    <col min="823" max="824" width="10.7109375" customWidth="1"/>
    <col min="1025" max="1025" width="28.42578125" customWidth="1"/>
    <col min="1026" max="1026" width="7.28515625" customWidth="1"/>
    <col min="1027" max="1027" width="10.85546875" customWidth="1"/>
    <col min="1028" max="1028" width="0" hidden="1" customWidth="1"/>
    <col min="1029" max="1029" width="11.42578125" customWidth="1"/>
    <col min="1030" max="1030" width="12.42578125" customWidth="1"/>
    <col min="1031" max="1031" width="12" customWidth="1"/>
    <col min="1032" max="1032" width="11" customWidth="1"/>
    <col min="1033" max="1033" width="15.5703125" customWidth="1"/>
    <col min="1034" max="1034" width="11.7109375" customWidth="1"/>
    <col min="1035" max="1035" width="12.42578125" customWidth="1"/>
    <col min="1036" max="1039" width="0" hidden="1" customWidth="1"/>
    <col min="1040" max="1041" width="12.140625" customWidth="1"/>
    <col min="1042" max="1042" width="15.140625" customWidth="1"/>
    <col min="1043" max="1043" width="8.85546875" customWidth="1"/>
    <col min="1044" max="1044" width="8.7109375" customWidth="1"/>
    <col min="1045" max="1045" width="14.5703125" customWidth="1"/>
    <col min="1046" max="1046" width="13.28515625" customWidth="1"/>
    <col min="1047" max="1047" width="12.140625" customWidth="1"/>
    <col min="1048" max="1048" width="11.85546875" customWidth="1"/>
    <col min="1049" max="1050" width="10.28515625" customWidth="1"/>
    <col min="1051" max="1051" width="14.7109375" customWidth="1"/>
    <col min="1052" max="1052" width="11.28515625" customWidth="1"/>
    <col min="1053" max="1053" width="12.140625" customWidth="1"/>
    <col min="1054" max="1055" width="10" customWidth="1"/>
    <col min="1056" max="1057" width="12.28515625" customWidth="1"/>
    <col min="1058" max="1058" width="13.42578125" customWidth="1"/>
    <col min="1059" max="1059" width="11.140625" customWidth="1"/>
    <col min="1060" max="1060" width="9.85546875" customWidth="1"/>
    <col min="1061" max="1062" width="11" customWidth="1"/>
    <col min="1063" max="1063" width="14.7109375" bestFit="1" customWidth="1"/>
    <col min="1064" max="1065" width="8.85546875" customWidth="1"/>
    <col min="1066" max="1067" width="11.42578125" customWidth="1"/>
    <col min="1068" max="1068" width="15.42578125" bestFit="1" customWidth="1"/>
    <col min="1069" max="1070" width="8.7109375" customWidth="1"/>
    <col min="1071" max="1072" width="10.42578125" customWidth="1"/>
    <col min="1073" max="1073" width="10.7109375" customWidth="1"/>
    <col min="1074" max="1074" width="8.42578125" customWidth="1"/>
    <col min="1075" max="1075" width="8.7109375" customWidth="1"/>
    <col min="1076" max="1076" width="14.5703125" customWidth="1"/>
    <col min="1077" max="1078" width="11.140625" customWidth="1"/>
    <col min="1079" max="1080" width="10.7109375" customWidth="1"/>
    <col min="1281" max="1281" width="28.42578125" customWidth="1"/>
    <col min="1282" max="1282" width="7.28515625" customWidth="1"/>
    <col min="1283" max="1283" width="10.85546875" customWidth="1"/>
    <col min="1284" max="1284" width="0" hidden="1" customWidth="1"/>
    <col min="1285" max="1285" width="11.42578125" customWidth="1"/>
    <col min="1286" max="1286" width="12.42578125" customWidth="1"/>
    <col min="1287" max="1287" width="12" customWidth="1"/>
    <col min="1288" max="1288" width="11" customWidth="1"/>
    <col min="1289" max="1289" width="15.5703125" customWidth="1"/>
    <col min="1290" max="1290" width="11.7109375" customWidth="1"/>
    <col min="1291" max="1291" width="12.42578125" customWidth="1"/>
    <col min="1292" max="1295" width="0" hidden="1" customWidth="1"/>
    <col min="1296" max="1297" width="12.140625" customWidth="1"/>
    <col min="1298" max="1298" width="15.140625" customWidth="1"/>
    <col min="1299" max="1299" width="8.85546875" customWidth="1"/>
    <col min="1300" max="1300" width="8.7109375" customWidth="1"/>
    <col min="1301" max="1301" width="14.5703125" customWidth="1"/>
    <col min="1302" max="1302" width="13.28515625" customWidth="1"/>
    <col min="1303" max="1303" width="12.140625" customWidth="1"/>
    <col min="1304" max="1304" width="11.85546875" customWidth="1"/>
    <col min="1305" max="1306" width="10.28515625" customWidth="1"/>
    <col min="1307" max="1307" width="14.7109375" customWidth="1"/>
    <col min="1308" max="1308" width="11.28515625" customWidth="1"/>
    <col min="1309" max="1309" width="12.140625" customWidth="1"/>
    <col min="1310" max="1311" width="10" customWidth="1"/>
    <col min="1312" max="1313" width="12.28515625" customWidth="1"/>
    <col min="1314" max="1314" width="13.42578125" customWidth="1"/>
    <col min="1315" max="1315" width="11.140625" customWidth="1"/>
    <col min="1316" max="1316" width="9.85546875" customWidth="1"/>
    <col min="1317" max="1318" width="11" customWidth="1"/>
    <col min="1319" max="1319" width="14.7109375" bestFit="1" customWidth="1"/>
    <col min="1320" max="1321" width="8.85546875" customWidth="1"/>
    <col min="1322" max="1323" width="11.42578125" customWidth="1"/>
    <col min="1324" max="1324" width="15.42578125" bestFit="1" customWidth="1"/>
    <col min="1325" max="1326" width="8.7109375" customWidth="1"/>
    <col min="1327" max="1328" width="10.42578125" customWidth="1"/>
    <col min="1329" max="1329" width="10.7109375" customWidth="1"/>
    <col min="1330" max="1330" width="8.42578125" customWidth="1"/>
    <col min="1331" max="1331" width="8.7109375" customWidth="1"/>
    <col min="1332" max="1332" width="14.5703125" customWidth="1"/>
    <col min="1333" max="1334" width="11.140625" customWidth="1"/>
    <col min="1335" max="1336" width="10.7109375" customWidth="1"/>
    <col min="1537" max="1537" width="28.42578125" customWidth="1"/>
    <col min="1538" max="1538" width="7.28515625" customWidth="1"/>
    <col min="1539" max="1539" width="10.85546875" customWidth="1"/>
    <col min="1540" max="1540" width="0" hidden="1" customWidth="1"/>
    <col min="1541" max="1541" width="11.42578125" customWidth="1"/>
    <col min="1542" max="1542" width="12.42578125" customWidth="1"/>
    <col min="1543" max="1543" width="12" customWidth="1"/>
    <col min="1544" max="1544" width="11" customWidth="1"/>
    <col min="1545" max="1545" width="15.5703125" customWidth="1"/>
    <col min="1546" max="1546" width="11.7109375" customWidth="1"/>
    <col min="1547" max="1547" width="12.42578125" customWidth="1"/>
    <col min="1548" max="1551" width="0" hidden="1" customWidth="1"/>
    <col min="1552" max="1553" width="12.140625" customWidth="1"/>
    <col min="1554" max="1554" width="15.140625" customWidth="1"/>
    <col min="1555" max="1555" width="8.85546875" customWidth="1"/>
    <col min="1556" max="1556" width="8.7109375" customWidth="1"/>
    <col min="1557" max="1557" width="14.5703125" customWidth="1"/>
    <col min="1558" max="1558" width="13.28515625" customWidth="1"/>
    <col min="1559" max="1559" width="12.140625" customWidth="1"/>
    <col min="1560" max="1560" width="11.85546875" customWidth="1"/>
    <col min="1561" max="1562" width="10.28515625" customWidth="1"/>
    <col min="1563" max="1563" width="14.7109375" customWidth="1"/>
    <col min="1564" max="1564" width="11.28515625" customWidth="1"/>
    <col min="1565" max="1565" width="12.140625" customWidth="1"/>
    <col min="1566" max="1567" width="10" customWidth="1"/>
    <col min="1568" max="1569" width="12.28515625" customWidth="1"/>
    <col min="1570" max="1570" width="13.42578125" customWidth="1"/>
    <col min="1571" max="1571" width="11.140625" customWidth="1"/>
    <col min="1572" max="1572" width="9.85546875" customWidth="1"/>
    <col min="1573" max="1574" width="11" customWidth="1"/>
    <col min="1575" max="1575" width="14.7109375" bestFit="1" customWidth="1"/>
    <col min="1576" max="1577" width="8.85546875" customWidth="1"/>
    <col min="1578" max="1579" width="11.42578125" customWidth="1"/>
    <col min="1580" max="1580" width="15.42578125" bestFit="1" customWidth="1"/>
    <col min="1581" max="1582" width="8.7109375" customWidth="1"/>
    <col min="1583" max="1584" width="10.42578125" customWidth="1"/>
    <col min="1585" max="1585" width="10.7109375" customWidth="1"/>
    <col min="1586" max="1586" width="8.42578125" customWidth="1"/>
    <col min="1587" max="1587" width="8.7109375" customWidth="1"/>
    <col min="1588" max="1588" width="14.5703125" customWidth="1"/>
    <col min="1589" max="1590" width="11.140625" customWidth="1"/>
    <col min="1591" max="1592" width="10.7109375" customWidth="1"/>
    <col min="1793" max="1793" width="28.42578125" customWidth="1"/>
    <col min="1794" max="1794" width="7.28515625" customWidth="1"/>
    <col min="1795" max="1795" width="10.85546875" customWidth="1"/>
    <col min="1796" max="1796" width="0" hidden="1" customWidth="1"/>
    <col min="1797" max="1797" width="11.42578125" customWidth="1"/>
    <col min="1798" max="1798" width="12.42578125" customWidth="1"/>
    <col min="1799" max="1799" width="12" customWidth="1"/>
    <col min="1800" max="1800" width="11" customWidth="1"/>
    <col min="1801" max="1801" width="15.5703125" customWidth="1"/>
    <col min="1802" max="1802" width="11.7109375" customWidth="1"/>
    <col min="1803" max="1803" width="12.42578125" customWidth="1"/>
    <col min="1804" max="1807" width="0" hidden="1" customWidth="1"/>
    <col min="1808" max="1809" width="12.140625" customWidth="1"/>
    <col min="1810" max="1810" width="15.140625" customWidth="1"/>
    <col min="1811" max="1811" width="8.85546875" customWidth="1"/>
    <col min="1812" max="1812" width="8.7109375" customWidth="1"/>
    <col min="1813" max="1813" width="14.5703125" customWidth="1"/>
    <col min="1814" max="1814" width="13.28515625" customWidth="1"/>
    <col min="1815" max="1815" width="12.140625" customWidth="1"/>
    <col min="1816" max="1816" width="11.85546875" customWidth="1"/>
    <col min="1817" max="1818" width="10.28515625" customWidth="1"/>
    <col min="1819" max="1819" width="14.7109375" customWidth="1"/>
    <col min="1820" max="1820" width="11.28515625" customWidth="1"/>
    <col min="1821" max="1821" width="12.140625" customWidth="1"/>
    <col min="1822" max="1823" width="10" customWidth="1"/>
    <col min="1824" max="1825" width="12.28515625" customWidth="1"/>
    <col min="1826" max="1826" width="13.42578125" customWidth="1"/>
    <col min="1827" max="1827" width="11.140625" customWidth="1"/>
    <col min="1828" max="1828" width="9.85546875" customWidth="1"/>
    <col min="1829" max="1830" width="11" customWidth="1"/>
    <col min="1831" max="1831" width="14.7109375" bestFit="1" customWidth="1"/>
    <col min="1832" max="1833" width="8.85546875" customWidth="1"/>
    <col min="1834" max="1835" width="11.42578125" customWidth="1"/>
    <col min="1836" max="1836" width="15.42578125" bestFit="1" customWidth="1"/>
    <col min="1837" max="1838" width="8.7109375" customWidth="1"/>
    <col min="1839" max="1840" width="10.42578125" customWidth="1"/>
    <col min="1841" max="1841" width="10.7109375" customWidth="1"/>
    <col min="1842" max="1842" width="8.42578125" customWidth="1"/>
    <col min="1843" max="1843" width="8.7109375" customWidth="1"/>
    <col min="1844" max="1844" width="14.5703125" customWidth="1"/>
    <col min="1845" max="1846" width="11.140625" customWidth="1"/>
    <col min="1847" max="1848" width="10.7109375" customWidth="1"/>
    <col min="2049" max="2049" width="28.42578125" customWidth="1"/>
    <col min="2050" max="2050" width="7.28515625" customWidth="1"/>
    <col min="2051" max="2051" width="10.85546875" customWidth="1"/>
    <col min="2052" max="2052" width="0" hidden="1" customWidth="1"/>
    <col min="2053" max="2053" width="11.42578125" customWidth="1"/>
    <col min="2054" max="2054" width="12.42578125" customWidth="1"/>
    <col min="2055" max="2055" width="12" customWidth="1"/>
    <col min="2056" max="2056" width="11" customWidth="1"/>
    <col min="2057" max="2057" width="15.5703125" customWidth="1"/>
    <col min="2058" max="2058" width="11.7109375" customWidth="1"/>
    <col min="2059" max="2059" width="12.42578125" customWidth="1"/>
    <col min="2060" max="2063" width="0" hidden="1" customWidth="1"/>
    <col min="2064" max="2065" width="12.140625" customWidth="1"/>
    <col min="2066" max="2066" width="15.140625" customWidth="1"/>
    <col min="2067" max="2067" width="8.85546875" customWidth="1"/>
    <col min="2068" max="2068" width="8.7109375" customWidth="1"/>
    <col min="2069" max="2069" width="14.5703125" customWidth="1"/>
    <col min="2070" max="2070" width="13.28515625" customWidth="1"/>
    <col min="2071" max="2071" width="12.140625" customWidth="1"/>
    <col min="2072" max="2072" width="11.85546875" customWidth="1"/>
    <col min="2073" max="2074" width="10.28515625" customWidth="1"/>
    <col min="2075" max="2075" width="14.7109375" customWidth="1"/>
    <col min="2076" max="2076" width="11.28515625" customWidth="1"/>
    <col min="2077" max="2077" width="12.140625" customWidth="1"/>
    <col min="2078" max="2079" width="10" customWidth="1"/>
    <col min="2080" max="2081" width="12.28515625" customWidth="1"/>
    <col min="2082" max="2082" width="13.42578125" customWidth="1"/>
    <col min="2083" max="2083" width="11.140625" customWidth="1"/>
    <col min="2084" max="2084" width="9.85546875" customWidth="1"/>
    <col min="2085" max="2086" width="11" customWidth="1"/>
    <col min="2087" max="2087" width="14.7109375" bestFit="1" customWidth="1"/>
    <col min="2088" max="2089" width="8.85546875" customWidth="1"/>
    <col min="2090" max="2091" width="11.42578125" customWidth="1"/>
    <col min="2092" max="2092" width="15.42578125" bestFit="1" customWidth="1"/>
    <col min="2093" max="2094" width="8.7109375" customWidth="1"/>
    <col min="2095" max="2096" width="10.42578125" customWidth="1"/>
    <col min="2097" max="2097" width="10.7109375" customWidth="1"/>
    <col min="2098" max="2098" width="8.42578125" customWidth="1"/>
    <col min="2099" max="2099" width="8.7109375" customWidth="1"/>
    <col min="2100" max="2100" width="14.5703125" customWidth="1"/>
    <col min="2101" max="2102" width="11.140625" customWidth="1"/>
    <col min="2103" max="2104" width="10.7109375" customWidth="1"/>
    <col min="2305" max="2305" width="28.42578125" customWidth="1"/>
    <col min="2306" max="2306" width="7.28515625" customWidth="1"/>
    <col min="2307" max="2307" width="10.85546875" customWidth="1"/>
    <col min="2308" max="2308" width="0" hidden="1" customWidth="1"/>
    <col min="2309" max="2309" width="11.42578125" customWidth="1"/>
    <col min="2310" max="2310" width="12.42578125" customWidth="1"/>
    <col min="2311" max="2311" width="12" customWidth="1"/>
    <col min="2312" max="2312" width="11" customWidth="1"/>
    <col min="2313" max="2313" width="15.5703125" customWidth="1"/>
    <col min="2314" max="2314" width="11.7109375" customWidth="1"/>
    <col min="2315" max="2315" width="12.42578125" customWidth="1"/>
    <col min="2316" max="2319" width="0" hidden="1" customWidth="1"/>
    <col min="2320" max="2321" width="12.140625" customWidth="1"/>
    <col min="2322" max="2322" width="15.140625" customWidth="1"/>
    <col min="2323" max="2323" width="8.85546875" customWidth="1"/>
    <col min="2324" max="2324" width="8.7109375" customWidth="1"/>
    <col min="2325" max="2325" width="14.5703125" customWidth="1"/>
    <col min="2326" max="2326" width="13.28515625" customWidth="1"/>
    <col min="2327" max="2327" width="12.140625" customWidth="1"/>
    <col min="2328" max="2328" width="11.85546875" customWidth="1"/>
    <col min="2329" max="2330" width="10.28515625" customWidth="1"/>
    <col min="2331" max="2331" width="14.7109375" customWidth="1"/>
    <col min="2332" max="2332" width="11.28515625" customWidth="1"/>
    <col min="2333" max="2333" width="12.140625" customWidth="1"/>
    <col min="2334" max="2335" width="10" customWidth="1"/>
    <col min="2336" max="2337" width="12.28515625" customWidth="1"/>
    <col min="2338" max="2338" width="13.42578125" customWidth="1"/>
    <col min="2339" max="2339" width="11.140625" customWidth="1"/>
    <col min="2340" max="2340" width="9.85546875" customWidth="1"/>
    <col min="2341" max="2342" width="11" customWidth="1"/>
    <col min="2343" max="2343" width="14.7109375" bestFit="1" customWidth="1"/>
    <col min="2344" max="2345" width="8.85546875" customWidth="1"/>
    <col min="2346" max="2347" width="11.42578125" customWidth="1"/>
    <col min="2348" max="2348" width="15.42578125" bestFit="1" customWidth="1"/>
    <col min="2349" max="2350" width="8.7109375" customWidth="1"/>
    <col min="2351" max="2352" width="10.42578125" customWidth="1"/>
    <col min="2353" max="2353" width="10.7109375" customWidth="1"/>
    <col min="2354" max="2354" width="8.42578125" customWidth="1"/>
    <col min="2355" max="2355" width="8.7109375" customWidth="1"/>
    <col min="2356" max="2356" width="14.5703125" customWidth="1"/>
    <col min="2357" max="2358" width="11.140625" customWidth="1"/>
    <col min="2359" max="2360" width="10.7109375" customWidth="1"/>
    <col min="2561" max="2561" width="28.42578125" customWidth="1"/>
    <col min="2562" max="2562" width="7.28515625" customWidth="1"/>
    <col min="2563" max="2563" width="10.85546875" customWidth="1"/>
    <col min="2564" max="2564" width="0" hidden="1" customWidth="1"/>
    <col min="2565" max="2565" width="11.42578125" customWidth="1"/>
    <col min="2566" max="2566" width="12.42578125" customWidth="1"/>
    <col min="2567" max="2567" width="12" customWidth="1"/>
    <col min="2568" max="2568" width="11" customWidth="1"/>
    <col min="2569" max="2569" width="15.5703125" customWidth="1"/>
    <col min="2570" max="2570" width="11.7109375" customWidth="1"/>
    <col min="2571" max="2571" width="12.42578125" customWidth="1"/>
    <col min="2572" max="2575" width="0" hidden="1" customWidth="1"/>
    <col min="2576" max="2577" width="12.140625" customWidth="1"/>
    <col min="2578" max="2578" width="15.140625" customWidth="1"/>
    <col min="2579" max="2579" width="8.85546875" customWidth="1"/>
    <col min="2580" max="2580" width="8.7109375" customWidth="1"/>
    <col min="2581" max="2581" width="14.5703125" customWidth="1"/>
    <col min="2582" max="2582" width="13.28515625" customWidth="1"/>
    <col min="2583" max="2583" width="12.140625" customWidth="1"/>
    <col min="2584" max="2584" width="11.85546875" customWidth="1"/>
    <col min="2585" max="2586" width="10.28515625" customWidth="1"/>
    <col min="2587" max="2587" width="14.7109375" customWidth="1"/>
    <col min="2588" max="2588" width="11.28515625" customWidth="1"/>
    <col min="2589" max="2589" width="12.140625" customWidth="1"/>
    <col min="2590" max="2591" width="10" customWidth="1"/>
    <col min="2592" max="2593" width="12.28515625" customWidth="1"/>
    <col min="2594" max="2594" width="13.42578125" customWidth="1"/>
    <col min="2595" max="2595" width="11.140625" customWidth="1"/>
    <col min="2596" max="2596" width="9.85546875" customWidth="1"/>
    <col min="2597" max="2598" width="11" customWidth="1"/>
    <col min="2599" max="2599" width="14.7109375" bestFit="1" customWidth="1"/>
    <col min="2600" max="2601" width="8.85546875" customWidth="1"/>
    <col min="2602" max="2603" width="11.42578125" customWidth="1"/>
    <col min="2604" max="2604" width="15.42578125" bestFit="1" customWidth="1"/>
    <col min="2605" max="2606" width="8.7109375" customWidth="1"/>
    <col min="2607" max="2608" width="10.42578125" customWidth="1"/>
    <col min="2609" max="2609" width="10.7109375" customWidth="1"/>
    <col min="2610" max="2610" width="8.42578125" customWidth="1"/>
    <col min="2611" max="2611" width="8.7109375" customWidth="1"/>
    <col min="2612" max="2612" width="14.5703125" customWidth="1"/>
    <col min="2613" max="2614" width="11.140625" customWidth="1"/>
    <col min="2615" max="2616" width="10.7109375" customWidth="1"/>
    <col min="2817" max="2817" width="28.42578125" customWidth="1"/>
    <col min="2818" max="2818" width="7.28515625" customWidth="1"/>
    <col min="2819" max="2819" width="10.85546875" customWidth="1"/>
    <col min="2820" max="2820" width="0" hidden="1" customWidth="1"/>
    <col min="2821" max="2821" width="11.42578125" customWidth="1"/>
    <col min="2822" max="2822" width="12.42578125" customWidth="1"/>
    <col min="2823" max="2823" width="12" customWidth="1"/>
    <col min="2824" max="2824" width="11" customWidth="1"/>
    <col min="2825" max="2825" width="15.5703125" customWidth="1"/>
    <col min="2826" max="2826" width="11.7109375" customWidth="1"/>
    <col min="2827" max="2827" width="12.42578125" customWidth="1"/>
    <col min="2828" max="2831" width="0" hidden="1" customWidth="1"/>
    <col min="2832" max="2833" width="12.140625" customWidth="1"/>
    <col min="2834" max="2834" width="15.140625" customWidth="1"/>
    <col min="2835" max="2835" width="8.85546875" customWidth="1"/>
    <col min="2836" max="2836" width="8.7109375" customWidth="1"/>
    <col min="2837" max="2837" width="14.5703125" customWidth="1"/>
    <col min="2838" max="2838" width="13.28515625" customWidth="1"/>
    <col min="2839" max="2839" width="12.140625" customWidth="1"/>
    <col min="2840" max="2840" width="11.85546875" customWidth="1"/>
    <col min="2841" max="2842" width="10.28515625" customWidth="1"/>
    <col min="2843" max="2843" width="14.7109375" customWidth="1"/>
    <col min="2844" max="2844" width="11.28515625" customWidth="1"/>
    <col min="2845" max="2845" width="12.140625" customWidth="1"/>
    <col min="2846" max="2847" width="10" customWidth="1"/>
    <col min="2848" max="2849" width="12.28515625" customWidth="1"/>
    <col min="2850" max="2850" width="13.42578125" customWidth="1"/>
    <col min="2851" max="2851" width="11.140625" customWidth="1"/>
    <col min="2852" max="2852" width="9.85546875" customWidth="1"/>
    <col min="2853" max="2854" width="11" customWidth="1"/>
    <col min="2855" max="2855" width="14.7109375" bestFit="1" customWidth="1"/>
    <col min="2856" max="2857" width="8.85546875" customWidth="1"/>
    <col min="2858" max="2859" width="11.42578125" customWidth="1"/>
    <col min="2860" max="2860" width="15.42578125" bestFit="1" customWidth="1"/>
    <col min="2861" max="2862" width="8.7109375" customWidth="1"/>
    <col min="2863" max="2864" width="10.42578125" customWidth="1"/>
    <col min="2865" max="2865" width="10.7109375" customWidth="1"/>
    <col min="2866" max="2866" width="8.42578125" customWidth="1"/>
    <col min="2867" max="2867" width="8.7109375" customWidth="1"/>
    <col min="2868" max="2868" width="14.5703125" customWidth="1"/>
    <col min="2869" max="2870" width="11.140625" customWidth="1"/>
    <col min="2871" max="2872" width="10.7109375" customWidth="1"/>
    <col min="3073" max="3073" width="28.42578125" customWidth="1"/>
    <col min="3074" max="3074" width="7.28515625" customWidth="1"/>
    <col min="3075" max="3075" width="10.85546875" customWidth="1"/>
    <col min="3076" max="3076" width="0" hidden="1" customWidth="1"/>
    <col min="3077" max="3077" width="11.42578125" customWidth="1"/>
    <col min="3078" max="3078" width="12.42578125" customWidth="1"/>
    <col min="3079" max="3079" width="12" customWidth="1"/>
    <col min="3080" max="3080" width="11" customWidth="1"/>
    <col min="3081" max="3081" width="15.5703125" customWidth="1"/>
    <col min="3082" max="3082" width="11.7109375" customWidth="1"/>
    <col min="3083" max="3083" width="12.42578125" customWidth="1"/>
    <col min="3084" max="3087" width="0" hidden="1" customWidth="1"/>
    <col min="3088" max="3089" width="12.140625" customWidth="1"/>
    <col min="3090" max="3090" width="15.140625" customWidth="1"/>
    <col min="3091" max="3091" width="8.85546875" customWidth="1"/>
    <col min="3092" max="3092" width="8.7109375" customWidth="1"/>
    <col min="3093" max="3093" width="14.5703125" customWidth="1"/>
    <col min="3094" max="3094" width="13.28515625" customWidth="1"/>
    <col min="3095" max="3095" width="12.140625" customWidth="1"/>
    <col min="3096" max="3096" width="11.85546875" customWidth="1"/>
    <col min="3097" max="3098" width="10.28515625" customWidth="1"/>
    <col min="3099" max="3099" width="14.7109375" customWidth="1"/>
    <col min="3100" max="3100" width="11.28515625" customWidth="1"/>
    <col min="3101" max="3101" width="12.140625" customWidth="1"/>
    <col min="3102" max="3103" width="10" customWidth="1"/>
    <col min="3104" max="3105" width="12.28515625" customWidth="1"/>
    <col min="3106" max="3106" width="13.42578125" customWidth="1"/>
    <col min="3107" max="3107" width="11.140625" customWidth="1"/>
    <col min="3108" max="3108" width="9.85546875" customWidth="1"/>
    <col min="3109" max="3110" width="11" customWidth="1"/>
    <col min="3111" max="3111" width="14.7109375" bestFit="1" customWidth="1"/>
    <col min="3112" max="3113" width="8.85546875" customWidth="1"/>
    <col min="3114" max="3115" width="11.42578125" customWidth="1"/>
    <col min="3116" max="3116" width="15.42578125" bestFit="1" customWidth="1"/>
    <col min="3117" max="3118" width="8.7109375" customWidth="1"/>
    <col min="3119" max="3120" width="10.42578125" customWidth="1"/>
    <col min="3121" max="3121" width="10.7109375" customWidth="1"/>
    <col min="3122" max="3122" width="8.42578125" customWidth="1"/>
    <col min="3123" max="3123" width="8.7109375" customWidth="1"/>
    <col min="3124" max="3124" width="14.5703125" customWidth="1"/>
    <col min="3125" max="3126" width="11.140625" customWidth="1"/>
    <col min="3127" max="3128" width="10.7109375" customWidth="1"/>
    <col min="3329" max="3329" width="28.42578125" customWidth="1"/>
    <col min="3330" max="3330" width="7.28515625" customWidth="1"/>
    <col min="3331" max="3331" width="10.85546875" customWidth="1"/>
    <col min="3332" max="3332" width="0" hidden="1" customWidth="1"/>
    <col min="3333" max="3333" width="11.42578125" customWidth="1"/>
    <col min="3334" max="3334" width="12.42578125" customWidth="1"/>
    <col min="3335" max="3335" width="12" customWidth="1"/>
    <col min="3336" max="3336" width="11" customWidth="1"/>
    <col min="3337" max="3337" width="15.5703125" customWidth="1"/>
    <col min="3338" max="3338" width="11.7109375" customWidth="1"/>
    <col min="3339" max="3339" width="12.42578125" customWidth="1"/>
    <col min="3340" max="3343" width="0" hidden="1" customWidth="1"/>
    <col min="3344" max="3345" width="12.140625" customWidth="1"/>
    <col min="3346" max="3346" width="15.140625" customWidth="1"/>
    <col min="3347" max="3347" width="8.85546875" customWidth="1"/>
    <col min="3348" max="3348" width="8.7109375" customWidth="1"/>
    <col min="3349" max="3349" width="14.5703125" customWidth="1"/>
    <col min="3350" max="3350" width="13.28515625" customWidth="1"/>
    <col min="3351" max="3351" width="12.140625" customWidth="1"/>
    <col min="3352" max="3352" width="11.85546875" customWidth="1"/>
    <col min="3353" max="3354" width="10.28515625" customWidth="1"/>
    <col min="3355" max="3355" width="14.7109375" customWidth="1"/>
    <col min="3356" max="3356" width="11.28515625" customWidth="1"/>
    <col min="3357" max="3357" width="12.140625" customWidth="1"/>
    <col min="3358" max="3359" width="10" customWidth="1"/>
    <col min="3360" max="3361" width="12.28515625" customWidth="1"/>
    <col min="3362" max="3362" width="13.42578125" customWidth="1"/>
    <col min="3363" max="3363" width="11.140625" customWidth="1"/>
    <col min="3364" max="3364" width="9.85546875" customWidth="1"/>
    <col min="3365" max="3366" width="11" customWidth="1"/>
    <col min="3367" max="3367" width="14.7109375" bestFit="1" customWidth="1"/>
    <col min="3368" max="3369" width="8.85546875" customWidth="1"/>
    <col min="3370" max="3371" width="11.42578125" customWidth="1"/>
    <col min="3372" max="3372" width="15.42578125" bestFit="1" customWidth="1"/>
    <col min="3373" max="3374" width="8.7109375" customWidth="1"/>
    <col min="3375" max="3376" width="10.42578125" customWidth="1"/>
    <col min="3377" max="3377" width="10.7109375" customWidth="1"/>
    <col min="3378" max="3378" width="8.42578125" customWidth="1"/>
    <col min="3379" max="3379" width="8.7109375" customWidth="1"/>
    <col min="3380" max="3380" width="14.5703125" customWidth="1"/>
    <col min="3381" max="3382" width="11.140625" customWidth="1"/>
    <col min="3383" max="3384" width="10.7109375" customWidth="1"/>
    <col min="3585" max="3585" width="28.42578125" customWidth="1"/>
    <col min="3586" max="3586" width="7.28515625" customWidth="1"/>
    <col min="3587" max="3587" width="10.85546875" customWidth="1"/>
    <col min="3588" max="3588" width="0" hidden="1" customWidth="1"/>
    <col min="3589" max="3589" width="11.42578125" customWidth="1"/>
    <col min="3590" max="3590" width="12.42578125" customWidth="1"/>
    <col min="3591" max="3591" width="12" customWidth="1"/>
    <col min="3592" max="3592" width="11" customWidth="1"/>
    <col min="3593" max="3593" width="15.5703125" customWidth="1"/>
    <col min="3594" max="3594" width="11.7109375" customWidth="1"/>
    <col min="3595" max="3595" width="12.42578125" customWidth="1"/>
    <col min="3596" max="3599" width="0" hidden="1" customWidth="1"/>
    <col min="3600" max="3601" width="12.140625" customWidth="1"/>
    <col min="3602" max="3602" width="15.140625" customWidth="1"/>
    <col min="3603" max="3603" width="8.85546875" customWidth="1"/>
    <col min="3604" max="3604" width="8.7109375" customWidth="1"/>
    <col min="3605" max="3605" width="14.5703125" customWidth="1"/>
    <col min="3606" max="3606" width="13.28515625" customWidth="1"/>
    <col min="3607" max="3607" width="12.140625" customWidth="1"/>
    <col min="3608" max="3608" width="11.85546875" customWidth="1"/>
    <col min="3609" max="3610" width="10.28515625" customWidth="1"/>
    <col min="3611" max="3611" width="14.7109375" customWidth="1"/>
    <col min="3612" max="3612" width="11.28515625" customWidth="1"/>
    <col min="3613" max="3613" width="12.140625" customWidth="1"/>
    <col min="3614" max="3615" width="10" customWidth="1"/>
    <col min="3616" max="3617" width="12.28515625" customWidth="1"/>
    <col min="3618" max="3618" width="13.42578125" customWidth="1"/>
    <col min="3619" max="3619" width="11.140625" customWidth="1"/>
    <col min="3620" max="3620" width="9.85546875" customWidth="1"/>
    <col min="3621" max="3622" width="11" customWidth="1"/>
    <col min="3623" max="3623" width="14.7109375" bestFit="1" customWidth="1"/>
    <col min="3624" max="3625" width="8.85546875" customWidth="1"/>
    <col min="3626" max="3627" width="11.42578125" customWidth="1"/>
    <col min="3628" max="3628" width="15.42578125" bestFit="1" customWidth="1"/>
    <col min="3629" max="3630" width="8.7109375" customWidth="1"/>
    <col min="3631" max="3632" width="10.42578125" customWidth="1"/>
    <col min="3633" max="3633" width="10.7109375" customWidth="1"/>
    <col min="3634" max="3634" width="8.42578125" customWidth="1"/>
    <col min="3635" max="3635" width="8.7109375" customWidth="1"/>
    <col min="3636" max="3636" width="14.5703125" customWidth="1"/>
    <col min="3637" max="3638" width="11.140625" customWidth="1"/>
    <col min="3639" max="3640" width="10.7109375" customWidth="1"/>
    <col min="3841" max="3841" width="28.42578125" customWidth="1"/>
    <col min="3842" max="3842" width="7.28515625" customWidth="1"/>
    <col min="3843" max="3843" width="10.85546875" customWidth="1"/>
    <col min="3844" max="3844" width="0" hidden="1" customWidth="1"/>
    <col min="3845" max="3845" width="11.42578125" customWidth="1"/>
    <col min="3846" max="3846" width="12.42578125" customWidth="1"/>
    <col min="3847" max="3847" width="12" customWidth="1"/>
    <col min="3848" max="3848" width="11" customWidth="1"/>
    <col min="3849" max="3849" width="15.5703125" customWidth="1"/>
    <col min="3850" max="3850" width="11.7109375" customWidth="1"/>
    <col min="3851" max="3851" width="12.42578125" customWidth="1"/>
    <col min="3852" max="3855" width="0" hidden="1" customWidth="1"/>
    <col min="3856" max="3857" width="12.140625" customWidth="1"/>
    <col min="3858" max="3858" width="15.140625" customWidth="1"/>
    <col min="3859" max="3859" width="8.85546875" customWidth="1"/>
    <col min="3860" max="3860" width="8.7109375" customWidth="1"/>
    <col min="3861" max="3861" width="14.5703125" customWidth="1"/>
    <col min="3862" max="3862" width="13.28515625" customWidth="1"/>
    <col min="3863" max="3863" width="12.140625" customWidth="1"/>
    <col min="3864" max="3864" width="11.85546875" customWidth="1"/>
    <col min="3865" max="3866" width="10.28515625" customWidth="1"/>
    <col min="3867" max="3867" width="14.7109375" customWidth="1"/>
    <col min="3868" max="3868" width="11.28515625" customWidth="1"/>
    <col min="3869" max="3869" width="12.140625" customWidth="1"/>
    <col min="3870" max="3871" width="10" customWidth="1"/>
    <col min="3872" max="3873" width="12.28515625" customWidth="1"/>
    <col min="3874" max="3874" width="13.42578125" customWidth="1"/>
    <col min="3875" max="3875" width="11.140625" customWidth="1"/>
    <col min="3876" max="3876" width="9.85546875" customWidth="1"/>
    <col min="3877" max="3878" width="11" customWidth="1"/>
    <col min="3879" max="3879" width="14.7109375" bestFit="1" customWidth="1"/>
    <col min="3880" max="3881" width="8.85546875" customWidth="1"/>
    <col min="3882" max="3883" width="11.42578125" customWidth="1"/>
    <col min="3884" max="3884" width="15.42578125" bestFit="1" customWidth="1"/>
    <col min="3885" max="3886" width="8.7109375" customWidth="1"/>
    <col min="3887" max="3888" width="10.42578125" customWidth="1"/>
    <col min="3889" max="3889" width="10.7109375" customWidth="1"/>
    <col min="3890" max="3890" width="8.42578125" customWidth="1"/>
    <col min="3891" max="3891" width="8.7109375" customWidth="1"/>
    <col min="3892" max="3892" width="14.5703125" customWidth="1"/>
    <col min="3893" max="3894" width="11.140625" customWidth="1"/>
    <col min="3895" max="3896" width="10.7109375" customWidth="1"/>
    <col min="4097" max="4097" width="28.42578125" customWidth="1"/>
    <col min="4098" max="4098" width="7.28515625" customWidth="1"/>
    <col min="4099" max="4099" width="10.85546875" customWidth="1"/>
    <col min="4100" max="4100" width="0" hidden="1" customWidth="1"/>
    <col min="4101" max="4101" width="11.42578125" customWidth="1"/>
    <col min="4102" max="4102" width="12.42578125" customWidth="1"/>
    <col min="4103" max="4103" width="12" customWidth="1"/>
    <col min="4104" max="4104" width="11" customWidth="1"/>
    <col min="4105" max="4105" width="15.5703125" customWidth="1"/>
    <col min="4106" max="4106" width="11.7109375" customWidth="1"/>
    <col min="4107" max="4107" width="12.42578125" customWidth="1"/>
    <col min="4108" max="4111" width="0" hidden="1" customWidth="1"/>
    <col min="4112" max="4113" width="12.140625" customWidth="1"/>
    <col min="4114" max="4114" width="15.140625" customWidth="1"/>
    <col min="4115" max="4115" width="8.85546875" customWidth="1"/>
    <col min="4116" max="4116" width="8.7109375" customWidth="1"/>
    <col min="4117" max="4117" width="14.5703125" customWidth="1"/>
    <col min="4118" max="4118" width="13.28515625" customWidth="1"/>
    <col min="4119" max="4119" width="12.140625" customWidth="1"/>
    <col min="4120" max="4120" width="11.85546875" customWidth="1"/>
    <col min="4121" max="4122" width="10.28515625" customWidth="1"/>
    <col min="4123" max="4123" width="14.7109375" customWidth="1"/>
    <col min="4124" max="4124" width="11.28515625" customWidth="1"/>
    <col min="4125" max="4125" width="12.140625" customWidth="1"/>
    <col min="4126" max="4127" width="10" customWidth="1"/>
    <col min="4128" max="4129" width="12.28515625" customWidth="1"/>
    <col min="4130" max="4130" width="13.42578125" customWidth="1"/>
    <col min="4131" max="4131" width="11.140625" customWidth="1"/>
    <col min="4132" max="4132" width="9.85546875" customWidth="1"/>
    <col min="4133" max="4134" width="11" customWidth="1"/>
    <col min="4135" max="4135" width="14.7109375" bestFit="1" customWidth="1"/>
    <col min="4136" max="4137" width="8.85546875" customWidth="1"/>
    <col min="4138" max="4139" width="11.42578125" customWidth="1"/>
    <col min="4140" max="4140" width="15.42578125" bestFit="1" customWidth="1"/>
    <col min="4141" max="4142" width="8.7109375" customWidth="1"/>
    <col min="4143" max="4144" width="10.42578125" customWidth="1"/>
    <col min="4145" max="4145" width="10.7109375" customWidth="1"/>
    <col min="4146" max="4146" width="8.42578125" customWidth="1"/>
    <col min="4147" max="4147" width="8.7109375" customWidth="1"/>
    <col min="4148" max="4148" width="14.5703125" customWidth="1"/>
    <col min="4149" max="4150" width="11.140625" customWidth="1"/>
    <col min="4151" max="4152" width="10.7109375" customWidth="1"/>
    <col min="4353" max="4353" width="28.42578125" customWidth="1"/>
    <col min="4354" max="4354" width="7.28515625" customWidth="1"/>
    <col min="4355" max="4355" width="10.85546875" customWidth="1"/>
    <col min="4356" max="4356" width="0" hidden="1" customWidth="1"/>
    <col min="4357" max="4357" width="11.42578125" customWidth="1"/>
    <col min="4358" max="4358" width="12.42578125" customWidth="1"/>
    <col min="4359" max="4359" width="12" customWidth="1"/>
    <col min="4360" max="4360" width="11" customWidth="1"/>
    <col min="4361" max="4361" width="15.5703125" customWidth="1"/>
    <col min="4362" max="4362" width="11.7109375" customWidth="1"/>
    <col min="4363" max="4363" width="12.42578125" customWidth="1"/>
    <col min="4364" max="4367" width="0" hidden="1" customWidth="1"/>
    <col min="4368" max="4369" width="12.140625" customWidth="1"/>
    <col min="4370" max="4370" width="15.140625" customWidth="1"/>
    <col min="4371" max="4371" width="8.85546875" customWidth="1"/>
    <col min="4372" max="4372" width="8.7109375" customWidth="1"/>
    <col min="4373" max="4373" width="14.5703125" customWidth="1"/>
    <col min="4374" max="4374" width="13.28515625" customWidth="1"/>
    <col min="4375" max="4375" width="12.140625" customWidth="1"/>
    <col min="4376" max="4376" width="11.85546875" customWidth="1"/>
    <col min="4377" max="4378" width="10.28515625" customWidth="1"/>
    <col min="4379" max="4379" width="14.7109375" customWidth="1"/>
    <col min="4380" max="4380" width="11.28515625" customWidth="1"/>
    <col min="4381" max="4381" width="12.140625" customWidth="1"/>
    <col min="4382" max="4383" width="10" customWidth="1"/>
    <col min="4384" max="4385" width="12.28515625" customWidth="1"/>
    <col min="4386" max="4386" width="13.42578125" customWidth="1"/>
    <col min="4387" max="4387" width="11.140625" customWidth="1"/>
    <col min="4388" max="4388" width="9.85546875" customWidth="1"/>
    <col min="4389" max="4390" width="11" customWidth="1"/>
    <col min="4391" max="4391" width="14.7109375" bestFit="1" customWidth="1"/>
    <col min="4392" max="4393" width="8.85546875" customWidth="1"/>
    <col min="4394" max="4395" width="11.42578125" customWidth="1"/>
    <col min="4396" max="4396" width="15.42578125" bestFit="1" customWidth="1"/>
    <col min="4397" max="4398" width="8.7109375" customWidth="1"/>
    <col min="4399" max="4400" width="10.42578125" customWidth="1"/>
    <col min="4401" max="4401" width="10.7109375" customWidth="1"/>
    <col min="4402" max="4402" width="8.42578125" customWidth="1"/>
    <col min="4403" max="4403" width="8.7109375" customWidth="1"/>
    <col min="4404" max="4404" width="14.5703125" customWidth="1"/>
    <col min="4405" max="4406" width="11.140625" customWidth="1"/>
    <col min="4407" max="4408" width="10.7109375" customWidth="1"/>
    <col min="4609" max="4609" width="28.42578125" customWidth="1"/>
    <col min="4610" max="4610" width="7.28515625" customWidth="1"/>
    <col min="4611" max="4611" width="10.85546875" customWidth="1"/>
    <col min="4612" max="4612" width="0" hidden="1" customWidth="1"/>
    <col min="4613" max="4613" width="11.42578125" customWidth="1"/>
    <col min="4614" max="4614" width="12.42578125" customWidth="1"/>
    <col min="4615" max="4615" width="12" customWidth="1"/>
    <col min="4616" max="4616" width="11" customWidth="1"/>
    <col min="4617" max="4617" width="15.5703125" customWidth="1"/>
    <col min="4618" max="4618" width="11.7109375" customWidth="1"/>
    <col min="4619" max="4619" width="12.42578125" customWidth="1"/>
    <col min="4620" max="4623" width="0" hidden="1" customWidth="1"/>
    <col min="4624" max="4625" width="12.140625" customWidth="1"/>
    <col min="4626" max="4626" width="15.140625" customWidth="1"/>
    <col min="4627" max="4627" width="8.85546875" customWidth="1"/>
    <col min="4628" max="4628" width="8.7109375" customWidth="1"/>
    <col min="4629" max="4629" width="14.5703125" customWidth="1"/>
    <col min="4630" max="4630" width="13.28515625" customWidth="1"/>
    <col min="4631" max="4631" width="12.140625" customWidth="1"/>
    <col min="4632" max="4632" width="11.85546875" customWidth="1"/>
    <col min="4633" max="4634" width="10.28515625" customWidth="1"/>
    <col min="4635" max="4635" width="14.7109375" customWidth="1"/>
    <col min="4636" max="4636" width="11.28515625" customWidth="1"/>
    <col min="4637" max="4637" width="12.140625" customWidth="1"/>
    <col min="4638" max="4639" width="10" customWidth="1"/>
    <col min="4640" max="4641" width="12.28515625" customWidth="1"/>
    <col min="4642" max="4642" width="13.42578125" customWidth="1"/>
    <col min="4643" max="4643" width="11.140625" customWidth="1"/>
    <col min="4644" max="4644" width="9.85546875" customWidth="1"/>
    <col min="4645" max="4646" width="11" customWidth="1"/>
    <col min="4647" max="4647" width="14.7109375" bestFit="1" customWidth="1"/>
    <col min="4648" max="4649" width="8.85546875" customWidth="1"/>
    <col min="4650" max="4651" width="11.42578125" customWidth="1"/>
    <col min="4652" max="4652" width="15.42578125" bestFit="1" customWidth="1"/>
    <col min="4653" max="4654" width="8.7109375" customWidth="1"/>
    <col min="4655" max="4656" width="10.42578125" customWidth="1"/>
    <col min="4657" max="4657" width="10.7109375" customWidth="1"/>
    <col min="4658" max="4658" width="8.42578125" customWidth="1"/>
    <col min="4659" max="4659" width="8.7109375" customWidth="1"/>
    <col min="4660" max="4660" width="14.5703125" customWidth="1"/>
    <col min="4661" max="4662" width="11.140625" customWidth="1"/>
    <col min="4663" max="4664" width="10.7109375" customWidth="1"/>
    <col min="4865" max="4865" width="28.42578125" customWidth="1"/>
    <col min="4866" max="4866" width="7.28515625" customWidth="1"/>
    <col min="4867" max="4867" width="10.85546875" customWidth="1"/>
    <col min="4868" max="4868" width="0" hidden="1" customWidth="1"/>
    <col min="4869" max="4869" width="11.42578125" customWidth="1"/>
    <col min="4870" max="4870" width="12.42578125" customWidth="1"/>
    <col min="4871" max="4871" width="12" customWidth="1"/>
    <col min="4872" max="4872" width="11" customWidth="1"/>
    <col min="4873" max="4873" width="15.5703125" customWidth="1"/>
    <col min="4874" max="4874" width="11.7109375" customWidth="1"/>
    <col min="4875" max="4875" width="12.42578125" customWidth="1"/>
    <col min="4876" max="4879" width="0" hidden="1" customWidth="1"/>
    <col min="4880" max="4881" width="12.140625" customWidth="1"/>
    <col min="4882" max="4882" width="15.140625" customWidth="1"/>
    <col min="4883" max="4883" width="8.85546875" customWidth="1"/>
    <col min="4884" max="4884" width="8.7109375" customWidth="1"/>
    <col min="4885" max="4885" width="14.5703125" customWidth="1"/>
    <col min="4886" max="4886" width="13.28515625" customWidth="1"/>
    <col min="4887" max="4887" width="12.140625" customWidth="1"/>
    <col min="4888" max="4888" width="11.85546875" customWidth="1"/>
    <col min="4889" max="4890" width="10.28515625" customWidth="1"/>
    <col min="4891" max="4891" width="14.7109375" customWidth="1"/>
    <col min="4892" max="4892" width="11.28515625" customWidth="1"/>
    <col min="4893" max="4893" width="12.140625" customWidth="1"/>
    <col min="4894" max="4895" width="10" customWidth="1"/>
    <col min="4896" max="4897" width="12.28515625" customWidth="1"/>
    <col min="4898" max="4898" width="13.42578125" customWidth="1"/>
    <col min="4899" max="4899" width="11.140625" customWidth="1"/>
    <col min="4900" max="4900" width="9.85546875" customWidth="1"/>
    <col min="4901" max="4902" width="11" customWidth="1"/>
    <col min="4903" max="4903" width="14.7109375" bestFit="1" customWidth="1"/>
    <col min="4904" max="4905" width="8.85546875" customWidth="1"/>
    <col min="4906" max="4907" width="11.42578125" customWidth="1"/>
    <col min="4908" max="4908" width="15.42578125" bestFit="1" customWidth="1"/>
    <col min="4909" max="4910" width="8.7109375" customWidth="1"/>
    <col min="4911" max="4912" width="10.42578125" customWidth="1"/>
    <col min="4913" max="4913" width="10.7109375" customWidth="1"/>
    <col min="4914" max="4914" width="8.42578125" customWidth="1"/>
    <col min="4915" max="4915" width="8.7109375" customWidth="1"/>
    <col min="4916" max="4916" width="14.5703125" customWidth="1"/>
    <col min="4917" max="4918" width="11.140625" customWidth="1"/>
    <col min="4919" max="4920" width="10.7109375" customWidth="1"/>
    <col min="5121" max="5121" width="28.42578125" customWidth="1"/>
    <col min="5122" max="5122" width="7.28515625" customWidth="1"/>
    <col min="5123" max="5123" width="10.85546875" customWidth="1"/>
    <col min="5124" max="5124" width="0" hidden="1" customWidth="1"/>
    <col min="5125" max="5125" width="11.42578125" customWidth="1"/>
    <col min="5126" max="5126" width="12.42578125" customWidth="1"/>
    <col min="5127" max="5127" width="12" customWidth="1"/>
    <col min="5128" max="5128" width="11" customWidth="1"/>
    <col min="5129" max="5129" width="15.5703125" customWidth="1"/>
    <col min="5130" max="5130" width="11.7109375" customWidth="1"/>
    <col min="5131" max="5131" width="12.42578125" customWidth="1"/>
    <col min="5132" max="5135" width="0" hidden="1" customWidth="1"/>
    <col min="5136" max="5137" width="12.140625" customWidth="1"/>
    <col min="5138" max="5138" width="15.140625" customWidth="1"/>
    <col min="5139" max="5139" width="8.85546875" customWidth="1"/>
    <col min="5140" max="5140" width="8.7109375" customWidth="1"/>
    <col min="5141" max="5141" width="14.5703125" customWidth="1"/>
    <col min="5142" max="5142" width="13.28515625" customWidth="1"/>
    <col min="5143" max="5143" width="12.140625" customWidth="1"/>
    <col min="5144" max="5144" width="11.85546875" customWidth="1"/>
    <col min="5145" max="5146" width="10.28515625" customWidth="1"/>
    <col min="5147" max="5147" width="14.7109375" customWidth="1"/>
    <col min="5148" max="5148" width="11.28515625" customWidth="1"/>
    <col min="5149" max="5149" width="12.140625" customWidth="1"/>
    <col min="5150" max="5151" width="10" customWidth="1"/>
    <col min="5152" max="5153" width="12.28515625" customWidth="1"/>
    <col min="5154" max="5154" width="13.42578125" customWidth="1"/>
    <col min="5155" max="5155" width="11.140625" customWidth="1"/>
    <col min="5156" max="5156" width="9.85546875" customWidth="1"/>
    <col min="5157" max="5158" width="11" customWidth="1"/>
    <col min="5159" max="5159" width="14.7109375" bestFit="1" customWidth="1"/>
    <col min="5160" max="5161" width="8.85546875" customWidth="1"/>
    <col min="5162" max="5163" width="11.42578125" customWidth="1"/>
    <col min="5164" max="5164" width="15.42578125" bestFit="1" customWidth="1"/>
    <col min="5165" max="5166" width="8.7109375" customWidth="1"/>
    <col min="5167" max="5168" width="10.42578125" customWidth="1"/>
    <col min="5169" max="5169" width="10.7109375" customWidth="1"/>
    <col min="5170" max="5170" width="8.42578125" customWidth="1"/>
    <col min="5171" max="5171" width="8.7109375" customWidth="1"/>
    <col min="5172" max="5172" width="14.5703125" customWidth="1"/>
    <col min="5173" max="5174" width="11.140625" customWidth="1"/>
    <col min="5175" max="5176" width="10.7109375" customWidth="1"/>
    <col min="5377" max="5377" width="28.42578125" customWidth="1"/>
    <col min="5378" max="5378" width="7.28515625" customWidth="1"/>
    <col min="5379" max="5379" width="10.85546875" customWidth="1"/>
    <col min="5380" max="5380" width="0" hidden="1" customWidth="1"/>
    <col min="5381" max="5381" width="11.42578125" customWidth="1"/>
    <col min="5382" max="5382" width="12.42578125" customWidth="1"/>
    <col min="5383" max="5383" width="12" customWidth="1"/>
    <col min="5384" max="5384" width="11" customWidth="1"/>
    <col min="5385" max="5385" width="15.5703125" customWidth="1"/>
    <col min="5386" max="5386" width="11.7109375" customWidth="1"/>
    <col min="5387" max="5387" width="12.42578125" customWidth="1"/>
    <col min="5388" max="5391" width="0" hidden="1" customWidth="1"/>
    <col min="5392" max="5393" width="12.140625" customWidth="1"/>
    <col min="5394" max="5394" width="15.140625" customWidth="1"/>
    <col min="5395" max="5395" width="8.85546875" customWidth="1"/>
    <col min="5396" max="5396" width="8.7109375" customWidth="1"/>
    <col min="5397" max="5397" width="14.5703125" customWidth="1"/>
    <col min="5398" max="5398" width="13.28515625" customWidth="1"/>
    <col min="5399" max="5399" width="12.140625" customWidth="1"/>
    <col min="5400" max="5400" width="11.85546875" customWidth="1"/>
    <col min="5401" max="5402" width="10.28515625" customWidth="1"/>
    <col min="5403" max="5403" width="14.7109375" customWidth="1"/>
    <col min="5404" max="5404" width="11.28515625" customWidth="1"/>
    <col min="5405" max="5405" width="12.140625" customWidth="1"/>
    <col min="5406" max="5407" width="10" customWidth="1"/>
    <col min="5408" max="5409" width="12.28515625" customWidth="1"/>
    <col min="5410" max="5410" width="13.42578125" customWidth="1"/>
    <col min="5411" max="5411" width="11.140625" customWidth="1"/>
    <col min="5412" max="5412" width="9.85546875" customWidth="1"/>
    <col min="5413" max="5414" width="11" customWidth="1"/>
    <col min="5415" max="5415" width="14.7109375" bestFit="1" customWidth="1"/>
    <col min="5416" max="5417" width="8.85546875" customWidth="1"/>
    <col min="5418" max="5419" width="11.42578125" customWidth="1"/>
    <col min="5420" max="5420" width="15.42578125" bestFit="1" customWidth="1"/>
    <col min="5421" max="5422" width="8.7109375" customWidth="1"/>
    <col min="5423" max="5424" width="10.42578125" customWidth="1"/>
    <col min="5425" max="5425" width="10.7109375" customWidth="1"/>
    <col min="5426" max="5426" width="8.42578125" customWidth="1"/>
    <col min="5427" max="5427" width="8.7109375" customWidth="1"/>
    <col min="5428" max="5428" width="14.5703125" customWidth="1"/>
    <col min="5429" max="5430" width="11.140625" customWidth="1"/>
    <col min="5431" max="5432" width="10.7109375" customWidth="1"/>
    <col min="5633" max="5633" width="28.42578125" customWidth="1"/>
    <col min="5634" max="5634" width="7.28515625" customWidth="1"/>
    <col min="5635" max="5635" width="10.85546875" customWidth="1"/>
    <col min="5636" max="5636" width="0" hidden="1" customWidth="1"/>
    <col min="5637" max="5637" width="11.42578125" customWidth="1"/>
    <col min="5638" max="5638" width="12.42578125" customWidth="1"/>
    <col min="5639" max="5639" width="12" customWidth="1"/>
    <col min="5640" max="5640" width="11" customWidth="1"/>
    <col min="5641" max="5641" width="15.5703125" customWidth="1"/>
    <col min="5642" max="5642" width="11.7109375" customWidth="1"/>
    <col min="5643" max="5643" width="12.42578125" customWidth="1"/>
    <col min="5644" max="5647" width="0" hidden="1" customWidth="1"/>
    <col min="5648" max="5649" width="12.140625" customWidth="1"/>
    <col min="5650" max="5650" width="15.140625" customWidth="1"/>
    <col min="5651" max="5651" width="8.85546875" customWidth="1"/>
    <col min="5652" max="5652" width="8.7109375" customWidth="1"/>
    <col min="5653" max="5653" width="14.5703125" customWidth="1"/>
    <col min="5654" max="5654" width="13.28515625" customWidth="1"/>
    <col min="5655" max="5655" width="12.140625" customWidth="1"/>
    <col min="5656" max="5656" width="11.85546875" customWidth="1"/>
    <col min="5657" max="5658" width="10.28515625" customWidth="1"/>
    <col min="5659" max="5659" width="14.7109375" customWidth="1"/>
    <col min="5660" max="5660" width="11.28515625" customWidth="1"/>
    <col min="5661" max="5661" width="12.140625" customWidth="1"/>
    <col min="5662" max="5663" width="10" customWidth="1"/>
    <col min="5664" max="5665" width="12.28515625" customWidth="1"/>
    <col min="5666" max="5666" width="13.42578125" customWidth="1"/>
    <col min="5667" max="5667" width="11.140625" customWidth="1"/>
    <col min="5668" max="5668" width="9.85546875" customWidth="1"/>
    <col min="5669" max="5670" width="11" customWidth="1"/>
    <col min="5671" max="5671" width="14.7109375" bestFit="1" customWidth="1"/>
    <col min="5672" max="5673" width="8.85546875" customWidth="1"/>
    <col min="5674" max="5675" width="11.42578125" customWidth="1"/>
    <col min="5676" max="5676" width="15.42578125" bestFit="1" customWidth="1"/>
    <col min="5677" max="5678" width="8.7109375" customWidth="1"/>
    <col min="5679" max="5680" width="10.42578125" customWidth="1"/>
    <col min="5681" max="5681" width="10.7109375" customWidth="1"/>
    <col min="5682" max="5682" width="8.42578125" customWidth="1"/>
    <col min="5683" max="5683" width="8.7109375" customWidth="1"/>
    <col min="5684" max="5684" width="14.5703125" customWidth="1"/>
    <col min="5685" max="5686" width="11.140625" customWidth="1"/>
    <col min="5687" max="5688" width="10.7109375" customWidth="1"/>
    <col min="5889" max="5889" width="28.42578125" customWidth="1"/>
    <col min="5890" max="5890" width="7.28515625" customWidth="1"/>
    <col min="5891" max="5891" width="10.85546875" customWidth="1"/>
    <col min="5892" max="5892" width="0" hidden="1" customWidth="1"/>
    <col min="5893" max="5893" width="11.42578125" customWidth="1"/>
    <col min="5894" max="5894" width="12.42578125" customWidth="1"/>
    <col min="5895" max="5895" width="12" customWidth="1"/>
    <col min="5896" max="5896" width="11" customWidth="1"/>
    <col min="5897" max="5897" width="15.5703125" customWidth="1"/>
    <col min="5898" max="5898" width="11.7109375" customWidth="1"/>
    <col min="5899" max="5899" width="12.42578125" customWidth="1"/>
    <col min="5900" max="5903" width="0" hidden="1" customWidth="1"/>
    <col min="5904" max="5905" width="12.140625" customWidth="1"/>
    <col min="5906" max="5906" width="15.140625" customWidth="1"/>
    <col min="5907" max="5907" width="8.85546875" customWidth="1"/>
    <col min="5908" max="5908" width="8.7109375" customWidth="1"/>
    <col min="5909" max="5909" width="14.5703125" customWidth="1"/>
    <col min="5910" max="5910" width="13.28515625" customWidth="1"/>
    <col min="5911" max="5911" width="12.140625" customWidth="1"/>
    <col min="5912" max="5912" width="11.85546875" customWidth="1"/>
    <col min="5913" max="5914" width="10.28515625" customWidth="1"/>
    <col min="5915" max="5915" width="14.7109375" customWidth="1"/>
    <col min="5916" max="5916" width="11.28515625" customWidth="1"/>
    <col min="5917" max="5917" width="12.140625" customWidth="1"/>
    <col min="5918" max="5919" width="10" customWidth="1"/>
    <col min="5920" max="5921" width="12.28515625" customWidth="1"/>
    <col min="5922" max="5922" width="13.42578125" customWidth="1"/>
    <col min="5923" max="5923" width="11.140625" customWidth="1"/>
    <col min="5924" max="5924" width="9.85546875" customWidth="1"/>
    <col min="5925" max="5926" width="11" customWidth="1"/>
    <col min="5927" max="5927" width="14.7109375" bestFit="1" customWidth="1"/>
    <col min="5928" max="5929" width="8.85546875" customWidth="1"/>
    <col min="5930" max="5931" width="11.42578125" customWidth="1"/>
    <col min="5932" max="5932" width="15.42578125" bestFit="1" customWidth="1"/>
    <col min="5933" max="5934" width="8.7109375" customWidth="1"/>
    <col min="5935" max="5936" width="10.42578125" customWidth="1"/>
    <col min="5937" max="5937" width="10.7109375" customWidth="1"/>
    <col min="5938" max="5938" width="8.42578125" customWidth="1"/>
    <col min="5939" max="5939" width="8.7109375" customWidth="1"/>
    <col min="5940" max="5940" width="14.5703125" customWidth="1"/>
    <col min="5941" max="5942" width="11.140625" customWidth="1"/>
    <col min="5943" max="5944" width="10.7109375" customWidth="1"/>
    <col min="6145" max="6145" width="28.42578125" customWidth="1"/>
    <col min="6146" max="6146" width="7.28515625" customWidth="1"/>
    <col min="6147" max="6147" width="10.85546875" customWidth="1"/>
    <col min="6148" max="6148" width="0" hidden="1" customWidth="1"/>
    <col min="6149" max="6149" width="11.42578125" customWidth="1"/>
    <col min="6150" max="6150" width="12.42578125" customWidth="1"/>
    <col min="6151" max="6151" width="12" customWidth="1"/>
    <col min="6152" max="6152" width="11" customWidth="1"/>
    <col min="6153" max="6153" width="15.5703125" customWidth="1"/>
    <col min="6154" max="6154" width="11.7109375" customWidth="1"/>
    <col min="6155" max="6155" width="12.42578125" customWidth="1"/>
    <col min="6156" max="6159" width="0" hidden="1" customWidth="1"/>
    <col min="6160" max="6161" width="12.140625" customWidth="1"/>
    <col min="6162" max="6162" width="15.140625" customWidth="1"/>
    <col min="6163" max="6163" width="8.85546875" customWidth="1"/>
    <col min="6164" max="6164" width="8.7109375" customWidth="1"/>
    <col min="6165" max="6165" width="14.5703125" customWidth="1"/>
    <col min="6166" max="6166" width="13.28515625" customWidth="1"/>
    <col min="6167" max="6167" width="12.140625" customWidth="1"/>
    <col min="6168" max="6168" width="11.85546875" customWidth="1"/>
    <col min="6169" max="6170" width="10.28515625" customWidth="1"/>
    <col min="6171" max="6171" width="14.7109375" customWidth="1"/>
    <col min="6172" max="6172" width="11.28515625" customWidth="1"/>
    <col min="6173" max="6173" width="12.140625" customWidth="1"/>
    <col min="6174" max="6175" width="10" customWidth="1"/>
    <col min="6176" max="6177" width="12.28515625" customWidth="1"/>
    <col min="6178" max="6178" width="13.42578125" customWidth="1"/>
    <col min="6179" max="6179" width="11.140625" customWidth="1"/>
    <col min="6180" max="6180" width="9.85546875" customWidth="1"/>
    <col min="6181" max="6182" width="11" customWidth="1"/>
    <col min="6183" max="6183" width="14.7109375" bestFit="1" customWidth="1"/>
    <col min="6184" max="6185" width="8.85546875" customWidth="1"/>
    <col min="6186" max="6187" width="11.42578125" customWidth="1"/>
    <col min="6188" max="6188" width="15.42578125" bestFit="1" customWidth="1"/>
    <col min="6189" max="6190" width="8.7109375" customWidth="1"/>
    <col min="6191" max="6192" width="10.42578125" customWidth="1"/>
    <col min="6193" max="6193" width="10.7109375" customWidth="1"/>
    <col min="6194" max="6194" width="8.42578125" customWidth="1"/>
    <col min="6195" max="6195" width="8.7109375" customWidth="1"/>
    <col min="6196" max="6196" width="14.5703125" customWidth="1"/>
    <col min="6197" max="6198" width="11.140625" customWidth="1"/>
    <col min="6199" max="6200" width="10.7109375" customWidth="1"/>
    <col min="6401" max="6401" width="28.42578125" customWidth="1"/>
    <col min="6402" max="6402" width="7.28515625" customWidth="1"/>
    <col min="6403" max="6403" width="10.85546875" customWidth="1"/>
    <col min="6404" max="6404" width="0" hidden="1" customWidth="1"/>
    <col min="6405" max="6405" width="11.42578125" customWidth="1"/>
    <col min="6406" max="6406" width="12.42578125" customWidth="1"/>
    <col min="6407" max="6407" width="12" customWidth="1"/>
    <col min="6408" max="6408" width="11" customWidth="1"/>
    <col min="6409" max="6409" width="15.5703125" customWidth="1"/>
    <col min="6410" max="6410" width="11.7109375" customWidth="1"/>
    <col min="6411" max="6411" width="12.42578125" customWidth="1"/>
    <col min="6412" max="6415" width="0" hidden="1" customWidth="1"/>
    <col min="6416" max="6417" width="12.140625" customWidth="1"/>
    <col min="6418" max="6418" width="15.140625" customWidth="1"/>
    <col min="6419" max="6419" width="8.85546875" customWidth="1"/>
    <col min="6420" max="6420" width="8.7109375" customWidth="1"/>
    <col min="6421" max="6421" width="14.5703125" customWidth="1"/>
    <col min="6422" max="6422" width="13.28515625" customWidth="1"/>
    <col min="6423" max="6423" width="12.140625" customWidth="1"/>
    <col min="6424" max="6424" width="11.85546875" customWidth="1"/>
    <col min="6425" max="6426" width="10.28515625" customWidth="1"/>
    <col min="6427" max="6427" width="14.7109375" customWidth="1"/>
    <col min="6428" max="6428" width="11.28515625" customWidth="1"/>
    <col min="6429" max="6429" width="12.140625" customWidth="1"/>
    <col min="6430" max="6431" width="10" customWidth="1"/>
    <col min="6432" max="6433" width="12.28515625" customWidth="1"/>
    <col min="6434" max="6434" width="13.42578125" customWidth="1"/>
    <col min="6435" max="6435" width="11.140625" customWidth="1"/>
    <col min="6436" max="6436" width="9.85546875" customWidth="1"/>
    <col min="6437" max="6438" width="11" customWidth="1"/>
    <col min="6439" max="6439" width="14.7109375" bestFit="1" customWidth="1"/>
    <col min="6440" max="6441" width="8.85546875" customWidth="1"/>
    <col min="6442" max="6443" width="11.42578125" customWidth="1"/>
    <col min="6444" max="6444" width="15.42578125" bestFit="1" customWidth="1"/>
    <col min="6445" max="6446" width="8.7109375" customWidth="1"/>
    <col min="6447" max="6448" width="10.42578125" customWidth="1"/>
    <col min="6449" max="6449" width="10.7109375" customWidth="1"/>
    <col min="6450" max="6450" width="8.42578125" customWidth="1"/>
    <col min="6451" max="6451" width="8.7109375" customWidth="1"/>
    <col min="6452" max="6452" width="14.5703125" customWidth="1"/>
    <col min="6453" max="6454" width="11.140625" customWidth="1"/>
    <col min="6455" max="6456" width="10.7109375" customWidth="1"/>
    <col min="6657" max="6657" width="28.42578125" customWidth="1"/>
    <col min="6658" max="6658" width="7.28515625" customWidth="1"/>
    <col min="6659" max="6659" width="10.85546875" customWidth="1"/>
    <col min="6660" max="6660" width="0" hidden="1" customWidth="1"/>
    <col min="6661" max="6661" width="11.42578125" customWidth="1"/>
    <col min="6662" max="6662" width="12.42578125" customWidth="1"/>
    <col min="6663" max="6663" width="12" customWidth="1"/>
    <col min="6664" max="6664" width="11" customWidth="1"/>
    <col min="6665" max="6665" width="15.5703125" customWidth="1"/>
    <col min="6666" max="6666" width="11.7109375" customWidth="1"/>
    <col min="6667" max="6667" width="12.42578125" customWidth="1"/>
    <col min="6668" max="6671" width="0" hidden="1" customWidth="1"/>
    <col min="6672" max="6673" width="12.140625" customWidth="1"/>
    <col min="6674" max="6674" width="15.140625" customWidth="1"/>
    <col min="6675" max="6675" width="8.85546875" customWidth="1"/>
    <col min="6676" max="6676" width="8.7109375" customWidth="1"/>
    <col min="6677" max="6677" width="14.5703125" customWidth="1"/>
    <col min="6678" max="6678" width="13.28515625" customWidth="1"/>
    <col min="6679" max="6679" width="12.140625" customWidth="1"/>
    <col min="6680" max="6680" width="11.85546875" customWidth="1"/>
    <col min="6681" max="6682" width="10.28515625" customWidth="1"/>
    <col min="6683" max="6683" width="14.7109375" customWidth="1"/>
    <col min="6684" max="6684" width="11.28515625" customWidth="1"/>
    <col min="6685" max="6685" width="12.140625" customWidth="1"/>
    <col min="6686" max="6687" width="10" customWidth="1"/>
    <col min="6688" max="6689" width="12.28515625" customWidth="1"/>
    <col min="6690" max="6690" width="13.42578125" customWidth="1"/>
    <col min="6691" max="6691" width="11.140625" customWidth="1"/>
    <col min="6692" max="6692" width="9.85546875" customWidth="1"/>
    <col min="6693" max="6694" width="11" customWidth="1"/>
    <col min="6695" max="6695" width="14.7109375" bestFit="1" customWidth="1"/>
    <col min="6696" max="6697" width="8.85546875" customWidth="1"/>
    <col min="6698" max="6699" width="11.42578125" customWidth="1"/>
    <col min="6700" max="6700" width="15.42578125" bestFit="1" customWidth="1"/>
    <col min="6701" max="6702" width="8.7109375" customWidth="1"/>
    <col min="6703" max="6704" width="10.42578125" customWidth="1"/>
    <col min="6705" max="6705" width="10.7109375" customWidth="1"/>
    <col min="6706" max="6706" width="8.42578125" customWidth="1"/>
    <col min="6707" max="6707" width="8.7109375" customWidth="1"/>
    <col min="6708" max="6708" width="14.5703125" customWidth="1"/>
    <col min="6709" max="6710" width="11.140625" customWidth="1"/>
    <col min="6711" max="6712" width="10.7109375" customWidth="1"/>
    <col min="6913" max="6913" width="28.42578125" customWidth="1"/>
    <col min="6914" max="6914" width="7.28515625" customWidth="1"/>
    <col min="6915" max="6915" width="10.85546875" customWidth="1"/>
    <col min="6916" max="6916" width="0" hidden="1" customWidth="1"/>
    <col min="6917" max="6917" width="11.42578125" customWidth="1"/>
    <col min="6918" max="6918" width="12.42578125" customWidth="1"/>
    <col min="6919" max="6919" width="12" customWidth="1"/>
    <col min="6920" max="6920" width="11" customWidth="1"/>
    <col min="6921" max="6921" width="15.5703125" customWidth="1"/>
    <col min="6922" max="6922" width="11.7109375" customWidth="1"/>
    <col min="6923" max="6923" width="12.42578125" customWidth="1"/>
    <col min="6924" max="6927" width="0" hidden="1" customWidth="1"/>
    <col min="6928" max="6929" width="12.140625" customWidth="1"/>
    <col min="6930" max="6930" width="15.140625" customWidth="1"/>
    <col min="6931" max="6931" width="8.85546875" customWidth="1"/>
    <col min="6932" max="6932" width="8.7109375" customWidth="1"/>
    <col min="6933" max="6933" width="14.5703125" customWidth="1"/>
    <col min="6934" max="6934" width="13.28515625" customWidth="1"/>
    <col min="6935" max="6935" width="12.140625" customWidth="1"/>
    <col min="6936" max="6936" width="11.85546875" customWidth="1"/>
    <col min="6937" max="6938" width="10.28515625" customWidth="1"/>
    <col min="6939" max="6939" width="14.7109375" customWidth="1"/>
    <col min="6940" max="6940" width="11.28515625" customWidth="1"/>
    <col min="6941" max="6941" width="12.140625" customWidth="1"/>
    <col min="6942" max="6943" width="10" customWidth="1"/>
    <col min="6944" max="6945" width="12.28515625" customWidth="1"/>
    <col min="6946" max="6946" width="13.42578125" customWidth="1"/>
    <col min="6947" max="6947" width="11.140625" customWidth="1"/>
    <col min="6948" max="6948" width="9.85546875" customWidth="1"/>
    <col min="6949" max="6950" width="11" customWidth="1"/>
    <col min="6951" max="6951" width="14.7109375" bestFit="1" customWidth="1"/>
    <col min="6952" max="6953" width="8.85546875" customWidth="1"/>
    <col min="6954" max="6955" width="11.42578125" customWidth="1"/>
    <col min="6956" max="6956" width="15.42578125" bestFit="1" customWidth="1"/>
    <col min="6957" max="6958" width="8.7109375" customWidth="1"/>
    <col min="6959" max="6960" width="10.42578125" customWidth="1"/>
    <col min="6961" max="6961" width="10.7109375" customWidth="1"/>
    <col min="6962" max="6962" width="8.42578125" customWidth="1"/>
    <col min="6963" max="6963" width="8.7109375" customWidth="1"/>
    <col min="6964" max="6964" width="14.5703125" customWidth="1"/>
    <col min="6965" max="6966" width="11.140625" customWidth="1"/>
    <col min="6967" max="6968" width="10.7109375" customWidth="1"/>
    <col min="7169" max="7169" width="28.42578125" customWidth="1"/>
    <col min="7170" max="7170" width="7.28515625" customWidth="1"/>
    <col min="7171" max="7171" width="10.85546875" customWidth="1"/>
    <col min="7172" max="7172" width="0" hidden="1" customWidth="1"/>
    <col min="7173" max="7173" width="11.42578125" customWidth="1"/>
    <col min="7174" max="7174" width="12.42578125" customWidth="1"/>
    <col min="7175" max="7175" width="12" customWidth="1"/>
    <col min="7176" max="7176" width="11" customWidth="1"/>
    <col min="7177" max="7177" width="15.5703125" customWidth="1"/>
    <col min="7178" max="7178" width="11.7109375" customWidth="1"/>
    <col min="7179" max="7179" width="12.42578125" customWidth="1"/>
    <col min="7180" max="7183" width="0" hidden="1" customWidth="1"/>
    <col min="7184" max="7185" width="12.140625" customWidth="1"/>
    <col min="7186" max="7186" width="15.140625" customWidth="1"/>
    <col min="7187" max="7187" width="8.85546875" customWidth="1"/>
    <col min="7188" max="7188" width="8.7109375" customWidth="1"/>
    <col min="7189" max="7189" width="14.5703125" customWidth="1"/>
    <col min="7190" max="7190" width="13.28515625" customWidth="1"/>
    <col min="7191" max="7191" width="12.140625" customWidth="1"/>
    <col min="7192" max="7192" width="11.85546875" customWidth="1"/>
    <col min="7193" max="7194" width="10.28515625" customWidth="1"/>
    <col min="7195" max="7195" width="14.7109375" customWidth="1"/>
    <col min="7196" max="7196" width="11.28515625" customWidth="1"/>
    <col min="7197" max="7197" width="12.140625" customWidth="1"/>
    <col min="7198" max="7199" width="10" customWidth="1"/>
    <col min="7200" max="7201" width="12.28515625" customWidth="1"/>
    <col min="7202" max="7202" width="13.42578125" customWidth="1"/>
    <col min="7203" max="7203" width="11.140625" customWidth="1"/>
    <col min="7204" max="7204" width="9.85546875" customWidth="1"/>
    <col min="7205" max="7206" width="11" customWidth="1"/>
    <col min="7207" max="7207" width="14.7109375" bestFit="1" customWidth="1"/>
    <col min="7208" max="7209" width="8.85546875" customWidth="1"/>
    <col min="7210" max="7211" width="11.42578125" customWidth="1"/>
    <col min="7212" max="7212" width="15.42578125" bestFit="1" customWidth="1"/>
    <col min="7213" max="7214" width="8.7109375" customWidth="1"/>
    <col min="7215" max="7216" width="10.42578125" customWidth="1"/>
    <col min="7217" max="7217" width="10.7109375" customWidth="1"/>
    <col min="7218" max="7218" width="8.42578125" customWidth="1"/>
    <col min="7219" max="7219" width="8.7109375" customWidth="1"/>
    <col min="7220" max="7220" width="14.5703125" customWidth="1"/>
    <col min="7221" max="7222" width="11.140625" customWidth="1"/>
    <col min="7223" max="7224" width="10.7109375" customWidth="1"/>
    <col min="7425" max="7425" width="28.42578125" customWidth="1"/>
    <col min="7426" max="7426" width="7.28515625" customWidth="1"/>
    <col min="7427" max="7427" width="10.85546875" customWidth="1"/>
    <col min="7428" max="7428" width="0" hidden="1" customWidth="1"/>
    <col min="7429" max="7429" width="11.42578125" customWidth="1"/>
    <col min="7430" max="7430" width="12.42578125" customWidth="1"/>
    <col min="7431" max="7431" width="12" customWidth="1"/>
    <col min="7432" max="7432" width="11" customWidth="1"/>
    <col min="7433" max="7433" width="15.5703125" customWidth="1"/>
    <col min="7434" max="7434" width="11.7109375" customWidth="1"/>
    <col min="7435" max="7435" width="12.42578125" customWidth="1"/>
    <col min="7436" max="7439" width="0" hidden="1" customWidth="1"/>
    <col min="7440" max="7441" width="12.140625" customWidth="1"/>
    <col min="7442" max="7442" width="15.140625" customWidth="1"/>
    <col min="7443" max="7443" width="8.85546875" customWidth="1"/>
    <col min="7444" max="7444" width="8.7109375" customWidth="1"/>
    <col min="7445" max="7445" width="14.5703125" customWidth="1"/>
    <col min="7446" max="7446" width="13.28515625" customWidth="1"/>
    <col min="7447" max="7447" width="12.140625" customWidth="1"/>
    <col min="7448" max="7448" width="11.85546875" customWidth="1"/>
    <col min="7449" max="7450" width="10.28515625" customWidth="1"/>
    <col min="7451" max="7451" width="14.7109375" customWidth="1"/>
    <col min="7452" max="7452" width="11.28515625" customWidth="1"/>
    <col min="7453" max="7453" width="12.140625" customWidth="1"/>
    <col min="7454" max="7455" width="10" customWidth="1"/>
    <col min="7456" max="7457" width="12.28515625" customWidth="1"/>
    <col min="7458" max="7458" width="13.42578125" customWidth="1"/>
    <col min="7459" max="7459" width="11.140625" customWidth="1"/>
    <col min="7460" max="7460" width="9.85546875" customWidth="1"/>
    <col min="7461" max="7462" width="11" customWidth="1"/>
    <col min="7463" max="7463" width="14.7109375" bestFit="1" customWidth="1"/>
    <col min="7464" max="7465" width="8.85546875" customWidth="1"/>
    <col min="7466" max="7467" width="11.42578125" customWidth="1"/>
    <col min="7468" max="7468" width="15.42578125" bestFit="1" customWidth="1"/>
    <col min="7469" max="7470" width="8.7109375" customWidth="1"/>
    <col min="7471" max="7472" width="10.42578125" customWidth="1"/>
    <col min="7473" max="7473" width="10.7109375" customWidth="1"/>
    <col min="7474" max="7474" width="8.42578125" customWidth="1"/>
    <col min="7475" max="7475" width="8.7109375" customWidth="1"/>
    <col min="7476" max="7476" width="14.5703125" customWidth="1"/>
    <col min="7477" max="7478" width="11.140625" customWidth="1"/>
    <col min="7479" max="7480" width="10.7109375" customWidth="1"/>
    <col min="7681" max="7681" width="28.42578125" customWidth="1"/>
    <col min="7682" max="7682" width="7.28515625" customWidth="1"/>
    <col min="7683" max="7683" width="10.85546875" customWidth="1"/>
    <col min="7684" max="7684" width="0" hidden="1" customWidth="1"/>
    <col min="7685" max="7685" width="11.42578125" customWidth="1"/>
    <col min="7686" max="7686" width="12.42578125" customWidth="1"/>
    <col min="7687" max="7687" width="12" customWidth="1"/>
    <col min="7688" max="7688" width="11" customWidth="1"/>
    <col min="7689" max="7689" width="15.5703125" customWidth="1"/>
    <col min="7690" max="7690" width="11.7109375" customWidth="1"/>
    <col min="7691" max="7691" width="12.42578125" customWidth="1"/>
    <col min="7692" max="7695" width="0" hidden="1" customWidth="1"/>
    <col min="7696" max="7697" width="12.140625" customWidth="1"/>
    <col min="7698" max="7698" width="15.140625" customWidth="1"/>
    <col min="7699" max="7699" width="8.85546875" customWidth="1"/>
    <col min="7700" max="7700" width="8.7109375" customWidth="1"/>
    <col min="7701" max="7701" width="14.5703125" customWidth="1"/>
    <col min="7702" max="7702" width="13.28515625" customWidth="1"/>
    <col min="7703" max="7703" width="12.140625" customWidth="1"/>
    <col min="7704" max="7704" width="11.85546875" customWidth="1"/>
    <col min="7705" max="7706" width="10.28515625" customWidth="1"/>
    <col min="7707" max="7707" width="14.7109375" customWidth="1"/>
    <col min="7708" max="7708" width="11.28515625" customWidth="1"/>
    <col min="7709" max="7709" width="12.140625" customWidth="1"/>
    <col min="7710" max="7711" width="10" customWidth="1"/>
    <col min="7712" max="7713" width="12.28515625" customWidth="1"/>
    <col min="7714" max="7714" width="13.42578125" customWidth="1"/>
    <col min="7715" max="7715" width="11.140625" customWidth="1"/>
    <col min="7716" max="7716" width="9.85546875" customWidth="1"/>
    <col min="7717" max="7718" width="11" customWidth="1"/>
    <col min="7719" max="7719" width="14.7109375" bestFit="1" customWidth="1"/>
    <col min="7720" max="7721" width="8.85546875" customWidth="1"/>
    <col min="7722" max="7723" width="11.42578125" customWidth="1"/>
    <col min="7724" max="7724" width="15.42578125" bestFit="1" customWidth="1"/>
    <col min="7725" max="7726" width="8.7109375" customWidth="1"/>
    <col min="7727" max="7728" width="10.42578125" customWidth="1"/>
    <col min="7729" max="7729" width="10.7109375" customWidth="1"/>
    <col min="7730" max="7730" width="8.42578125" customWidth="1"/>
    <col min="7731" max="7731" width="8.7109375" customWidth="1"/>
    <col min="7732" max="7732" width="14.5703125" customWidth="1"/>
    <col min="7733" max="7734" width="11.140625" customWidth="1"/>
    <col min="7735" max="7736" width="10.7109375" customWidth="1"/>
    <col min="7937" max="7937" width="28.42578125" customWidth="1"/>
    <col min="7938" max="7938" width="7.28515625" customWidth="1"/>
    <col min="7939" max="7939" width="10.85546875" customWidth="1"/>
    <col min="7940" max="7940" width="0" hidden="1" customWidth="1"/>
    <col min="7941" max="7941" width="11.42578125" customWidth="1"/>
    <col min="7942" max="7942" width="12.42578125" customWidth="1"/>
    <col min="7943" max="7943" width="12" customWidth="1"/>
    <col min="7944" max="7944" width="11" customWidth="1"/>
    <col min="7945" max="7945" width="15.5703125" customWidth="1"/>
    <col min="7946" max="7946" width="11.7109375" customWidth="1"/>
    <col min="7947" max="7947" width="12.42578125" customWidth="1"/>
    <col min="7948" max="7951" width="0" hidden="1" customWidth="1"/>
    <col min="7952" max="7953" width="12.140625" customWidth="1"/>
    <col min="7954" max="7954" width="15.140625" customWidth="1"/>
    <col min="7955" max="7955" width="8.85546875" customWidth="1"/>
    <col min="7956" max="7956" width="8.7109375" customWidth="1"/>
    <col min="7957" max="7957" width="14.5703125" customWidth="1"/>
    <col min="7958" max="7958" width="13.28515625" customWidth="1"/>
    <col min="7959" max="7959" width="12.140625" customWidth="1"/>
    <col min="7960" max="7960" width="11.85546875" customWidth="1"/>
    <col min="7961" max="7962" width="10.28515625" customWidth="1"/>
    <col min="7963" max="7963" width="14.7109375" customWidth="1"/>
    <col min="7964" max="7964" width="11.28515625" customWidth="1"/>
    <col min="7965" max="7965" width="12.140625" customWidth="1"/>
    <col min="7966" max="7967" width="10" customWidth="1"/>
    <col min="7968" max="7969" width="12.28515625" customWidth="1"/>
    <col min="7970" max="7970" width="13.42578125" customWidth="1"/>
    <col min="7971" max="7971" width="11.140625" customWidth="1"/>
    <col min="7972" max="7972" width="9.85546875" customWidth="1"/>
    <col min="7973" max="7974" width="11" customWidth="1"/>
    <col min="7975" max="7975" width="14.7109375" bestFit="1" customWidth="1"/>
    <col min="7976" max="7977" width="8.85546875" customWidth="1"/>
    <col min="7978" max="7979" width="11.42578125" customWidth="1"/>
    <col min="7980" max="7980" width="15.42578125" bestFit="1" customWidth="1"/>
    <col min="7981" max="7982" width="8.7109375" customWidth="1"/>
    <col min="7983" max="7984" width="10.42578125" customWidth="1"/>
    <col min="7985" max="7985" width="10.7109375" customWidth="1"/>
    <col min="7986" max="7986" width="8.42578125" customWidth="1"/>
    <col min="7987" max="7987" width="8.7109375" customWidth="1"/>
    <col min="7988" max="7988" width="14.5703125" customWidth="1"/>
    <col min="7989" max="7990" width="11.140625" customWidth="1"/>
    <col min="7991" max="7992" width="10.7109375" customWidth="1"/>
    <col min="8193" max="8193" width="28.42578125" customWidth="1"/>
    <col min="8194" max="8194" width="7.28515625" customWidth="1"/>
    <col min="8195" max="8195" width="10.85546875" customWidth="1"/>
    <col min="8196" max="8196" width="0" hidden="1" customWidth="1"/>
    <col min="8197" max="8197" width="11.42578125" customWidth="1"/>
    <col min="8198" max="8198" width="12.42578125" customWidth="1"/>
    <col min="8199" max="8199" width="12" customWidth="1"/>
    <col min="8200" max="8200" width="11" customWidth="1"/>
    <col min="8201" max="8201" width="15.5703125" customWidth="1"/>
    <col min="8202" max="8202" width="11.7109375" customWidth="1"/>
    <col min="8203" max="8203" width="12.42578125" customWidth="1"/>
    <col min="8204" max="8207" width="0" hidden="1" customWidth="1"/>
    <col min="8208" max="8209" width="12.140625" customWidth="1"/>
    <col min="8210" max="8210" width="15.140625" customWidth="1"/>
    <col min="8211" max="8211" width="8.85546875" customWidth="1"/>
    <col min="8212" max="8212" width="8.7109375" customWidth="1"/>
    <col min="8213" max="8213" width="14.5703125" customWidth="1"/>
    <col min="8214" max="8214" width="13.28515625" customWidth="1"/>
    <col min="8215" max="8215" width="12.140625" customWidth="1"/>
    <col min="8216" max="8216" width="11.85546875" customWidth="1"/>
    <col min="8217" max="8218" width="10.28515625" customWidth="1"/>
    <col min="8219" max="8219" width="14.7109375" customWidth="1"/>
    <col min="8220" max="8220" width="11.28515625" customWidth="1"/>
    <col min="8221" max="8221" width="12.140625" customWidth="1"/>
    <col min="8222" max="8223" width="10" customWidth="1"/>
    <col min="8224" max="8225" width="12.28515625" customWidth="1"/>
    <col min="8226" max="8226" width="13.42578125" customWidth="1"/>
    <col min="8227" max="8227" width="11.140625" customWidth="1"/>
    <col min="8228" max="8228" width="9.85546875" customWidth="1"/>
    <col min="8229" max="8230" width="11" customWidth="1"/>
    <col min="8231" max="8231" width="14.7109375" bestFit="1" customWidth="1"/>
    <col min="8232" max="8233" width="8.85546875" customWidth="1"/>
    <col min="8234" max="8235" width="11.42578125" customWidth="1"/>
    <col min="8236" max="8236" width="15.42578125" bestFit="1" customWidth="1"/>
    <col min="8237" max="8238" width="8.7109375" customWidth="1"/>
    <col min="8239" max="8240" width="10.42578125" customWidth="1"/>
    <col min="8241" max="8241" width="10.7109375" customWidth="1"/>
    <col min="8242" max="8242" width="8.42578125" customWidth="1"/>
    <col min="8243" max="8243" width="8.7109375" customWidth="1"/>
    <col min="8244" max="8244" width="14.5703125" customWidth="1"/>
    <col min="8245" max="8246" width="11.140625" customWidth="1"/>
    <col min="8247" max="8248" width="10.7109375" customWidth="1"/>
    <col min="8449" max="8449" width="28.42578125" customWidth="1"/>
    <col min="8450" max="8450" width="7.28515625" customWidth="1"/>
    <col min="8451" max="8451" width="10.85546875" customWidth="1"/>
    <col min="8452" max="8452" width="0" hidden="1" customWidth="1"/>
    <col min="8453" max="8453" width="11.42578125" customWidth="1"/>
    <col min="8454" max="8454" width="12.42578125" customWidth="1"/>
    <col min="8455" max="8455" width="12" customWidth="1"/>
    <col min="8456" max="8456" width="11" customWidth="1"/>
    <col min="8457" max="8457" width="15.5703125" customWidth="1"/>
    <col min="8458" max="8458" width="11.7109375" customWidth="1"/>
    <col min="8459" max="8459" width="12.42578125" customWidth="1"/>
    <col min="8460" max="8463" width="0" hidden="1" customWidth="1"/>
    <col min="8464" max="8465" width="12.140625" customWidth="1"/>
    <col min="8466" max="8466" width="15.140625" customWidth="1"/>
    <col min="8467" max="8467" width="8.85546875" customWidth="1"/>
    <col min="8468" max="8468" width="8.7109375" customWidth="1"/>
    <col min="8469" max="8469" width="14.5703125" customWidth="1"/>
    <col min="8470" max="8470" width="13.28515625" customWidth="1"/>
    <col min="8471" max="8471" width="12.140625" customWidth="1"/>
    <col min="8472" max="8472" width="11.85546875" customWidth="1"/>
    <col min="8473" max="8474" width="10.28515625" customWidth="1"/>
    <col min="8475" max="8475" width="14.7109375" customWidth="1"/>
    <col min="8476" max="8476" width="11.28515625" customWidth="1"/>
    <col min="8477" max="8477" width="12.140625" customWidth="1"/>
    <col min="8478" max="8479" width="10" customWidth="1"/>
    <col min="8480" max="8481" width="12.28515625" customWidth="1"/>
    <col min="8482" max="8482" width="13.42578125" customWidth="1"/>
    <col min="8483" max="8483" width="11.140625" customWidth="1"/>
    <col min="8484" max="8484" width="9.85546875" customWidth="1"/>
    <col min="8485" max="8486" width="11" customWidth="1"/>
    <col min="8487" max="8487" width="14.7109375" bestFit="1" customWidth="1"/>
    <col min="8488" max="8489" width="8.85546875" customWidth="1"/>
    <col min="8490" max="8491" width="11.42578125" customWidth="1"/>
    <col min="8492" max="8492" width="15.42578125" bestFit="1" customWidth="1"/>
    <col min="8493" max="8494" width="8.7109375" customWidth="1"/>
    <col min="8495" max="8496" width="10.42578125" customWidth="1"/>
    <col min="8497" max="8497" width="10.7109375" customWidth="1"/>
    <col min="8498" max="8498" width="8.42578125" customWidth="1"/>
    <col min="8499" max="8499" width="8.7109375" customWidth="1"/>
    <col min="8500" max="8500" width="14.5703125" customWidth="1"/>
    <col min="8501" max="8502" width="11.140625" customWidth="1"/>
    <col min="8503" max="8504" width="10.7109375" customWidth="1"/>
    <col min="8705" max="8705" width="28.42578125" customWidth="1"/>
    <col min="8706" max="8706" width="7.28515625" customWidth="1"/>
    <col min="8707" max="8707" width="10.85546875" customWidth="1"/>
    <col min="8708" max="8708" width="0" hidden="1" customWidth="1"/>
    <col min="8709" max="8709" width="11.42578125" customWidth="1"/>
    <col min="8710" max="8710" width="12.42578125" customWidth="1"/>
    <col min="8711" max="8711" width="12" customWidth="1"/>
    <col min="8712" max="8712" width="11" customWidth="1"/>
    <col min="8713" max="8713" width="15.5703125" customWidth="1"/>
    <col min="8714" max="8714" width="11.7109375" customWidth="1"/>
    <col min="8715" max="8715" width="12.42578125" customWidth="1"/>
    <col min="8716" max="8719" width="0" hidden="1" customWidth="1"/>
    <col min="8720" max="8721" width="12.140625" customWidth="1"/>
    <col min="8722" max="8722" width="15.140625" customWidth="1"/>
    <col min="8723" max="8723" width="8.85546875" customWidth="1"/>
    <col min="8724" max="8724" width="8.7109375" customWidth="1"/>
    <col min="8725" max="8725" width="14.5703125" customWidth="1"/>
    <col min="8726" max="8726" width="13.28515625" customWidth="1"/>
    <col min="8727" max="8727" width="12.140625" customWidth="1"/>
    <col min="8728" max="8728" width="11.85546875" customWidth="1"/>
    <col min="8729" max="8730" width="10.28515625" customWidth="1"/>
    <col min="8731" max="8731" width="14.7109375" customWidth="1"/>
    <col min="8732" max="8732" width="11.28515625" customWidth="1"/>
    <col min="8733" max="8733" width="12.140625" customWidth="1"/>
    <col min="8734" max="8735" width="10" customWidth="1"/>
    <col min="8736" max="8737" width="12.28515625" customWidth="1"/>
    <col min="8738" max="8738" width="13.42578125" customWidth="1"/>
    <col min="8739" max="8739" width="11.140625" customWidth="1"/>
    <col min="8740" max="8740" width="9.85546875" customWidth="1"/>
    <col min="8741" max="8742" width="11" customWidth="1"/>
    <col min="8743" max="8743" width="14.7109375" bestFit="1" customWidth="1"/>
    <col min="8744" max="8745" width="8.85546875" customWidth="1"/>
    <col min="8746" max="8747" width="11.42578125" customWidth="1"/>
    <col min="8748" max="8748" width="15.42578125" bestFit="1" customWidth="1"/>
    <col min="8749" max="8750" width="8.7109375" customWidth="1"/>
    <col min="8751" max="8752" width="10.42578125" customWidth="1"/>
    <col min="8753" max="8753" width="10.7109375" customWidth="1"/>
    <col min="8754" max="8754" width="8.42578125" customWidth="1"/>
    <col min="8755" max="8755" width="8.7109375" customWidth="1"/>
    <col min="8756" max="8756" width="14.5703125" customWidth="1"/>
    <col min="8757" max="8758" width="11.140625" customWidth="1"/>
    <col min="8759" max="8760" width="10.7109375" customWidth="1"/>
    <col min="8961" max="8961" width="28.42578125" customWidth="1"/>
    <col min="8962" max="8962" width="7.28515625" customWidth="1"/>
    <col min="8963" max="8963" width="10.85546875" customWidth="1"/>
    <col min="8964" max="8964" width="0" hidden="1" customWidth="1"/>
    <col min="8965" max="8965" width="11.42578125" customWidth="1"/>
    <col min="8966" max="8966" width="12.42578125" customWidth="1"/>
    <col min="8967" max="8967" width="12" customWidth="1"/>
    <col min="8968" max="8968" width="11" customWidth="1"/>
    <col min="8969" max="8969" width="15.5703125" customWidth="1"/>
    <col min="8970" max="8970" width="11.7109375" customWidth="1"/>
    <col min="8971" max="8971" width="12.42578125" customWidth="1"/>
    <col min="8972" max="8975" width="0" hidden="1" customWidth="1"/>
    <col min="8976" max="8977" width="12.140625" customWidth="1"/>
    <col min="8978" max="8978" width="15.140625" customWidth="1"/>
    <col min="8979" max="8979" width="8.85546875" customWidth="1"/>
    <col min="8980" max="8980" width="8.7109375" customWidth="1"/>
    <col min="8981" max="8981" width="14.5703125" customWidth="1"/>
    <col min="8982" max="8982" width="13.28515625" customWidth="1"/>
    <col min="8983" max="8983" width="12.140625" customWidth="1"/>
    <col min="8984" max="8984" width="11.85546875" customWidth="1"/>
    <col min="8985" max="8986" width="10.28515625" customWidth="1"/>
    <col min="8987" max="8987" width="14.7109375" customWidth="1"/>
    <col min="8988" max="8988" width="11.28515625" customWidth="1"/>
    <col min="8989" max="8989" width="12.140625" customWidth="1"/>
    <col min="8990" max="8991" width="10" customWidth="1"/>
    <col min="8992" max="8993" width="12.28515625" customWidth="1"/>
    <col min="8994" max="8994" width="13.42578125" customWidth="1"/>
    <col min="8995" max="8995" width="11.140625" customWidth="1"/>
    <col min="8996" max="8996" width="9.85546875" customWidth="1"/>
    <col min="8997" max="8998" width="11" customWidth="1"/>
    <col min="8999" max="8999" width="14.7109375" bestFit="1" customWidth="1"/>
    <col min="9000" max="9001" width="8.85546875" customWidth="1"/>
    <col min="9002" max="9003" width="11.42578125" customWidth="1"/>
    <col min="9004" max="9004" width="15.42578125" bestFit="1" customWidth="1"/>
    <col min="9005" max="9006" width="8.7109375" customWidth="1"/>
    <col min="9007" max="9008" width="10.42578125" customWidth="1"/>
    <col min="9009" max="9009" width="10.7109375" customWidth="1"/>
    <col min="9010" max="9010" width="8.42578125" customWidth="1"/>
    <col min="9011" max="9011" width="8.7109375" customWidth="1"/>
    <col min="9012" max="9012" width="14.5703125" customWidth="1"/>
    <col min="9013" max="9014" width="11.140625" customWidth="1"/>
    <col min="9015" max="9016" width="10.7109375" customWidth="1"/>
    <col min="9217" max="9217" width="28.42578125" customWidth="1"/>
    <col min="9218" max="9218" width="7.28515625" customWidth="1"/>
    <col min="9219" max="9219" width="10.85546875" customWidth="1"/>
    <col min="9220" max="9220" width="0" hidden="1" customWidth="1"/>
    <col min="9221" max="9221" width="11.42578125" customWidth="1"/>
    <col min="9222" max="9222" width="12.42578125" customWidth="1"/>
    <col min="9223" max="9223" width="12" customWidth="1"/>
    <col min="9224" max="9224" width="11" customWidth="1"/>
    <col min="9225" max="9225" width="15.5703125" customWidth="1"/>
    <col min="9226" max="9226" width="11.7109375" customWidth="1"/>
    <col min="9227" max="9227" width="12.42578125" customWidth="1"/>
    <col min="9228" max="9231" width="0" hidden="1" customWidth="1"/>
    <col min="9232" max="9233" width="12.140625" customWidth="1"/>
    <col min="9234" max="9234" width="15.140625" customWidth="1"/>
    <col min="9235" max="9235" width="8.85546875" customWidth="1"/>
    <col min="9236" max="9236" width="8.7109375" customWidth="1"/>
    <col min="9237" max="9237" width="14.5703125" customWidth="1"/>
    <col min="9238" max="9238" width="13.28515625" customWidth="1"/>
    <col min="9239" max="9239" width="12.140625" customWidth="1"/>
    <col min="9240" max="9240" width="11.85546875" customWidth="1"/>
    <col min="9241" max="9242" width="10.28515625" customWidth="1"/>
    <col min="9243" max="9243" width="14.7109375" customWidth="1"/>
    <col min="9244" max="9244" width="11.28515625" customWidth="1"/>
    <col min="9245" max="9245" width="12.140625" customWidth="1"/>
    <col min="9246" max="9247" width="10" customWidth="1"/>
    <col min="9248" max="9249" width="12.28515625" customWidth="1"/>
    <col min="9250" max="9250" width="13.42578125" customWidth="1"/>
    <col min="9251" max="9251" width="11.140625" customWidth="1"/>
    <col min="9252" max="9252" width="9.85546875" customWidth="1"/>
    <col min="9253" max="9254" width="11" customWidth="1"/>
    <col min="9255" max="9255" width="14.7109375" bestFit="1" customWidth="1"/>
    <col min="9256" max="9257" width="8.85546875" customWidth="1"/>
    <col min="9258" max="9259" width="11.42578125" customWidth="1"/>
    <col min="9260" max="9260" width="15.42578125" bestFit="1" customWidth="1"/>
    <col min="9261" max="9262" width="8.7109375" customWidth="1"/>
    <col min="9263" max="9264" width="10.42578125" customWidth="1"/>
    <col min="9265" max="9265" width="10.7109375" customWidth="1"/>
    <col min="9266" max="9266" width="8.42578125" customWidth="1"/>
    <col min="9267" max="9267" width="8.7109375" customWidth="1"/>
    <col min="9268" max="9268" width="14.5703125" customWidth="1"/>
    <col min="9269" max="9270" width="11.140625" customWidth="1"/>
    <col min="9271" max="9272" width="10.7109375" customWidth="1"/>
    <col min="9473" max="9473" width="28.42578125" customWidth="1"/>
    <col min="9474" max="9474" width="7.28515625" customWidth="1"/>
    <col min="9475" max="9475" width="10.85546875" customWidth="1"/>
    <col min="9476" max="9476" width="0" hidden="1" customWidth="1"/>
    <col min="9477" max="9477" width="11.42578125" customWidth="1"/>
    <col min="9478" max="9478" width="12.42578125" customWidth="1"/>
    <col min="9479" max="9479" width="12" customWidth="1"/>
    <col min="9480" max="9480" width="11" customWidth="1"/>
    <col min="9481" max="9481" width="15.5703125" customWidth="1"/>
    <col min="9482" max="9482" width="11.7109375" customWidth="1"/>
    <col min="9483" max="9483" width="12.42578125" customWidth="1"/>
    <col min="9484" max="9487" width="0" hidden="1" customWidth="1"/>
    <col min="9488" max="9489" width="12.140625" customWidth="1"/>
    <col min="9490" max="9490" width="15.140625" customWidth="1"/>
    <col min="9491" max="9491" width="8.85546875" customWidth="1"/>
    <col min="9492" max="9492" width="8.7109375" customWidth="1"/>
    <col min="9493" max="9493" width="14.5703125" customWidth="1"/>
    <col min="9494" max="9494" width="13.28515625" customWidth="1"/>
    <col min="9495" max="9495" width="12.140625" customWidth="1"/>
    <col min="9496" max="9496" width="11.85546875" customWidth="1"/>
    <col min="9497" max="9498" width="10.28515625" customWidth="1"/>
    <col min="9499" max="9499" width="14.7109375" customWidth="1"/>
    <col min="9500" max="9500" width="11.28515625" customWidth="1"/>
    <col min="9501" max="9501" width="12.140625" customWidth="1"/>
    <col min="9502" max="9503" width="10" customWidth="1"/>
    <col min="9504" max="9505" width="12.28515625" customWidth="1"/>
    <col min="9506" max="9506" width="13.42578125" customWidth="1"/>
    <col min="9507" max="9507" width="11.140625" customWidth="1"/>
    <col min="9508" max="9508" width="9.85546875" customWidth="1"/>
    <col min="9509" max="9510" width="11" customWidth="1"/>
    <col min="9511" max="9511" width="14.7109375" bestFit="1" customWidth="1"/>
    <col min="9512" max="9513" width="8.85546875" customWidth="1"/>
    <col min="9514" max="9515" width="11.42578125" customWidth="1"/>
    <col min="9516" max="9516" width="15.42578125" bestFit="1" customWidth="1"/>
    <col min="9517" max="9518" width="8.7109375" customWidth="1"/>
    <col min="9519" max="9520" width="10.42578125" customWidth="1"/>
    <col min="9521" max="9521" width="10.7109375" customWidth="1"/>
    <col min="9522" max="9522" width="8.42578125" customWidth="1"/>
    <col min="9523" max="9523" width="8.7109375" customWidth="1"/>
    <col min="9524" max="9524" width="14.5703125" customWidth="1"/>
    <col min="9525" max="9526" width="11.140625" customWidth="1"/>
    <col min="9527" max="9528" width="10.7109375" customWidth="1"/>
    <col min="9729" max="9729" width="28.42578125" customWidth="1"/>
    <col min="9730" max="9730" width="7.28515625" customWidth="1"/>
    <col min="9731" max="9731" width="10.85546875" customWidth="1"/>
    <col min="9732" max="9732" width="0" hidden="1" customWidth="1"/>
    <col min="9733" max="9733" width="11.42578125" customWidth="1"/>
    <col min="9734" max="9734" width="12.42578125" customWidth="1"/>
    <col min="9735" max="9735" width="12" customWidth="1"/>
    <col min="9736" max="9736" width="11" customWidth="1"/>
    <col min="9737" max="9737" width="15.5703125" customWidth="1"/>
    <col min="9738" max="9738" width="11.7109375" customWidth="1"/>
    <col min="9739" max="9739" width="12.42578125" customWidth="1"/>
    <col min="9740" max="9743" width="0" hidden="1" customWidth="1"/>
    <col min="9744" max="9745" width="12.140625" customWidth="1"/>
    <col min="9746" max="9746" width="15.140625" customWidth="1"/>
    <col min="9747" max="9747" width="8.85546875" customWidth="1"/>
    <col min="9748" max="9748" width="8.7109375" customWidth="1"/>
    <col min="9749" max="9749" width="14.5703125" customWidth="1"/>
    <col min="9750" max="9750" width="13.28515625" customWidth="1"/>
    <col min="9751" max="9751" width="12.140625" customWidth="1"/>
    <col min="9752" max="9752" width="11.85546875" customWidth="1"/>
    <col min="9753" max="9754" width="10.28515625" customWidth="1"/>
    <col min="9755" max="9755" width="14.7109375" customWidth="1"/>
    <col min="9756" max="9756" width="11.28515625" customWidth="1"/>
    <col min="9757" max="9757" width="12.140625" customWidth="1"/>
    <col min="9758" max="9759" width="10" customWidth="1"/>
    <col min="9760" max="9761" width="12.28515625" customWidth="1"/>
    <col min="9762" max="9762" width="13.42578125" customWidth="1"/>
    <col min="9763" max="9763" width="11.140625" customWidth="1"/>
    <col min="9764" max="9764" width="9.85546875" customWidth="1"/>
    <col min="9765" max="9766" width="11" customWidth="1"/>
    <col min="9767" max="9767" width="14.7109375" bestFit="1" customWidth="1"/>
    <col min="9768" max="9769" width="8.85546875" customWidth="1"/>
    <col min="9770" max="9771" width="11.42578125" customWidth="1"/>
    <col min="9772" max="9772" width="15.42578125" bestFit="1" customWidth="1"/>
    <col min="9773" max="9774" width="8.7109375" customWidth="1"/>
    <col min="9775" max="9776" width="10.42578125" customWidth="1"/>
    <col min="9777" max="9777" width="10.7109375" customWidth="1"/>
    <col min="9778" max="9778" width="8.42578125" customWidth="1"/>
    <col min="9779" max="9779" width="8.7109375" customWidth="1"/>
    <col min="9780" max="9780" width="14.5703125" customWidth="1"/>
    <col min="9781" max="9782" width="11.140625" customWidth="1"/>
    <col min="9783" max="9784" width="10.7109375" customWidth="1"/>
    <col min="9985" max="9985" width="28.42578125" customWidth="1"/>
    <col min="9986" max="9986" width="7.28515625" customWidth="1"/>
    <col min="9987" max="9987" width="10.85546875" customWidth="1"/>
    <col min="9988" max="9988" width="0" hidden="1" customWidth="1"/>
    <col min="9989" max="9989" width="11.42578125" customWidth="1"/>
    <col min="9990" max="9990" width="12.42578125" customWidth="1"/>
    <col min="9991" max="9991" width="12" customWidth="1"/>
    <col min="9992" max="9992" width="11" customWidth="1"/>
    <col min="9993" max="9993" width="15.5703125" customWidth="1"/>
    <col min="9994" max="9994" width="11.7109375" customWidth="1"/>
    <col min="9995" max="9995" width="12.42578125" customWidth="1"/>
    <col min="9996" max="9999" width="0" hidden="1" customWidth="1"/>
    <col min="10000" max="10001" width="12.140625" customWidth="1"/>
    <col min="10002" max="10002" width="15.140625" customWidth="1"/>
    <col min="10003" max="10003" width="8.85546875" customWidth="1"/>
    <col min="10004" max="10004" width="8.7109375" customWidth="1"/>
    <col min="10005" max="10005" width="14.5703125" customWidth="1"/>
    <col min="10006" max="10006" width="13.28515625" customWidth="1"/>
    <col min="10007" max="10007" width="12.140625" customWidth="1"/>
    <col min="10008" max="10008" width="11.85546875" customWidth="1"/>
    <col min="10009" max="10010" width="10.28515625" customWidth="1"/>
    <col min="10011" max="10011" width="14.7109375" customWidth="1"/>
    <col min="10012" max="10012" width="11.28515625" customWidth="1"/>
    <col min="10013" max="10013" width="12.140625" customWidth="1"/>
    <col min="10014" max="10015" width="10" customWidth="1"/>
    <col min="10016" max="10017" width="12.28515625" customWidth="1"/>
    <col min="10018" max="10018" width="13.42578125" customWidth="1"/>
    <col min="10019" max="10019" width="11.140625" customWidth="1"/>
    <col min="10020" max="10020" width="9.85546875" customWidth="1"/>
    <col min="10021" max="10022" width="11" customWidth="1"/>
    <col min="10023" max="10023" width="14.7109375" bestFit="1" customWidth="1"/>
    <col min="10024" max="10025" width="8.85546875" customWidth="1"/>
    <col min="10026" max="10027" width="11.42578125" customWidth="1"/>
    <col min="10028" max="10028" width="15.42578125" bestFit="1" customWidth="1"/>
    <col min="10029" max="10030" width="8.7109375" customWidth="1"/>
    <col min="10031" max="10032" width="10.42578125" customWidth="1"/>
    <col min="10033" max="10033" width="10.7109375" customWidth="1"/>
    <col min="10034" max="10034" width="8.42578125" customWidth="1"/>
    <col min="10035" max="10035" width="8.7109375" customWidth="1"/>
    <col min="10036" max="10036" width="14.5703125" customWidth="1"/>
    <col min="10037" max="10038" width="11.140625" customWidth="1"/>
    <col min="10039" max="10040" width="10.7109375" customWidth="1"/>
    <col min="10241" max="10241" width="28.42578125" customWidth="1"/>
    <col min="10242" max="10242" width="7.28515625" customWidth="1"/>
    <col min="10243" max="10243" width="10.85546875" customWidth="1"/>
    <col min="10244" max="10244" width="0" hidden="1" customWidth="1"/>
    <col min="10245" max="10245" width="11.42578125" customWidth="1"/>
    <col min="10246" max="10246" width="12.42578125" customWidth="1"/>
    <col min="10247" max="10247" width="12" customWidth="1"/>
    <col min="10248" max="10248" width="11" customWidth="1"/>
    <col min="10249" max="10249" width="15.5703125" customWidth="1"/>
    <col min="10250" max="10250" width="11.7109375" customWidth="1"/>
    <col min="10251" max="10251" width="12.42578125" customWidth="1"/>
    <col min="10252" max="10255" width="0" hidden="1" customWidth="1"/>
    <col min="10256" max="10257" width="12.140625" customWidth="1"/>
    <col min="10258" max="10258" width="15.140625" customWidth="1"/>
    <col min="10259" max="10259" width="8.85546875" customWidth="1"/>
    <col min="10260" max="10260" width="8.7109375" customWidth="1"/>
    <col min="10261" max="10261" width="14.5703125" customWidth="1"/>
    <col min="10262" max="10262" width="13.28515625" customWidth="1"/>
    <col min="10263" max="10263" width="12.140625" customWidth="1"/>
    <col min="10264" max="10264" width="11.85546875" customWidth="1"/>
    <col min="10265" max="10266" width="10.28515625" customWidth="1"/>
    <col min="10267" max="10267" width="14.7109375" customWidth="1"/>
    <col min="10268" max="10268" width="11.28515625" customWidth="1"/>
    <col min="10269" max="10269" width="12.140625" customWidth="1"/>
    <col min="10270" max="10271" width="10" customWidth="1"/>
    <col min="10272" max="10273" width="12.28515625" customWidth="1"/>
    <col min="10274" max="10274" width="13.42578125" customWidth="1"/>
    <col min="10275" max="10275" width="11.140625" customWidth="1"/>
    <col min="10276" max="10276" width="9.85546875" customWidth="1"/>
    <col min="10277" max="10278" width="11" customWidth="1"/>
    <col min="10279" max="10279" width="14.7109375" bestFit="1" customWidth="1"/>
    <col min="10280" max="10281" width="8.85546875" customWidth="1"/>
    <col min="10282" max="10283" width="11.42578125" customWidth="1"/>
    <col min="10284" max="10284" width="15.42578125" bestFit="1" customWidth="1"/>
    <col min="10285" max="10286" width="8.7109375" customWidth="1"/>
    <col min="10287" max="10288" width="10.42578125" customWidth="1"/>
    <col min="10289" max="10289" width="10.7109375" customWidth="1"/>
    <col min="10290" max="10290" width="8.42578125" customWidth="1"/>
    <col min="10291" max="10291" width="8.7109375" customWidth="1"/>
    <col min="10292" max="10292" width="14.5703125" customWidth="1"/>
    <col min="10293" max="10294" width="11.140625" customWidth="1"/>
    <col min="10295" max="10296" width="10.7109375" customWidth="1"/>
    <col min="10497" max="10497" width="28.42578125" customWidth="1"/>
    <col min="10498" max="10498" width="7.28515625" customWidth="1"/>
    <col min="10499" max="10499" width="10.85546875" customWidth="1"/>
    <col min="10500" max="10500" width="0" hidden="1" customWidth="1"/>
    <col min="10501" max="10501" width="11.42578125" customWidth="1"/>
    <col min="10502" max="10502" width="12.42578125" customWidth="1"/>
    <col min="10503" max="10503" width="12" customWidth="1"/>
    <col min="10504" max="10504" width="11" customWidth="1"/>
    <col min="10505" max="10505" width="15.5703125" customWidth="1"/>
    <col min="10506" max="10506" width="11.7109375" customWidth="1"/>
    <col min="10507" max="10507" width="12.42578125" customWidth="1"/>
    <col min="10508" max="10511" width="0" hidden="1" customWidth="1"/>
    <col min="10512" max="10513" width="12.140625" customWidth="1"/>
    <col min="10514" max="10514" width="15.140625" customWidth="1"/>
    <col min="10515" max="10515" width="8.85546875" customWidth="1"/>
    <col min="10516" max="10516" width="8.7109375" customWidth="1"/>
    <col min="10517" max="10517" width="14.5703125" customWidth="1"/>
    <col min="10518" max="10518" width="13.28515625" customWidth="1"/>
    <col min="10519" max="10519" width="12.140625" customWidth="1"/>
    <col min="10520" max="10520" width="11.85546875" customWidth="1"/>
    <col min="10521" max="10522" width="10.28515625" customWidth="1"/>
    <col min="10523" max="10523" width="14.7109375" customWidth="1"/>
    <col min="10524" max="10524" width="11.28515625" customWidth="1"/>
    <col min="10525" max="10525" width="12.140625" customWidth="1"/>
    <col min="10526" max="10527" width="10" customWidth="1"/>
    <col min="10528" max="10529" width="12.28515625" customWidth="1"/>
    <col min="10530" max="10530" width="13.42578125" customWidth="1"/>
    <col min="10531" max="10531" width="11.140625" customWidth="1"/>
    <col min="10532" max="10532" width="9.85546875" customWidth="1"/>
    <col min="10533" max="10534" width="11" customWidth="1"/>
    <col min="10535" max="10535" width="14.7109375" bestFit="1" customWidth="1"/>
    <col min="10536" max="10537" width="8.85546875" customWidth="1"/>
    <col min="10538" max="10539" width="11.42578125" customWidth="1"/>
    <col min="10540" max="10540" width="15.42578125" bestFit="1" customWidth="1"/>
    <col min="10541" max="10542" width="8.7109375" customWidth="1"/>
    <col min="10543" max="10544" width="10.42578125" customWidth="1"/>
    <col min="10545" max="10545" width="10.7109375" customWidth="1"/>
    <col min="10546" max="10546" width="8.42578125" customWidth="1"/>
    <col min="10547" max="10547" width="8.7109375" customWidth="1"/>
    <col min="10548" max="10548" width="14.5703125" customWidth="1"/>
    <col min="10549" max="10550" width="11.140625" customWidth="1"/>
    <col min="10551" max="10552" width="10.7109375" customWidth="1"/>
    <col min="10753" max="10753" width="28.42578125" customWidth="1"/>
    <col min="10754" max="10754" width="7.28515625" customWidth="1"/>
    <col min="10755" max="10755" width="10.85546875" customWidth="1"/>
    <col min="10756" max="10756" width="0" hidden="1" customWidth="1"/>
    <col min="10757" max="10757" width="11.42578125" customWidth="1"/>
    <col min="10758" max="10758" width="12.42578125" customWidth="1"/>
    <col min="10759" max="10759" width="12" customWidth="1"/>
    <col min="10760" max="10760" width="11" customWidth="1"/>
    <col min="10761" max="10761" width="15.5703125" customWidth="1"/>
    <col min="10762" max="10762" width="11.7109375" customWidth="1"/>
    <col min="10763" max="10763" width="12.42578125" customWidth="1"/>
    <col min="10764" max="10767" width="0" hidden="1" customWidth="1"/>
    <col min="10768" max="10769" width="12.140625" customWidth="1"/>
    <col min="10770" max="10770" width="15.140625" customWidth="1"/>
    <col min="10771" max="10771" width="8.85546875" customWidth="1"/>
    <col min="10772" max="10772" width="8.7109375" customWidth="1"/>
    <col min="10773" max="10773" width="14.5703125" customWidth="1"/>
    <col min="10774" max="10774" width="13.28515625" customWidth="1"/>
    <col min="10775" max="10775" width="12.140625" customWidth="1"/>
    <col min="10776" max="10776" width="11.85546875" customWidth="1"/>
    <col min="10777" max="10778" width="10.28515625" customWidth="1"/>
    <col min="10779" max="10779" width="14.7109375" customWidth="1"/>
    <col min="10780" max="10780" width="11.28515625" customWidth="1"/>
    <col min="10781" max="10781" width="12.140625" customWidth="1"/>
    <col min="10782" max="10783" width="10" customWidth="1"/>
    <col min="10784" max="10785" width="12.28515625" customWidth="1"/>
    <col min="10786" max="10786" width="13.42578125" customWidth="1"/>
    <col min="10787" max="10787" width="11.140625" customWidth="1"/>
    <col min="10788" max="10788" width="9.85546875" customWidth="1"/>
    <col min="10789" max="10790" width="11" customWidth="1"/>
    <col min="10791" max="10791" width="14.7109375" bestFit="1" customWidth="1"/>
    <col min="10792" max="10793" width="8.85546875" customWidth="1"/>
    <col min="10794" max="10795" width="11.42578125" customWidth="1"/>
    <col min="10796" max="10796" width="15.42578125" bestFit="1" customWidth="1"/>
    <col min="10797" max="10798" width="8.7109375" customWidth="1"/>
    <col min="10799" max="10800" width="10.42578125" customWidth="1"/>
    <col min="10801" max="10801" width="10.7109375" customWidth="1"/>
    <col min="10802" max="10802" width="8.42578125" customWidth="1"/>
    <col min="10803" max="10803" width="8.7109375" customWidth="1"/>
    <col min="10804" max="10804" width="14.5703125" customWidth="1"/>
    <col min="10805" max="10806" width="11.140625" customWidth="1"/>
    <col min="10807" max="10808" width="10.7109375" customWidth="1"/>
    <col min="11009" max="11009" width="28.42578125" customWidth="1"/>
    <col min="11010" max="11010" width="7.28515625" customWidth="1"/>
    <col min="11011" max="11011" width="10.85546875" customWidth="1"/>
    <col min="11012" max="11012" width="0" hidden="1" customWidth="1"/>
    <col min="11013" max="11013" width="11.42578125" customWidth="1"/>
    <col min="11014" max="11014" width="12.42578125" customWidth="1"/>
    <col min="11015" max="11015" width="12" customWidth="1"/>
    <col min="11016" max="11016" width="11" customWidth="1"/>
    <col min="11017" max="11017" width="15.5703125" customWidth="1"/>
    <col min="11018" max="11018" width="11.7109375" customWidth="1"/>
    <col min="11019" max="11019" width="12.42578125" customWidth="1"/>
    <col min="11020" max="11023" width="0" hidden="1" customWidth="1"/>
    <col min="11024" max="11025" width="12.140625" customWidth="1"/>
    <col min="11026" max="11026" width="15.140625" customWidth="1"/>
    <col min="11027" max="11027" width="8.85546875" customWidth="1"/>
    <col min="11028" max="11028" width="8.7109375" customWidth="1"/>
    <col min="11029" max="11029" width="14.5703125" customWidth="1"/>
    <col min="11030" max="11030" width="13.28515625" customWidth="1"/>
    <col min="11031" max="11031" width="12.140625" customWidth="1"/>
    <col min="11032" max="11032" width="11.85546875" customWidth="1"/>
    <col min="11033" max="11034" width="10.28515625" customWidth="1"/>
    <col min="11035" max="11035" width="14.7109375" customWidth="1"/>
    <col min="11036" max="11036" width="11.28515625" customWidth="1"/>
    <col min="11037" max="11037" width="12.140625" customWidth="1"/>
    <col min="11038" max="11039" width="10" customWidth="1"/>
    <col min="11040" max="11041" width="12.28515625" customWidth="1"/>
    <col min="11042" max="11042" width="13.42578125" customWidth="1"/>
    <col min="11043" max="11043" width="11.140625" customWidth="1"/>
    <col min="11044" max="11044" width="9.85546875" customWidth="1"/>
    <col min="11045" max="11046" width="11" customWidth="1"/>
    <col min="11047" max="11047" width="14.7109375" bestFit="1" customWidth="1"/>
    <col min="11048" max="11049" width="8.85546875" customWidth="1"/>
    <col min="11050" max="11051" width="11.42578125" customWidth="1"/>
    <col min="11052" max="11052" width="15.42578125" bestFit="1" customWidth="1"/>
    <col min="11053" max="11054" width="8.7109375" customWidth="1"/>
    <col min="11055" max="11056" width="10.42578125" customWidth="1"/>
    <col min="11057" max="11057" width="10.7109375" customWidth="1"/>
    <col min="11058" max="11058" width="8.42578125" customWidth="1"/>
    <col min="11059" max="11059" width="8.7109375" customWidth="1"/>
    <col min="11060" max="11060" width="14.5703125" customWidth="1"/>
    <col min="11061" max="11062" width="11.140625" customWidth="1"/>
    <col min="11063" max="11064" width="10.7109375" customWidth="1"/>
    <col min="11265" max="11265" width="28.42578125" customWidth="1"/>
    <col min="11266" max="11266" width="7.28515625" customWidth="1"/>
    <col min="11267" max="11267" width="10.85546875" customWidth="1"/>
    <col min="11268" max="11268" width="0" hidden="1" customWidth="1"/>
    <col min="11269" max="11269" width="11.42578125" customWidth="1"/>
    <col min="11270" max="11270" width="12.42578125" customWidth="1"/>
    <col min="11271" max="11271" width="12" customWidth="1"/>
    <col min="11272" max="11272" width="11" customWidth="1"/>
    <col min="11273" max="11273" width="15.5703125" customWidth="1"/>
    <col min="11274" max="11274" width="11.7109375" customWidth="1"/>
    <col min="11275" max="11275" width="12.42578125" customWidth="1"/>
    <col min="11276" max="11279" width="0" hidden="1" customWidth="1"/>
    <col min="11280" max="11281" width="12.140625" customWidth="1"/>
    <col min="11282" max="11282" width="15.140625" customWidth="1"/>
    <col min="11283" max="11283" width="8.85546875" customWidth="1"/>
    <col min="11284" max="11284" width="8.7109375" customWidth="1"/>
    <col min="11285" max="11285" width="14.5703125" customWidth="1"/>
    <col min="11286" max="11286" width="13.28515625" customWidth="1"/>
    <col min="11287" max="11287" width="12.140625" customWidth="1"/>
    <col min="11288" max="11288" width="11.85546875" customWidth="1"/>
    <col min="11289" max="11290" width="10.28515625" customWidth="1"/>
    <col min="11291" max="11291" width="14.7109375" customWidth="1"/>
    <col min="11292" max="11292" width="11.28515625" customWidth="1"/>
    <col min="11293" max="11293" width="12.140625" customWidth="1"/>
    <col min="11294" max="11295" width="10" customWidth="1"/>
    <col min="11296" max="11297" width="12.28515625" customWidth="1"/>
    <col min="11298" max="11298" width="13.42578125" customWidth="1"/>
    <col min="11299" max="11299" width="11.140625" customWidth="1"/>
    <col min="11300" max="11300" width="9.85546875" customWidth="1"/>
    <col min="11301" max="11302" width="11" customWidth="1"/>
    <col min="11303" max="11303" width="14.7109375" bestFit="1" customWidth="1"/>
    <col min="11304" max="11305" width="8.85546875" customWidth="1"/>
    <col min="11306" max="11307" width="11.42578125" customWidth="1"/>
    <col min="11308" max="11308" width="15.42578125" bestFit="1" customWidth="1"/>
    <col min="11309" max="11310" width="8.7109375" customWidth="1"/>
    <col min="11311" max="11312" width="10.42578125" customWidth="1"/>
    <col min="11313" max="11313" width="10.7109375" customWidth="1"/>
    <col min="11314" max="11314" width="8.42578125" customWidth="1"/>
    <col min="11315" max="11315" width="8.7109375" customWidth="1"/>
    <col min="11316" max="11316" width="14.5703125" customWidth="1"/>
    <col min="11317" max="11318" width="11.140625" customWidth="1"/>
    <col min="11319" max="11320" width="10.7109375" customWidth="1"/>
    <col min="11521" max="11521" width="28.42578125" customWidth="1"/>
    <col min="11522" max="11522" width="7.28515625" customWidth="1"/>
    <col min="11523" max="11523" width="10.85546875" customWidth="1"/>
    <col min="11524" max="11524" width="0" hidden="1" customWidth="1"/>
    <col min="11525" max="11525" width="11.42578125" customWidth="1"/>
    <col min="11526" max="11526" width="12.42578125" customWidth="1"/>
    <col min="11527" max="11527" width="12" customWidth="1"/>
    <col min="11528" max="11528" width="11" customWidth="1"/>
    <col min="11529" max="11529" width="15.5703125" customWidth="1"/>
    <col min="11530" max="11530" width="11.7109375" customWidth="1"/>
    <col min="11531" max="11531" width="12.42578125" customWidth="1"/>
    <col min="11532" max="11535" width="0" hidden="1" customWidth="1"/>
    <col min="11536" max="11537" width="12.140625" customWidth="1"/>
    <col min="11538" max="11538" width="15.140625" customWidth="1"/>
    <col min="11539" max="11539" width="8.85546875" customWidth="1"/>
    <col min="11540" max="11540" width="8.7109375" customWidth="1"/>
    <col min="11541" max="11541" width="14.5703125" customWidth="1"/>
    <col min="11542" max="11542" width="13.28515625" customWidth="1"/>
    <col min="11543" max="11543" width="12.140625" customWidth="1"/>
    <col min="11544" max="11544" width="11.85546875" customWidth="1"/>
    <col min="11545" max="11546" width="10.28515625" customWidth="1"/>
    <col min="11547" max="11547" width="14.7109375" customWidth="1"/>
    <col min="11548" max="11548" width="11.28515625" customWidth="1"/>
    <col min="11549" max="11549" width="12.140625" customWidth="1"/>
    <col min="11550" max="11551" width="10" customWidth="1"/>
    <col min="11552" max="11553" width="12.28515625" customWidth="1"/>
    <col min="11554" max="11554" width="13.42578125" customWidth="1"/>
    <col min="11555" max="11555" width="11.140625" customWidth="1"/>
    <col min="11556" max="11556" width="9.85546875" customWidth="1"/>
    <col min="11557" max="11558" width="11" customWidth="1"/>
    <col min="11559" max="11559" width="14.7109375" bestFit="1" customWidth="1"/>
    <col min="11560" max="11561" width="8.85546875" customWidth="1"/>
    <col min="11562" max="11563" width="11.42578125" customWidth="1"/>
    <col min="11564" max="11564" width="15.42578125" bestFit="1" customWidth="1"/>
    <col min="11565" max="11566" width="8.7109375" customWidth="1"/>
    <col min="11567" max="11568" width="10.42578125" customWidth="1"/>
    <col min="11569" max="11569" width="10.7109375" customWidth="1"/>
    <col min="11570" max="11570" width="8.42578125" customWidth="1"/>
    <col min="11571" max="11571" width="8.7109375" customWidth="1"/>
    <col min="11572" max="11572" width="14.5703125" customWidth="1"/>
    <col min="11573" max="11574" width="11.140625" customWidth="1"/>
    <col min="11575" max="11576" width="10.7109375" customWidth="1"/>
    <col min="11777" max="11777" width="28.42578125" customWidth="1"/>
    <col min="11778" max="11778" width="7.28515625" customWidth="1"/>
    <col min="11779" max="11779" width="10.85546875" customWidth="1"/>
    <col min="11780" max="11780" width="0" hidden="1" customWidth="1"/>
    <col min="11781" max="11781" width="11.42578125" customWidth="1"/>
    <col min="11782" max="11782" width="12.42578125" customWidth="1"/>
    <col min="11783" max="11783" width="12" customWidth="1"/>
    <col min="11784" max="11784" width="11" customWidth="1"/>
    <col min="11785" max="11785" width="15.5703125" customWidth="1"/>
    <col min="11786" max="11786" width="11.7109375" customWidth="1"/>
    <col min="11787" max="11787" width="12.42578125" customWidth="1"/>
    <col min="11788" max="11791" width="0" hidden="1" customWidth="1"/>
    <col min="11792" max="11793" width="12.140625" customWidth="1"/>
    <col min="11794" max="11794" width="15.140625" customWidth="1"/>
    <col min="11795" max="11795" width="8.85546875" customWidth="1"/>
    <col min="11796" max="11796" width="8.7109375" customWidth="1"/>
    <col min="11797" max="11797" width="14.5703125" customWidth="1"/>
    <col min="11798" max="11798" width="13.28515625" customWidth="1"/>
    <col min="11799" max="11799" width="12.140625" customWidth="1"/>
    <col min="11800" max="11800" width="11.85546875" customWidth="1"/>
    <col min="11801" max="11802" width="10.28515625" customWidth="1"/>
    <col min="11803" max="11803" width="14.7109375" customWidth="1"/>
    <col min="11804" max="11804" width="11.28515625" customWidth="1"/>
    <col min="11805" max="11805" width="12.140625" customWidth="1"/>
    <col min="11806" max="11807" width="10" customWidth="1"/>
    <col min="11808" max="11809" width="12.28515625" customWidth="1"/>
    <col min="11810" max="11810" width="13.42578125" customWidth="1"/>
    <col min="11811" max="11811" width="11.140625" customWidth="1"/>
    <col min="11812" max="11812" width="9.85546875" customWidth="1"/>
    <col min="11813" max="11814" width="11" customWidth="1"/>
    <col min="11815" max="11815" width="14.7109375" bestFit="1" customWidth="1"/>
    <col min="11816" max="11817" width="8.85546875" customWidth="1"/>
    <col min="11818" max="11819" width="11.42578125" customWidth="1"/>
    <col min="11820" max="11820" width="15.42578125" bestFit="1" customWidth="1"/>
    <col min="11821" max="11822" width="8.7109375" customWidth="1"/>
    <col min="11823" max="11824" width="10.42578125" customWidth="1"/>
    <col min="11825" max="11825" width="10.7109375" customWidth="1"/>
    <col min="11826" max="11826" width="8.42578125" customWidth="1"/>
    <col min="11827" max="11827" width="8.7109375" customWidth="1"/>
    <col min="11828" max="11828" width="14.5703125" customWidth="1"/>
    <col min="11829" max="11830" width="11.140625" customWidth="1"/>
    <col min="11831" max="11832" width="10.7109375" customWidth="1"/>
    <col min="12033" max="12033" width="28.42578125" customWidth="1"/>
    <col min="12034" max="12034" width="7.28515625" customWidth="1"/>
    <col min="12035" max="12035" width="10.85546875" customWidth="1"/>
    <col min="12036" max="12036" width="0" hidden="1" customWidth="1"/>
    <col min="12037" max="12037" width="11.42578125" customWidth="1"/>
    <col min="12038" max="12038" width="12.42578125" customWidth="1"/>
    <col min="12039" max="12039" width="12" customWidth="1"/>
    <col min="12040" max="12040" width="11" customWidth="1"/>
    <col min="12041" max="12041" width="15.5703125" customWidth="1"/>
    <col min="12042" max="12042" width="11.7109375" customWidth="1"/>
    <col min="12043" max="12043" width="12.42578125" customWidth="1"/>
    <col min="12044" max="12047" width="0" hidden="1" customWidth="1"/>
    <col min="12048" max="12049" width="12.140625" customWidth="1"/>
    <col min="12050" max="12050" width="15.140625" customWidth="1"/>
    <col min="12051" max="12051" width="8.85546875" customWidth="1"/>
    <col min="12052" max="12052" width="8.7109375" customWidth="1"/>
    <col min="12053" max="12053" width="14.5703125" customWidth="1"/>
    <col min="12054" max="12054" width="13.28515625" customWidth="1"/>
    <col min="12055" max="12055" width="12.140625" customWidth="1"/>
    <col min="12056" max="12056" width="11.85546875" customWidth="1"/>
    <col min="12057" max="12058" width="10.28515625" customWidth="1"/>
    <col min="12059" max="12059" width="14.7109375" customWidth="1"/>
    <col min="12060" max="12060" width="11.28515625" customWidth="1"/>
    <col min="12061" max="12061" width="12.140625" customWidth="1"/>
    <col min="12062" max="12063" width="10" customWidth="1"/>
    <col min="12064" max="12065" width="12.28515625" customWidth="1"/>
    <col min="12066" max="12066" width="13.42578125" customWidth="1"/>
    <col min="12067" max="12067" width="11.140625" customWidth="1"/>
    <col min="12068" max="12068" width="9.85546875" customWidth="1"/>
    <col min="12069" max="12070" width="11" customWidth="1"/>
    <col min="12071" max="12071" width="14.7109375" bestFit="1" customWidth="1"/>
    <col min="12072" max="12073" width="8.85546875" customWidth="1"/>
    <col min="12074" max="12075" width="11.42578125" customWidth="1"/>
    <col min="12076" max="12076" width="15.42578125" bestFit="1" customWidth="1"/>
    <col min="12077" max="12078" width="8.7109375" customWidth="1"/>
    <col min="12079" max="12080" width="10.42578125" customWidth="1"/>
    <col min="12081" max="12081" width="10.7109375" customWidth="1"/>
    <col min="12082" max="12082" width="8.42578125" customWidth="1"/>
    <col min="12083" max="12083" width="8.7109375" customWidth="1"/>
    <col min="12084" max="12084" width="14.5703125" customWidth="1"/>
    <col min="12085" max="12086" width="11.140625" customWidth="1"/>
    <col min="12087" max="12088" width="10.7109375" customWidth="1"/>
    <col min="12289" max="12289" width="28.42578125" customWidth="1"/>
    <col min="12290" max="12290" width="7.28515625" customWidth="1"/>
    <col min="12291" max="12291" width="10.85546875" customWidth="1"/>
    <col min="12292" max="12292" width="0" hidden="1" customWidth="1"/>
    <col min="12293" max="12293" width="11.42578125" customWidth="1"/>
    <col min="12294" max="12294" width="12.42578125" customWidth="1"/>
    <col min="12295" max="12295" width="12" customWidth="1"/>
    <col min="12296" max="12296" width="11" customWidth="1"/>
    <col min="12297" max="12297" width="15.5703125" customWidth="1"/>
    <col min="12298" max="12298" width="11.7109375" customWidth="1"/>
    <col min="12299" max="12299" width="12.42578125" customWidth="1"/>
    <col min="12300" max="12303" width="0" hidden="1" customWidth="1"/>
    <col min="12304" max="12305" width="12.140625" customWidth="1"/>
    <col min="12306" max="12306" width="15.140625" customWidth="1"/>
    <col min="12307" max="12307" width="8.85546875" customWidth="1"/>
    <col min="12308" max="12308" width="8.7109375" customWidth="1"/>
    <col min="12309" max="12309" width="14.5703125" customWidth="1"/>
    <col min="12310" max="12310" width="13.28515625" customWidth="1"/>
    <col min="12311" max="12311" width="12.140625" customWidth="1"/>
    <col min="12312" max="12312" width="11.85546875" customWidth="1"/>
    <col min="12313" max="12314" width="10.28515625" customWidth="1"/>
    <col min="12315" max="12315" width="14.7109375" customWidth="1"/>
    <col min="12316" max="12316" width="11.28515625" customWidth="1"/>
    <col min="12317" max="12317" width="12.140625" customWidth="1"/>
    <col min="12318" max="12319" width="10" customWidth="1"/>
    <col min="12320" max="12321" width="12.28515625" customWidth="1"/>
    <col min="12322" max="12322" width="13.42578125" customWidth="1"/>
    <col min="12323" max="12323" width="11.140625" customWidth="1"/>
    <col min="12324" max="12324" width="9.85546875" customWidth="1"/>
    <col min="12325" max="12326" width="11" customWidth="1"/>
    <col min="12327" max="12327" width="14.7109375" bestFit="1" customWidth="1"/>
    <col min="12328" max="12329" width="8.85546875" customWidth="1"/>
    <col min="12330" max="12331" width="11.42578125" customWidth="1"/>
    <col min="12332" max="12332" width="15.42578125" bestFit="1" customWidth="1"/>
    <col min="12333" max="12334" width="8.7109375" customWidth="1"/>
    <col min="12335" max="12336" width="10.42578125" customWidth="1"/>
    <col min="12337" max="12337" width="10.7109375" customWidth="1"/>
    <col min="12338" max="12338" width="8.42578125" customWidth="1"/>
    <col min="12339" max="12339" width="8.7109375" customWidth="1"/>
    <col min="12340" max="12340" width="14.5703125" customWidth="1"/>
    <col min="12341" max="12342" width="11.140625" customWidth="1"/>
    <col min="12343" max="12344" width="10.7109375" customWidth="1"/>
    <col min="12545" max="12545" width="28.42578125" customWidth="1"/>
    <col min="12546" max="12546" width="7.28515625" customWidth="1"/>
    <col min="12547" max="12547" width="10.85546875" customWidth="1"/>
    <col min="12548" max="12548" width="0" hidden="1" customWidth="1"/>
    <col min="12549" max="12549" width="11.42578125" customWidth="1"/>
    <col min="12550" max="12550" width="12.42578125" customWidth="1"/>
    <col min="12551" max="12551" width="12" customWidth="1"/>
    <col min="12552" max="12552" width="11" customWidth="1"/>
    <col min="12553" max="12553" width="15.5703125" customWidth="1"/>
    <col min="12554" max="12554" width="11.7109375" customWidth="1"/>
    <col min="12555" max="12555" width="12.42578125" customWidth="1"/>
    <col min="12556" max="12559" width="0" hidden="1" customWidth="1"/>
    <col min="12560" max="12561" width="12.140625" customWidth="1"/>
    <col min="12562" max="12562" width="15.140625" customWidth="1"/>
    <col min="12563" max="12563" width="8.85546875" customWidth="1"/>
    <col min="12564" max="12564" width="8.7109375" customWidth="1"/>
    <col min="12565" max="12565" width="14.5703125" customWidth="1"/>
    <col min="12566" max="12566" width="13.28515625" customWidth="1"/>
    <col min="12567" max="12567" width="12.140625" customWidth="1"/>
    <col min="12568" max="12568" width="11.85546875" customWidth="1"/>
    <col min="12569" max="12570" width="10.28515625" customWidth="1"/>
    <col min="12571" max="12571" width="14.7109375" customWidth="1"/>
    <col min="12572" max="12572" width="11.28515625" customWidth="1"/>
    <col min="12573" max="12573" width="12.140625" customWidth="1"/>
    <col min="12574" max="12575" width="10" customWidth="1"/>
    <col min="12576" max="12577" width="12.28515625" customWidth="1"/>
    <col min="12578" max="12578" width="13.42578125" customWidth="1"/>
    <col min="12579" max="12579" width="11.140625" customWidth="1"/>
    <col min="12580" max="12580" width="9.85546875" customWidth="1"/>
    <col min="12581" max="12582" width="11" customWidth="1"/>
    <col min="12583" max="12583" width="14.7109375" bestFit="1" customWidth="1"/>
    <col min="12584" max="12585" width="8.85546875" customWidth="1"/>
    <col min="12586" max="12587" width="11.42578125" customWidth="1"/>
    <col min="12588" max="12588" width="15.42578125" bestFit="1" customWidth="1"/>
    <col min="12589" max="12590" width="8.7109375" customWidth="1"/>
    <col min="12591" max="12592" width="10.42578125" customWidth="1"/>
    <col min="12593" max="12593" width="10.7109375" customWidth="1"/>
    <col min="12594" max="12594" width="8.42578125" customWidth="1"/>
    <col min="12595" max="12595" width="8.7109375" customWidth="1"/>
    <col min="12596" max="12596" width="14.5703125" customWidth="1"/>
    <col min="12597" max="12598" width="11.140625" customWidth="1"/>
    <col min="12599" max="12600" width="10.7109375" customWidth="1"/>
    <col min="12801" max="12801" width="28.42578125" customWidth="1"/>
    <col min="12802" max="12802" width="7.28515625" customWidth="1"/>
    <col min="12803" max="12803" width="10.85546875" customWidth="1"/>
    <col min="12804" max="12804" width="0" hidden="1" customWidth="1"/>
    <col min="12805" max="12805" width="11.42578125" customWidth="1"/>
    <col min="12806" max="12806" width="12.42578125" customWidth="1"/>
    <col min="12807" max="12807" width="12" customWidth="1"/>
    <col min="12808" max="12808" width="11" customWidth="1"/>
    <col min="12809" max="12809" width="15.5703125" customWidth="1"/>
    <col min="12810" max="12810" width="11.7109375" customWidth="1"/>
    <col min="12811" max="12811" width="12.42578125" customWidth="1"/>
    <col min="12812" max="12815" width="0" hidden="1" customWidth="1"/>
    <col min="12816" max="12817" width="12.140625" customWidth="1"/>
    <col min="12818" max="12818" width="15.140625" customWidth="1"/>
    <col min="12819" max="12819" width="8.85546875" customWidth="1"/>
    <col min="12820" max="12820" width="8.7109375" customWidth="1"/>
    <col min="12821" max="12821" width="14.5703125" customWidth="1"/>
    <col min="12822" max="12822" width="13.28515625" customWidth="1"/>
    <col min="12823" max="12823" width="12.140625" customWidth="1"/>
    <col min="12824" max="12824" width="11.85546875" customWidth="1"/>
    <col min="12825" max="12826" width="10.28515625" customWidth="1"/>
    <col min="12827" max="12827" width="14.7109375" customWidth="1"/>
    <col min="12828" max="12828" width="11.28515625" customWidth="1"/>
    <col min="12829" max="12829" width="12.140625" customWidth="1"/>
    <col min="12830" max="12831" width="10" customWidth="1"/>
    <col min="12832" max="12833" width="12.28515625" customWidth="1"/>
    <col min="12834" max="12834" width="13.42578125" customWidth="1"/>
    <col min="12835" max="12835" width="11.140625" customWidth="1"/>
    <col min="12836" max="12836" width="9.85546875" customWidth="1"/>
    <col min="12837" max="12838" width="11" customWidth="1"/>
    <col min="12839" max="12839" width="14.7109375" bestFit="1" customWidth="1"/>
    <col min="12840" max="12841" width="8.85546875" customWidth="1"/>
    <col min="12842" max="12843" width="11.42578125" customWidth="1"/>
    <col min="12844" max="12844" width="15.42578125" bestFit="1" customWidth="1"/>
    <col min="12845" max="12846" width="8.7109375" customWidth="1"/>
    <col min="12847" max="12848" width="10.42578125" customWidth="1"/>
    <col min="12849" max="12849" width="10.7109375" customWidth="1"/>
    <col min="12850" max="12850" width="8.42578125" customWidth="1"/>
    <col min="12851" max="12851" width="8.7109375" customWidth="1"/>
    <col min="12852" max="12852" width="14.5703125" customWidth="1"/>
    <col min="12853" max="12854" width="11.140625" customWidth="1"/>
    <col min="12855" max="12856" width="10.7109375" customWidth="1"/>
    <col min="13057" max="13057" width="28.42578125" customWidth="1"/>
    <col min="13058" max="13058" width="7.28515625" customWidth="1"/>
    <col min="13059" max="13059" width="10.85546875" customWidth="1"/>
    <col min="13060" max="13060" width="0" hidden="1" customWidth="1"/>
    <col min="13061" max="13061" width="11.42578125" customWidth="1"/>
    <col min="13062" max="13062" width="12.42578125" customWidth="1"/>
    <col min="13063" max="13063" width="12" customWidth="1"/>
    <col min="13064" max="13064" width="11" customWidth="1"/>
    <col min="13065" max="13065" width="15.5703125" customWidth="1"/>
    <col min="13066" max="13066" width="11.7109375" customWidth="1"/>
    <col min="13067" max="13067" width="12.42578125" customWidth="1"/>
    <col min="13068" max="13071" width="0" hidden="1" customWidth="1"/>
    <col min="13072" max="13073" width="12.140625" customWidth="1"/>
    <col min="13074" max="13074" width="15.140625" customWidth="1"/>
    <col min="13075" max="13075" width="8.85546875" customWidth="1"/>
    <col min="13076" max="13076" width="8.7109375" customWidth="1"/>
    <col min="13077" max="13077" width="14.5703125" customWidth="1"/>
    <col min="13078" max="13078" width="13.28515625" customWidth="1"/>
    <col min="13079" max="13079" width="12.140625" customWidth="1"/>
    <col min="13080" max="13080" width="11.85546875" customWidth="1"/>
    <col min="13081" max="13082" width="10.28515625" customWidth="1"/>
    <col min="13083" max="13083" width="14.7109375" customWidth="1"/>
    <col min="13084" max="13084" width="11.28515625" customWidth="1"/>
    <col min="13085" max="13085" width="12.140625" customWidth="1"/>
    <col min="13086" max="13087" width="10" customWidth="1"/>
    <col min="13088" max="13089" width="12.28515625" customWidth="1"/>
    <col min="13090" max="13090" width="13.42578125" customWidth="1"/>
    <col min="13091" max="13091" width="11.140625" customWidth="1"/>
    <col min="13092" max="13092" width="9.85546875" customWidth="1"/>
    <col min="13093" max="13094" width="11" customWidth="1"/>
    <col min="13095" max="13095" width="14.7109375" bestFit="1" customWidth="1"/>
    <col min="13096" max="13097" width="8.85546875" customWidth="1"/>
    <col min="13098" max="13099" width="11.42578125" customWidth="1"/>
    <col min="13100" max="13100" width="15.42578125" bestFit="1" customWidth="1"/>
    <col min="13101" max="13102" width="8.7109375" customWidth="1"/>
    <col min="13103" max="13104" width="10.42578125" customWidth="1"/>
    <col min="13105" max="13105" width="10.7109375" customWidth="1"/>
    <col min="13106" max="13106" width="8.42578125" customWidth="1"/>
    <col min="13107" max="13107" width="8.7109375" customWidth="1"/>
    <col min="13108" max="13108" width="14.5703125" customWidth="1"/>
    <col min="13109" max="13110" width="11.140625" customWidth="1"/>
    <col min="13111" max="13112" width="10.7109375" customWidth="1"/>
    <col min="13313" max="13313" width="28.42578125" customWidth="1"/>
    <col min="13314" max="13314" width="7.28515625" customWidth="1"/>
    <col min="13315" max="13315" width="10.85546875" customWidth="1"/>
    <col min="13316" max="13316" width="0" hidden="1" customWidth="1"/>
    <col min="13317" max="13317" width="11.42578125" customWidth="1"/>
    <col min="13318" max="13318" width="12.42578125" customWidth="1"/>
    <col min="13319" max="13319" width="12" customWidth="1"/>
    <col min="13320" max="13320" width="11" customWidth="1"/>
    <col min="13321" max="13321" width="15.5703125" customWidth="1"/>
    <col min="13322" max="13322" width="11.7109375" customWidth="1"/>
    <col min="13323" max="13323" width="12.42578125" customWidth="1"/>
    <col min="13324" max="13327" width="0" hidden="1" customWidth="1"/>
    <col min="13328" max="13329" width="12.140625" customWidth="1"/>
    <col min="13330" max="13330" width="15.140625" customWidth="1"/>
    <col min="13331" max="13331" width="8.85546875" customWidth="1"/>
    <col min="13332" max="13332" width="8.7109375" customWidth="1"/>
    <col min="13333" max="13333" width="14.5703125" customWidth="1"/>
    <col min="13334" max="13334" width="13.28515625" customWidth="1"/>
    <col min="13335" max="13335" width="12.140625" customWidth="1"/>
    <col min="13336" max="13336" width="11.85546875" customWidth="1"/>
    <col min="13337" max="13338" width="10.28515625" customWidth="1"/>
    <col min="13339" max="13339" width="14.7109375" customWidth="1"/>
    <col min="13340" max="13340" width="11.28515625" customWidth="1"/>
    <col min="13341" max="13341" width="12.140625" customWidth="1"/>
    <col min="13342" max="13343" width="10" customWidth="1"/>
    <col min="13344" max="13345" width="12.28515625" customWidth="1"/>
    <col min="13346" max="13346" width="13.42578125" customWidth="1"/>
    <col min="13347" max="13347" width="11.140625" customWidth="1"/>
    <col min="13348" max="13348" width="9.85546875" customWidth="1"/>
    <col min="13349" max="13350" width="11" customWidth="1"/>
    <col min="13351" max="13351" width="14.7109375" bestFit="1" customWidth="1"/>
    <col min="13352" max="13353" width="8.85546875" customWidth="1"/>
    <col min="13354" max="13355" width="11.42578125" customWidth="1"/>
    <col min="13356" max="13356" width="15.42578125" bestFit="1" customWidth="1"/>
    <col min="13357" max="13358" width="8.7109375" customWidth="1"/>
    <col min="13359" max="13360" width="10.42578125" customWidth="1"/>
    <col min="13361" max="13361" width="10.7109375" customWidth="1"/>
    <col min="13362" max="13362" width="8.42578125" customWidth="1"/>
    <col min="13363" max="13363" width="8.7109375" customWidth="1"/>
    <col min="13364" max="13364" width="14.5703125" customWidth="1"/>
    <col min="13365" max="13366" width="11.140625" customWidth="1"/>
    <col min="13367" max="13368" width="10.7109375" customWidth="1"/>
    <col min="13569" max="13569" width="28.42578125" customWidth="1"/>
    <col min="13570" max="13570" width="7.28515625" customWidth="1"/>
    <col min="13571" max="13571" width="10.85546875" customWidth="1"/>
    <col min="13572" max="13572" width="0" hidden="1" customWidth="1"/>
    <col min="13573" max="13573" width="11.42578125" customWidth="1"/>
    <col min="13574" max="13574" width="12.42578125" customWidth="1"/>
    <col min="13575" max="13575" width="12" customWidth="1"/>
    <col min="13576" max="13576" width="11" customWidth="1"/>
    <col min="13577" max="13577" width="15.5703125" customWidth="1"/>
    <col min="13578" max="13578" width="11.7109375" customWidth="1"/>
    <col min="13579" max="13579" width="12.42578125" customWidth="1"/>
    <col min="13580" max="13583" width="0" hidden="1" customWidth="1"/>
    <col min="13584" max="13585" width="12.140625" customWidth="1"/>
    <col min="13586" max="13586" width="15.140625" customWidth="1"/>
    <col min="13587" max="13587" width="8.85546875" customWidth="1"/>
    <col min="13588" max="13588" width="8.7109375" customWidth="1"/>
    <col min="13589" max="13589" width="14.5703125" customWidth="1"/>
    <col min="13590" max="13590" width="13.28515625" customWidth="1"/>
    <col min="13591" max="13591" width="12.140625" customWidth="1"/>
    <col min="13592" max="13592" width="11.85546875" customWidth="1"/>
    <col min="13593" max="13594" width="10.28515625" customWidth="1"/>
    <col min="13595" max="13595" width="14.7109375" customWidth="1"/>
    <col min="13596" max="13596" width="11.28515625" customWidth="1"/>
    <col min="13597" max="13597" width="12.140625" customWidth="1"/>
    <col min="13598" max="13599" width="10" customWidth="1"/>
    <col min="13600" max="13601" width="12.28515625" customWidth="1"/>
    <col min="13602" max="13602" width="13.42578125" customWidth="1"/>
    <col min="13603" max="13603" width="11.140625" customWidth="1"/>
    <col min="13604" max="13604" width="9.85546875" customWidth="1"/>
    <col min="13605" max="13606" width="11" customWidth="1"/>
    <col min="13607" max="13607" width="14.7109375" bestFit="1" customWidth="1"/>
    <col min="13608" max="13609" width="8.85546875" customWidth="1"/>
    <col min="13610" max="13611" width="11.42578125" customWidth="1"/>
    <col min="13612" max="13612" width="15.42578125" bestFit="1" customWidth="1"/>
    <col min="13613" max="13614" width="8.7109375" customWidth="1"/>
    <col min="13615" max="13616" width="10.42578125" customWidth="1"/>
    <col min="13617" max="13617" width="10.7109375" customWidth="1"/>
    <col min="13618" max="13618" width="8.42578125" customWidth="1"/>
    <col min="13619" max="13619" width="8.7109375" customWidth="1"/>
    <col min="13620" max="13620" width="14.5703125" customWidth="1"/>
    <col min="13621" max="13622" width="11.140625" customWidth="1"/>
    <col min="13623" max="13624" width="10.7109375" customWidth="1"/>
    <col min="13825" max="13825" width="28.42578125" customWidth="1"/>
    <col min="13826" max="13826" width="7.28515625" customWidth="1"/>
    <col min="13827" max="13827" width="10.85546875" customWidth="1"/>
    <col min="13828" max="13828" width="0" hidden="1" customWidth="1"/>
    <col min="13829" max="13829" width="11.42578125" customWidth="1"/>
    <col min="13830" max="13830" width="12.42578125" customWidth="1"/>
    <col min="13831" max="13831" width="12" customWidth="1"/>
    <col min="13832" max="13832" width="11" customWidth="1"/>
    <col min="13833" max="13833" width="15.5703125" customWidth="1"/>
    <col min="13834" max="13834" width="11.7109375" customWidth="1"/>
    <col min="13835" max="13835" width="12.42578125" customWidth="1"/>
    <col min="13836" max="13839" width="0" hidden="1" customWidth="1"/>
    <col min="13840" max="13841" width="12.140625" customWidth="1"/>
    <col min="13842" max="13842" width="15.140625" customWidth="1"/>
    <col min="13843" max="13843" width="8.85546875" customWidth="1"/>
    <col min="13844" max="13844" width="8.7109375" customWidth="1"/>
    <col min="13845" max="13845" width="14.5703125" customWidth="1"/>
    <col min="13846" max="13846" width="13.28515625" customWidth="1"/>
    <col min="13847" max="13847" width="12.140625" customWidth="1"/>
    <col min="13848" max="13848" width="11.85546875" customWidth="1"/>
    <col min="13849" max="13850" width="10.28515625" customWidth="1"/>
    <col min="13851" max="13851" width="14.7109375" customWidth="1"/>
    <col min="13852" max="13852" width="11.28515625" customWidth="1"/>
    <col min="13853" max="13853" width="12.140625" customWidth="1"/>
    <col min="13854" max="13855" width="10" customWidth="1"/>
    <col min="13856" max="13857" width="12.28515625" customWidth="1"/>
    <col min="13858" max="13858" width="13.42578125" customWidth="1"/>
    <col min="13859" max="13859" width="11.140625" customWidth="1"/>
    <col min="13860" max="13860" width="9.85546875" customWidth="1"/>
    <col min="13861" max="13862" width="11" customWidth="1"/>
    <col min="13863" max="13863" width="14.7109375" bestFit="1" customWidth="1"/>
    <col min="13864" max="13865" width="8.85546875" customWidth="1"/>
    <col min="13866" max="13867" width="11.42578125" customWidth="1"/>
    <col min="13868" max="13868" width="15.42578125" bestFit="1" customWidth="1"/>
    <col min="13869" max="13870" width="8.7109375" customWidth="1"/>
    <col min="13871" max="13872" width="10.42578125" customWidth="1"/>
    <col min="13873" max="13873" width="10.7109375" customWidth="1"/>
    <col min="13874" max="13874" width="8.42578125" customWidth="1"/>
    <col min="13875" max="13875" width="8.7109375" customWidth="1"/>
    <col min="13876" max="13876" width="14.5703125" customWidth="1"/>
    <col min="13877" max="13878" width="11.140625" customWidth="1"/>
    <col min="13879" max="13880" width="10.7109375" customWidth="1"/>
    <col min="14081" max="14081" width="28.42578125" customWidth="1"/>
    <col min="14082" max="14082" width="7.28515625" customWidth="1"/>
    <col min="14083" max="14083" width="10.85546875" customWidth="1"/>
    <col min="14084" max="14084" width="0" hidden="1" customWidth="1"/>
    <col min="14085" max="14085" width="11.42578125" customWidth="1"/>
    <col min="14086" max="14086" width="12.42578125" customWidth="1"/>
    <col min="14087" max="14087" width="12" customWidth="1"/>
    <col min="14088" max="14088" width="11" customWidth="1"/>
    <col min="14089" max="14089" width="15.5703125" customWidth="1"/>
    <col min="14090" max="14090" width="11.7109375" customWidth="1"/>
    <col min="14091" max="14091" width="12.42578125" customWidth="1"/>
    <col min="14092" max="14095" width="0" hidden="1" customWidth="1"/>
    <col min="14096" max="14097" width="12.140625" customWidth="1"/>
    <col min="14098" max="14098" width="15.140625" customWidth="1"/>
    <col min="14099" max="14099" width="8.85546875" customWidth="1"/>
    <col min="14100" max="14100" width="8.7109375" customWidth="1"/>
    <col min="14101" max="14101" width="14.5703125" customWidth="1"/>
    <col min="14102" max="14102" width="13.28515625" customWidth="1"/>
    <col min="14103" max="14103" width="12.140625" customWidth="1"/>
    <col min="14104" max="14104" width="11.85546875" customWidth="1"/>
    <col min="14105" max="14106" width="10.28515625" customWidth="1"/>
    <col min="14107" max="14107" width="14.7109375" customWidth="1"/>
    <col min="14108" max="14108" width="11.28515625" customWidth="1"/>
    <col min="14109" max="14109" width="12.140625" customWidth="1"/>
    <col min="14110" max="14111" width="10" customWidth="1"/>
    <col min="14112" max="14113" width="12.28515625" customWidth="1"/>
    <col min="14114" max="14114" width="13.42578125" customWidth="1"/>
    <col min="14115" max="14115" width="11.140625" customWidth="1"/>
    <col min="14116" max="14116" width="9.85546875" customWidth="1"/>
    <col min="14117" max="14118" width="11" customWidth="1"/>
    <col min="14119" max="14119" width="14.7109375" bestFit="1" customWidth="1"/>
    <col min="14120" max="14121" width="8.85546875" customWidth="1"/>
    <col min="14122" max="14123" width="11.42578125" customWidth="1"/>
    <col min="14124" max="14124" width="15.42578125" bestFit="1" customWidth="1"/>
    <col min="14125" max="14126" width="8.7109375" customWidth="1"/>
    <col min="14127" max="14128" width="10.42578125" customWidth="1"/>
    <col min="14129" max="14129" width="10.7109375" customWidth="1"/>
    <col min="14130" max="14130" width="8.42578125" customWidth="1"/>
    <col min="14131" max="14131" width="8.7109375" customWidth="1"/>
    <col min="14132" max="14132" width="14.5703125" customWidth="1"/>
    <col min="14133" max="14134" width="11.140625" customWidth="1"/>
    <col min="14135" max="14136" width="10.7109375" customWidth="1"/>
    <col min="14337" max="14337" width="28.42578125" customWidth="1"/>
    <col min="14338" max="14338" width="7.28515625" customWidth="1"/>
    <col min="14339" max="14339" width="10.85546875" customWidth="1"/>
    <col min="14340" max="14340" width="0" hidden="1" customWidth="1"/>
    <col min="14341" max="14341" width="11.42578125" customWidth="1"/>
    <col min="14342" max="14342" width="12.42578125" customWidth="1"/>
    <col min="14343" max="14343" width="12" customWidth="1"/>
    <col min="14344" max="14344" width="11" customWidth="1"/>
    <col min="14345" max="14345" width="15.5703125" customWidth="1"/>
    <col min="14346" max="14346" width="11.7109375" customWidth="1"/>
    <col min="14347" max="14347" width="12.42578125" customWidth="1"/>
    <col min="14348" max="14351" width="0" hidden="1" customWidth="1"/>
    <col min="14352" max="14353" width="12.140625" customWidth="1"/>
    <col min="14354" max="14354" width="15.140625" customWidth="1"/>
    <col min="14355" max="14355" width="8.85546875" customWidth="1"/>
    <col min="14356" max="14356" width="8.7109375" customWidth="1"/>
    <col min="14357" max="14357" width="14.5703125" customWidth="1"/>
    <col min="14358" max="14358" width="13.28515625" customWidth="1"/>
    <col min="14359" max="14359" width="12.140625" customWidth="1"/>
    <col min="14360" max="14360" width="11.85546875" customWidth="1"/>
    <col min="14361" max="14362" width="10.28515625" customWidth="1"/>
    <col min="14363" max="14363" width="14.7109375" customWidth="1"/>
    <col min="14364" max="14364" width="11.28515625" customWidth="1"/>
    <col min="14365" max="14365" width="12.140625" customWidth="1"/>
    <col min="14366" max="14367" width="10" customWidth="1"/>
    <col min="14368" max="14369" width="12.28515625" customWidth="1"/>
    <col min="14370" max="14370" width="13.42578125" customWidth="1"/>
    <col min="14371" max="14371" width="11.140625" customWidth="1"/>
    <col min="14372" max="14372" width="9.85546875" customWidth="1"/>
    <col min="14373" max="14374" width="11" customWidth="1"/>
    <col min="14375" max="14375" width="14.7109375" bestFit="1" customWidth="1"/>
    <col min="14376" max="14377" width="8.85546875" customWidth="1"/>
    <col min="14378" max="14379" width="11.42578125" customWidth="1"/>
    <col min="14380" max="14380" width="15.42578125" bestFit="1" customWidth="1"/>
    <col min="14381" max="14382" width="8.7109375" customWidth="1"/>
    <col min="14383" max="14384" width="10.42578125" customWidth="1"/>
    <col min="14385" max="14385" width="10.7109375" customWidth="1"/>
    <col min="14386" max="14386" width="8.42578125" customWidth="1"/>
    <col min="14387" max="14387" width="8.7109375" customWidth="1"/>
    <col min="14388" max="14388" width="14.5703125" customWidth="1"/>
    <col min="14389" max="14390" width="11.140625" customWidth="1"/>
    <col min="14391" max="14392" width="10.7109375" customWidth="1"/>
    <col min="14593" max="14593" width="28.42578125" customWidth="1"/>
    <col min="14594" max="14594" width="7.28515625" customWidth="1"/>
    <col min="14595" max="14595" width="10.85546875" customWidth="1"/>
    <col min="14596" max="14596" width="0" hidden="1" customWidth="1"/>
    <col min="14597" max="14597" width="11.42578125" customWidth="1"/>
    <col min="14598" max="14598" width="12.42578125" customWidth="1"/>
    <col min="14599" max="14599" width="12" customWidth="1"/>
    <col min="14600" max="14600" width="11" customWidth="1"/>
    <col min="14601" max="14601" width="15.5703125" customWidth="1"/>
    <col min="14602" max="14602" width="11.7109375" customWidth="1"/>
    <col min="14603" max="14603" width="12.42578125" customWidth="1"/>
    <col min="14604" max="14607" width="0" hidden="1" customWidth="1"/>
    <col min="14608" max="14609" width="12.140625" customWidth="1"/>
    <col min="14610" max="14610" width="15.140625" customWidth="1"/>
    <col min="14611" max="14611" width="8.85546875" customWidth="1"/>
    <col min="14612" max="14612" width="8.7109375" customWidth="1"/>
    <col min="14613" max="14613" width="14.5703125" customWidth="1"/>
    <col min="14614" max="14614" width="13.28515625" customWidth="1"/>
    <col min="14615" max="14615" width="12.140625" customWidth="1"/>
    <col min="14616" max="14616" width="11.85546875" customWidth="1"/>
    <col min="14617" max="14618" width="10.28515625" customWidth="1"/>
    <col min="14619" max="14619" width="14.7109375" customWidth="1"/>
    <col min="14620" max="14620" width="11.28515625" customWidth="1"/>
    <col min="14621" max="14621" width="12.140625" customWidth="1"/>
    <col min="14622" max="14623" width="10" customWidth="1"/>
    <col min="14624" max="14625" width="12.28515625" customWidth="1"/>
    <col min="14626" max="14626" width="13.42578125" customWidth="1"/>
    <col min="14627" max="14627" width="11.140625" customWidth="1"/>
    <col min="14628" max="14628" width="9.85546875" customWidth="1"/>
    <col min="14629" max="14630" width="11" customWidth="1"/>
    <col min="14631" max="14631" width="14.7109375" bestFit="1" customWidth="1"/>
    <col min="14632" max="14633" width="8.85546875" customWidth="1"/>
    <col min="14634" max="14635" width="11.42578125" customWidth="1"/>
    <col min="14636" max="14636" width="15.42578125" bestFit="1" customWidth="1"/>
    <col min="14637" max="14638" width="8.7109375" customWidth="1"/>
    <col min="14639" max="14640" width="10.42578125" customWidth="1"/>
    <col min="14641" max="14641" width="10.7109375" customWidth="1"/>
    <col min="14642" max="14642" width="8.42578125" customWidth="1"/>
    <col min="14643" max="14643" width="8.7109375" customWidth="1"/>
    <col min="14644" max="14644" width="14.5703125" customWidth="1"/>
    <col min="14645" max="14646" width="11.140625" customWidth="1"/>
    <col min="14647" max="14648" width="10.7109375" customWidth="1"/>
    <col min="14849" max="14849" width="28.42578125" customWidth="1"/>
    <col min="14850" max="14850" width="7.28515625" customWidth="1"/>
    <col min="14851" max="14851" width="10.85546875" customWidth="1"/>
    <col min="14852" max="14852" width="0" hidden="1" customWidth="1"/>
    <col min="14853" max="14853" width="11.42578125" customWidth="1"/>
    <col min="14854" max="14854" width="12.42578125" customWidth="1"/>
    <col min="14855" max="14855" width="12" customWidth="1"/>
    <col min="14856" max="14856" width="11" customWidth="1"/>
    <col min="14857" max="14857" width="15.5703125" customWidth="1"/>
    <col min="14858" max="14858" width="11.7109375" customWidth="1"/>
    <col min="14859" max="14859" width="12.42578125" customWidth="1"/>
    <col min="14860" max="14863" width="0" hidden="1" customWidth="1"/>
    <col min="14864" max="14865" width="12.140625" customWidth="1"/>
    <col min="14866" max="14866" width="15.140625" customWidth="1"/>
    <col min="14867" max="14867" width="8.85546875" customWidth="1"/>
    <col min="14868" max="14868" width="8.7109375" customWidth="1"/>
    <col min="14869" max="14869" width="14.5703125" customWidth="1"/>
    <col min="14870" max="14870" width="13.28515625" customWidth="1"/>
    <col min="14871" max="14871" width="12.140625" customWidth="1"/>
    <col min="14872" max="14872" width="11.85546875" customWidth="1"/>
    <col min="14873" max="14874" width="10.28515625" customWidth="1"/>
    <col min="14875" max="14875" width="14.7109375" customWidth="1"/>
    <col min="14876" max="14876" width="11.28515625" customWidth="1"/>
    <col min="14877" max="14877" width="12.140625" customWidth="1"/>
    <col min="14878" max="14879" width="10" customWidth="1"/>
    <col min="14880" max="14881" width="12.28515625" customWidth="1"/>
    <col min="14882" max="14882" width="13.42578125" customWidth="1"/>
    <col min="14883" max="14883" width="11.140625" customWidth="1"/>
    <col min="14884" max="14884" width="9.85546875" customWidth="1"/>
    <col min="14885" max="14886" width="11" customWidth="1"/>
    <col min="14887" max="14887" width="14.7109375" bestFit="1" customWidth="1"/>
    <col min="14888" max="14889" width="8.85546875" customWidth="1"/>
    <col min="14890" max="14891" width="11.42578125" customWidth="1"/>
    <col min="14892" max="14892" width="15.42578125" bestFit="1" customWidth="1"/>
    <col min="14893" max="14894" width="8.7109375" customWidth="1"/>
    <col min="14895" max="14896" width="10.42578125" customWidth="1"/>
    <col min="14897" max="14897" width="10.7109375" customWidth="1"/>
    <col min="14898" max="14898" width="8.42578125" customWidth="1"/>
    <col min="14899" max="14899" width="8.7109375" customWidth="1"/>
    <col min="14900" max="14900" width="14.5703125" customWidth="1"/>
    <col min="14901" max="14902" width="11.140625" customWidth="1"/>
    <col min="14903" max="14904" width="10.7109375" customWidth="1"/>
    <col min="15105" max="15105" width="28.42578125" customWidth="1"/>
    <col min="15106" max="15106" width="7.28515625" customWidth="1"/>
    <col min="15107" max="15107" width="10.85546875" customWidth="1"/>
    <col min="15108" max="15108" width="0" hidden="1" customWidth="1"/>
    <col min="15109" max="15109" width="11.42578125" customWidth="1"/>
    <col min="15110" max="15110" width="12.42578125" customWidth="1"/>
    <col min="15111" max="15111" width="12" customWidth="1"/>
    <col min="15112" max="15112" width="11" customWidth="1"/>
    <col min="15113" max="15113" width="15.5703125" customWidth="1"/>
    <col min="15114" max="15114" width="11.7109375" customWidth="1"/>
    <col min="15115" max="15115" width="12.42578125" customWidth="1"/>
    <col min="15116" max="15119" width="0" hidden="1" customWidth="1"/>
    <col min="15120" max="15121" width="12.140625" customWidth="1"/>
    <col min="15122" max="15122" width="15.140625" customWidth="1"/>
    <col min="15123" max="15123" width="8.85546875" customWidth="1"/>
    <col min="15124" max="15124" width="8.7109375" customWidth="1"/>
    <col min="15125" max="15125" width="14.5703125" customWidth="1"/>
    <col min="15126" max="15126" width="13.28515625" customWidth="1"/>
    <col min="15127" max="15127" width="12.140625" customWidth="1"/>
    <col min="15128" max="15128" width="11.85546875" customWidth="1"/>
    <col min="15129" max="15130" width="10.28515625" customWidth="1"/>
    <col min="15131" max="15131" width="14.7109375" customWidth="1"/>
    <col min="15132" max="15132" width="11.28515625" customWidth="1"/>
    <col min="15133" max="15133" width="12.140625" customWidth="1"/>
    <col min="15134" max="15135" width="10" customWidth="1"/>
    <col min="15136" max="15137" width="12.28515625" customWidth="1"/>
    <col min="15138" max="15138" width="13.42578125" customWidth="1"/>
    <col min="15139" max="15139" width="11.140625" customWidth="1"/>
    <col min="15140" max="15140" width="9.85546875" customWidth="1"/>
    <col min="15141" max="15142" width="11" customWidth="1"/>
    <col min="15143" max="15143" width="14.7109375" bestFit="1" customWidth="1"/>
    <col min="15144" max="15145" width="8.85546875" customWidth="1"/>
    <col min="15146" max="15147" width="11.42578125" customWidth="1"/>
    <col min="15148" max="15148" width="15.42578125" bestFit="1" customWidth="1"/>
    <col min="15149" max="15150" width="8.7109375" customWidth="1"/>
    <col min="15151" max="15152" width="10.42578125" customWidth="1"/>
    <col min="15153" max="15153" width="10.7109375" customWidth="1"/>
    <col min="15154" max="15154" width="8.42578125" customWidth="1"/>
    <col min="15155" max="15155" width="8.7109375" customWidth="1"/>
    <col min="15156" max="15156" width="14.5703125" customWidth="1"/>
    <col min="15157" max="15158" width="11.140625" customWidth="1"/>
    <col min="15159" max="15160" width="10.7109375" customWidth="1"/>
    <col min="15361" max="15361" width="28.42578125" customWidth="1"/>
    <col min="15362" max="15362" width="7.28515625" customWidth="1"/>
    <col min="15363" max="15363" width="10.85546875" customWidth="1"/>
    <col min="15364" max="15364" width="0" hidden="1" customWidth="1"/>
    <col min="15365" max="15365" width="11.42578125" customWidth="1"/>
    <col min="15366" max="15366" width="12.42578125" customWidth="1"/>
    <col min="15367" max="15367" width="12" customWidth="1"/>
    <col min="15368" max="15368" width="11" customWidth="1"/>
    <col min="15369" max="15369" width="15.5703125" customWidth="1"/>
    <col min="15370" max="15370" width="11.7109375" customWidth="1"/>
    <col min="15371" max="15371" width="12.42578125" customWidth="1"/>
    <col min="15372" max="15375" width="0" hidden="1" customWidth="1"/>
    <col min="15376" max="15377" width="12.140625" customWidth="1"/>
    <col min="15378" max="15378" width="15.140625" customWidth="1"/>
    <col min="15379" max="15379" width="8.85546875" customWidth="1"/>
    <col min="15380" max="15380" width="8.7109375" customWidth="1"/>
    <col min="15381" max="15381" width="14.5703125" customWidth="1"/>
    <col min="15382" max="15382" width="13.28515625" customWidth="1"/>
    <col min="15383" max="15383" width="12.140625" customWidth="1"/>
    <col min="15384" max="15384" width="11.85546875" customWidth="1"/>
    <col min="15385" max="15386" width="10.28515625" customWidth="1"/>
    <col min="15387" max="15387" width="14.7109375" customWidth="1"/>
    <col min="15388" max="15388" width="11.28515625" customWidth="1"/>
    <col min="15389" max="15389" width="12.140625" customWidth="1"/>
    <col min="15390" max="15391" width="10" customWidth="1"/>
    <col min="15392" max="15393" width="12.28515625" customWidth="1"/>
    <col min="15394" max="15394" width="13.42578125" customWidth="1"/>
    <col min="15395" max="15395" width="11.140625" customWidth="1"/>
    <col min="15396" max="15396" width="9.85546875" customWidth="1"/>
    <col min="15397" max="15398" width="11" customWidth="1"/>
    <col min="15399" max="15399" width="14.7109375" bestFit="1" customWidth="1"/>
    <col min="15400" max="15401" width="8.85546875" customWidth="1"/>
    <col min="15402" max="15403" width="11.42578125" customWidth="1"/>
    <col min="15404" max="15404" width="15.42578125" bestFit="1" customWidth="1"/>
    <col min="15405" max="15406" width="8.7109375" customWidth="1"/>
    <col min="15407" max="15408" width="10.42578125" customWidth="1"/>
    <col min="15409" max="15409" width="10.7109375" customWidth="1"/>
    <col min="15410" max="15410" width="8.42578125" customWidth="1"/>
    <col min="15411" max="15411" width="8.7109375" customWidth="1"/>
    <col min="15412" max="15412" width="14.5703125" customWidth="1"/>
    <col min="15413" max="15414" width="11.140625" customWidth="1"/>
    <col min="15415" max="15416" width="10.7109375" customWidth="1"/>
    <col min="15617" max="15617" width="28.42578125" customWidth="1"/>
    <col min="15618" max="15618" width="7.28515625" customWidth="1"/>
    <col min="15619" max="15619" width="10.85546875" customWidth="1"/>
    <col min="15620" max="15620" width="0" hidden="1" customWidth="1"/>
    <col min="15621" max="15621" width="11.42578125" customWidth="1"/>
    <col min="15622" max="15622" width="12.42578125" customWidth="1"/>
    <col min="15623" max="15623" width="12" customWidth="1"/>
    <col min="15624" max="15624" width="11" customWidth="1"/>
    <col min="15625" max="15625" width="15.5703125" customWidth="1"/>
    <col min="15626" max="15626" width="11.7109375" customWidth="1"/>
    <col min="15627" max="15627" width="12.42578125" customWidth="1"/>
    <col min="15628" max="15631" width="0" hidden="1" customWidth="1"/>
    <col min="15632" max="15633" width="12.140625" customWidth="1"/>
    <col min="15634" max="15634" width="15.140625" customWidth="1"/>
    <col min="15635" max="15635" width="8.85546875" customWidth="1"/>
    <col min="15636" max="15636" width="8.7109375" customWidth="1"/>
    <col min="15637" max="15637" width="14.5703125" customWidth="1"/>
    <col min="15638" max="15638" width="13.28515625" customWidth="1"/>
    <col min="15639" max="15639" width="12.140625" customWidth="1"/>
    <col min="15640" max="15640" width="11.85546875" customWidth="1"/>
    <col min="15641" max="15642" width="10.28515625" customWidth="1"/>
    <col min="15643" max="15643" width="14.7109375" customWidth="1"/>
    <col min="15644" max="15644" width="11.28515625" customWidth="1"/>
    <col min="15645" max="15645" width="12.140625" customWidth="1"/>
    <col min="15646" max="15647" width="10" customWidth="1"/>
    <col min="15648" max="15649" width="12.28515625" customWidth="1"/>
    <col min="15650" max="15650" width="13.42578125" customWidth="1"/>
    <col min="15651" max="15651" width="11.140625" customWidth="1"/>
    <col min="15652" max="15652" width="9.85546875" customWidth="1"/>
    <col min="15653" max="15654" width="11" customWidth="1"/>
    <col min="15655" max="15655" width="14.7109375" bestFit="1" customWidth="1"/>
    <col min="15656" max="15657" width="8.85546875" customWidth="1"/>
    <col min="15658" max="15659" width="11.42578125" customWidth="1"/>
    <col min="15660" max="15660" width="15.42578125" bestFit="1" customWidth="1"/>
    <col min="15661" max="15662" width="8.7109375" customWidth="1"/>
    <col min="15663" max="15664" width="10.42578125" customWidth="1"/>
    <col min="15665" max="15665" width="10.7109375" customWidth="1"/>
    <col min="15666" max="15666" width="8.42578125" customWidth="1"/>
    <col min="15667" max="15667" width="8.7109375" customWidth="1"/>
    <col min="15668" max="15668" width="14.5703125" customWidth="1"/>
    <col min="15669" max="15670" width="11.140625" customWidth="1"/>
    <col min="15671" max="15672" width="10.7109375" customWidth="1"/>
    <col min="15873" max="15873" width="28.42578125" customWidth="1"/>
    <col min="15874" max="15874" width="7.28515625" customWidth="1"/>
    <col min="15875" max="15875" width="10.85546875" customWidth="1"/>
    <col min="15876" max="15876" width="0" hidden="1" customWidth="1"/>
    <col min="15877" max="15877" width="11.42578125" customWidth="1"/>
    <col min="15878" max="15878" width="12.42578125" customWidth="1"/>
    <col min="15879" max="15879" width="12" customWidth="1"/>
    <col min="15880" max="15880" width="11" customWidth="1"/>
    <col min="15881" max="15881" width="15.5703125" customWidth="1"/>
    <col min="15882" max="15882" width="11.7109375" customWidth="1"/>
    <col min="15883" max="15883" width="12.42578125" customWidth="1"/>
    <col min="15884" max="15887" width="0" hidden="1" customWidth="1"/>
    <col min="15888" max="15889" width="12.140625" customWidth="1"/>
    <col min="15890" max="15890" width="15.140625" customWidth="1"/>
    <col min="15891" max="15891" width="8.85546875" customWidth="1"/>
    <col min="15892" max="15892" width="8.7109375" customWidth="1"/>
    <col min="15893" max="15893" width="14.5703125" customWidth="1"/>
    <col min="15894" max="15894" width="13.28515625" customWidth="1"/>
    <col min="15895" max="15895" width="12.140625" customWidth="1"/>
    <col min="15896" max="15896" width="11.85546875" customWidth="1"/>
    <col min="15897" max="15898" width="10.28515625" customWidth="1"/>
    <col min="15899" max="15899" width="14.7109375" customWidth="1"/>
    <col min="15900" max="15900" width="11.28515625" customWidth="1"/>
    <col min="15901" max="15901" width="12.140625" customWidth="1"/>
    <col min="15902" max="15903" width="10" customWidth="1"/>
    <col min="15904" max="15905" width="12.28515625" customWidth="1"/>
    <col min="15906" max="15906" width="13.42578125" customWidth="1"/>
    <col min="15907" max="15907" width="11.140625" customWidth="1"/>
    <col min="15908" max="15908" width="9.85546875" customWidth="1"/>
    <col min="15909" max="15910" width="11" customWidth="1"/>
    <col min="15911" max="15911" width="14.7109375" bestFit="1" customWidth="1"/>
    <col min="15912" max="15913" width="8.85546875" customWidth="1"/>
    <col min="15914" max="15915" width="11.42578125" customWidth="1"/>
    <col min="15916" max="15916" width="15.42578125" bestFit="1" customWidth="1"/>
    <col min="15917" max="15918" width="8.7109375" customWidth="1"/>
    <col min="15919" max="15920" width="10.42578125" customWidth="1"/>
    <col min="15921" max="15921" width="10.7109375" customWidth="1"/>
    <col min="15922" max="15922" width="8.42578125" customWidth="1"/>
    <col min="15923" max="15923" width="8.7109375" customWidth="1"/>
    <col min="15924" max="15924" width="14.5703125" customWidth="1"/>
    <col min="15925" max="15926" width="11.140625" customWidth="1"/>
    <col min="15927" max="15928" width="10.7109375" customWidth="1"/>
    <col min="16129" max="16129" width="28.42578125" customWidth="1"/>
    <col min="16130" max="16130" width="7.28515625" customWidth="1"/>
    <col min="16131" max="16131" width="10.85546875" customWidth="1"/>
    <col min="16132" max="16132" width="0" hidden="1" customWidth="1"/>
    <col min="16133" max="16133" width="11.42578125" customWidth="1"/>
    <col min="16134" max="16134" width="12.42578125" customWidth="1"/>
    <col min="16135" max="16135" width="12" customWidth="1"/>
    <col min="16136" max="16136" width="11" customWidth="1"/>
    <col min="16137" max="16137" width="15.5703125" customWidth="1"/>
    <col min="16138" max="16138" width="11.7109375" customWidth="1"/>
    <col min="16139" max="16139" width="12.42578125" customWidth="1"/>
    <col min="16140" max="16143" width="0" hidden="1" customWidth="1"/>
    <col min="16144" max="16145" width="12.140625" customWidth="1"/>
    <col min="16146" max="16146" width="15.140625" customWidth="1"/>
    <col min="16147" max="16147" width="8.85546875" customWidth="1"/>
    <col min="16148" max="16148" width="8.7109375" customWidth="1"/>
    <col min="16149" max="16149" width="14.5703125" customWidth="1"/>
    <col min="16150" max="16150" width="13.28515625" customWidth="1"/>
    <col min="16151" max="16151" width="12.140625" customWidth="1"/>
    <col min="16152" max="16152" width="11.85546875" customWidth="1"/>
    <col min="16153" max="16154" width="10.28515625" customWidth="1"/>
    <col min="16155" max="16155" width="14.7109375" customWidth="1"/>
    <col min="16156" max="16156" width="11.28515625" customWidth="1"/>
    <col min="16157" max="16157" width="12.140625" customWidth="1"/>
    <col min="16158" max="16159" width="10" customWidth="1"/>
    <col min="16160" max="16161" width="12.28515625" customWidth="1"/>
    <col min="16162" max="16162" width="13.42578125" customWidth="1"/>
    <col min="16163" max="16163" width="11.140625" customWidth="1"/>
    <col min="16164" max="16164" width="9.85546875" customWidth="1"/>
    <col min="16165" max="16166" width="11" customWidth="1"/>
    <col min="16167" max="16167" width="14.7109375" bestFit="1" customWidth="1"/>
    <col min="16168" max="16169" width="8.85546875" customWidth="1"/>
    <col min="16170" max="16171" width="11.42578125" customWidth="1"/>
    <col min="16172" max="16172" width="15.42578125" bestFit="1" customWidth="1"/>
    <col min="16173" max="16174" width="8.7109375" customWidth="1"/>
    <col min="16175" max="16176" width="10.42578125" customWidth="1"/>
    <col min="16177" max="16177" width="10.7109375" customWidth="1"/>
    <col min="16178" max="16178" width="8.42578125" customWidth="1"/>
    <col min="16179" max="16179" width="8.7109375" customWidth="1"/>
    <col min="16180" max="16180" width="14.5703125" customWidth="1"/>
    <col min="16181" max="16182" width="11.140625" customWidth="1"/>
    <col min="16183" max="16184" width="10.7109375" customWidth="1"/>
  </cols>
  <sheetData>
    <row r="1" spans="1:56" ht="18" x14ac:dyDescent="0.25">
      <c r="A1" s="1" t="s">
        <v>0</v>
      </c>
    </row>
    <row r="2" spans="1:56" ht="18" x14ac:dyDescent="0.25">
      <c r="A2" s="1" t="s">
        <v>1</v>
      </c>
      <c r="F2" t="s">
        <v>2</v>
      </c>
    </row>
    <row r="3" spans="1:56" ht="18" x14ac:dyDescent="0.25">
      <c r="A3" s="2" t="s">
        <v>3</v>
      </c>
      <c r="C3" s="58">
        <v>43309</v>
      </c>
    </row>
    <row r="4" spans="1:56" ht="15.75" thickBot="1" x14ac:dyDescent="0.3">
      <c r="A4" s="57"/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  <c r="K4">
        <v>11</v>
      </c>
      <c r="L4">
        <v>12</v>
      </c>
      <c r="M4">
        <v>13</v>
      </c>
      <c r="N4">
        <v>14</v>
      </c>
      <c r="O4">
        <v>15</v>
      </c>
      <c r="P4">
        <v>16</v>
      </c>
      <c r="Q4">
        <v>17</v>
      </c>
      <c r="R4">
        <v>18</v>
      </c>
      <c r="S4">
        <v>19</v>
      </c>
      <c r="T4">
        <v>20</v>
      </c>
      <c r="U4">
        <v>21</v>
      </c>
      <c r="V4">
        <v>22</v>
      </c>
      <c r="W4">
        <v>23</v>
      </c>
      <c r="X4">
        <v>24</v>
      </c>
      <c r="Y4">
        <v>25</v>
      </c>
      <c r="Z4">
        <v>26</v>
      </c>
      <c r="AA4">
        <v>27</v>
      </c>
      <c r="AB4">
        <v>28</v>
      </c>
      <c r="AC4">
        <v>29</v>
      </c>
      <c r="AD4">
        <v>30</v>
      </c>
      <c r="AE4">
        <v>31</v>
      </c>
      <c r="AF4">
        <v>32</v>
      </c>
      <c r="AG4">
        <v>33</v>
      </c>
      <c r="AH4">
        <v>34</v>
      </c>
      <c r="AI4">
        <v>35</v>
      </c>
      <c r="AJ4">
        <v>36</v>
      </c>
      <c r="AK4">
        <v>37</v>
      </c>
      <c r="AL4">
        <v>38</v>
      </c>
      <c r="AM4">
        <v>39</v>
      </c>
      <c r="AN4">
        <v>40</v>
      </c>
      <c r="AO4">
        <v>41</v>
      </c>
      <c r="AP4">
        <v>42</v>
      </c>
      <c r="AQ4">
        <v>43</v>
      </c>
      <c r="AR4">
        <v>44</v>
      </c>
      <c r="AS4">
        <v>45</v>
      </c>
      <c r="AT4">
        <v>46</v>
      </c>
      <c r="AU4">
        <v>47</v>
      </c>
      <c r="AV4">
        <v>48</v>
      </c>
      <c r="AW4">
        <v>49</v>
      </c>
      <c r="AX4">
        <v>50</v>
      </c>
      <c r="AY4">
        <v>51</v>
      </c>
      <c r="AZ4">
        <v>52</v>
      </c>
      <c r="BA4">
        <v>53</v>
      </c>
      <c r="BB4">
        <v>54</v>
      </c>
      <c r="BC4">
        <v>55</v>
      </c>
      <c r="BD4">
        <v>56</v>
      </c>
    </row>
    <row r="5" spans="1:56" ht="21.75" customHeight="1" x14ac:dyDescent="0.25">
      <c r="P5" s="231" t="s">
        <v>340</v>
      </c>
      <c r="Q5" s="232"/>
      <c r="R5" s="232"/>
      <c r="S5" s="232"/>
      <c r="T5" s="232"/>
      <c r="U5" s="232"/>
      <c r="V5" s="232"/>
      <c r="W5" s="232"/>
      <c r="X5" s="232"/>
      <c r="Y5" s="232"/>
      <c r="Z5" s="232"/>
      <c r="AA5" s="232"/>
      <c r="AB5" s="232"/>
      <c r="AC5" s="232"/>
      <c r="AD5" s="232"/>
      <c r="AE5" s="233"/>
      <c r="AF5" s="234"/>
      <c r="AG5" s="232"/>
      <c r="AH5" s="232"/>
      <c r="AI5" s="232"/>
      <c r="AJ5" s="232"/>
      <c r="AK5" s="232"/>
      <c r="AL5" s="232"/>
      <c r="AM5" s="232"/>
      <c r="AN5" s="232"/>
      <c r="AO5" s="232"/>
      <c r="AP5" s="232"/>
      <c r="AQ5" s="232"/>
      <c r="AR5" s="232"/>
      <c r="AS5" s="232"/>
      <c r="AT5" s="232"/>
      <c r="AU5" s="232"/>
      <c r="AV5" s="232"/>
      <c r="AW5" s="232"/>
      <c r="AX5" s="232"/>
      <c r="AY5" s="232"/>
      <c r="AZ5" s="232"/>
      <c r="BA5" s="232"/>
      <c r="BB5" s="232"/>
      <c r="BC5" s="232"/>
      <c r="BD5" s="235"/>
    </row>
    <row r="6" spans="1:56" s="7" customFormat="1" ht="12.75" customHeight="1" x14ac:dyDescent="0.2">
      <c r="A6" s="3"/>
      <c r="B6" s="4"/>
      <c r="C6" s="5"/>
      <c r="D6" s="5"/>
      <c r="E6" s="236" t="s">
        <v>341</v>
      </c>
      <c r="F6" s="237"/>
      <c r="G6" s="237"/>
      <c r="H6" s="237"/>
      <c r="I6" s="238"/>
      <c r="J6" s="6"/>
      <c r="K6" s="245"/>
      <c r="L6" s="245"/>
      <c r="M6" s="245"/>
      <c r="N6" s="245"/>
      <c r="O6" s="245"/>
      <c r="P6" s="248" t="s">
        <v>5</v>
      </c>
      <c r="Q6" s="249"/>
      <c r="R6" s="249"/>
      <c r="S6" s="249"/>
      <c r="T6" s="249"/>
      <c r="U6" s="254" t="s">
        <v>6</v>
      </c>
      <c r="V6" s="255"/>
      <c r="W6" s="255"/>
      <c r="X6" s="255"/>
      <c r="Y6" s="255"/>
      <c r="Z6" s="256"/>
      <c r="AA6" s="263" t="s">
        <v>7</v>
      </c>
      <c r="AB6" s="249"/>
      <c r="AC6" s="249"/>
      <c r="AD6" s="249"/>
      <c r="AE6" s="264"/>
      <c r="AF6" s="269" t="s">
        <v>8</v>
      </c>
      <c r="AG6" s="269"/>
      <c r="AH6" s="269"/>
      <c r="AI6" s="269"/>
      <c r="AJ6" s="269"/>
      <c r="AK6" s="222" t="s">
        <v>9</v>
      </c>
      <c r="AL6" s="222"/>
      <c r="AM6" s="222"/>
      <c r="AN6" s="222"/>
      <c r="AO6" s="222"/>
      <c r="AP6" s="269" t="s">
        <v>10</v>
      </c>
      <c r="AQ6" s="269"/>
      <c r="AR6" s="269"/>
      <c r="AS6" s="269"/>
      <c r="AT6" s="269"/>
      <c r="AU6" s="222" t="s">
        <v>11</v>
      </c>
      <c r="AV6" s="222"/>
      <c r="AW6" s="222"/>
      <c r="AX6" s="222"/>
      <c r="AY6" s="222"/>
      <c r="AZ6" s="225" t="s">
        <v>12</v>
      </c>
      <c r="BA6" s="225"/>
      <c r="BB6" s="225"/>
      <c r="BC6" s="225"/>
      <c r="BD6" s="226"/>
    </row>
    <row r="7" spans="1:56" s="7" customFormat="1" ht="12.75" customHeight="1" x14ac:dyDescent="0.2">
      <c r="A7" s="8"/>
      <c r="B7" s="9"/>
      <c r="C7" s="10"/>
      <c r="D7" s="10"/>
      <c r="E7" s="239"/>
      <c r="F7" s="240"/>
      <c r="G7" s="240"/>
      <c r="H7" s="240"/>
      <c r="I7" s="241"/>
      <c r="J7" s="11"/>
      <c r="K7" s="246"/>
      <c r="L7" s="246"/>
      <c r="M7" s="246"/>
      <c r="N7" s="246"/>
      <c r="O7" s="246"/>
      <c r="P7" s="250"/>
      <c r="Q7" s="251"/>
      <c r="R7" s="251"/>
      <c r="S7" s="251"/>
      <c r="T7" s="251"/>
      <c r="U7" s="257"/>
      <c r="V7" s="258"/>
      <c r="W7" s="258"/>
      <c r="X7" s="258"/>
      <c r="Y7" s="258"/>
      <c r="Z7" s="259"/>
      <c r="AA7" s="265"/>
      <c r="AB7" s="251"/>
      <c r="AC7" s="251"/>
      <c r="AD7" s="251"/>
      <c r="AE7" s="266"/>
      <c r="AF7" s="270"/>
      <c r="AG7" s="270"/>
      <c r="AH7" s="270"/>
      <c r="AI7" s="270"/>
      <c r="AJ7" s="270"/>
      <c r="AK7" s="223"/>
      <c r="AL7" s="223"/>
      <c r="AM7" s="223"/>
      <c r="AN7" s="223"/>
      <c r="AO7" s="223"/>
      <c r="AP7" s="270"/>
      <c r="AQ7" s="270"/>
      <c r="AR7" s="270"/>
      <c r="AS7" s="270"/>
      <c r="AT7" s="270"/>
      <c r="AU7" s="223"/>
      <c r="AV7" s="223"/>
      <c r="AW7" s="223"/>
      <c r="AX7" s="223"/>
      <c r="AY7" s="223"/>
      <c r="AZ7" s="227"/>
      <c r="BA7" s="227"/>
      <c r="BB7" s="227"/>
      <c r="BC7" s="227"/>
      <c r="BD7" s="228"/>
    </row>
    <row r="8" spans="1:56" s="16" customFormat="1" ht="12.75" customHeight="1" x14ac:dyDescent="0.2">
      <c r="A8" s="12"/>
      <c r="B8" s="13"/>
      <c r="C8" s="14"/>
      <c r="D8" s="14"/>
      <c r="E8" s="242"/>
      <c r="F8" s="243"/>
      <c r="G8" s="243"/>
      <c r="H8" s="243"/>
      <c r="I8" s="244"/>
      <c r="J8" s="15"/>
      <c r="K8" s="247"/>
      <c r="L8" s="247"/>
      <c r="M8" s="247"/>
      <c r="N8" s="247"/>
      <c r="O8" s="247"/>
      <c r="P8" s="252"/>
      <c r="Q8" s="253"/>
      <c r="R8" s="253"/>
      <c r="S8" s="253"/>
      <c r="T8" s="253"/>
      <c r="U8" s="260"/>
      <c r="V8" s="261"/>
      <c r="W8" s="261"/>
      <c r="X8" s="261"/>
      <c r="Y8" s="261"/>
      <c r="Z8" s="262"/>
      <c r="AA8" s="267"/>
      <c r="AB8" s="253"/>
      <c r="AC8" s="253"/>
      <c r="AD8" s="253"/>
      <c r="AE8" s="268"/>
      <c r="AF8" s="271"/>
      <c r="AG8" s="271"/>
      <c r="AH8" s="271"/>
      <c r="AI8" s="271"/>
      <c r="AJ8" s="271"/>
      <c r="AK8" s="224"/>
      <c r="AL8" s="224"/>
      <c r="AM8" s="224"/>
      <c r="AN8" s="224"/>
      <c r="AO8" s="224"/>
      <c r="AP8" s="271"/>
      <c r="AQ8" s="271"/>
      <c r="AR8" s="271"/>
      <c r="AS8" s="271"/>
      <c r="AT8" s="271"/>
      <c r="AU8" s="224"/>
      <c r="AV8" s="224"/>
      <c r="AW8" s="224"/>
      <c r="AX8" s="224"/>
      <c r="AY8" s="224"/>
      <c r="AZ8" s="229"/>
      <c r="BA8" s="229"/>
      <c r="BB8" s="229"/>
      <c r="BC8" s="229"/>
      <c r="BD8" s="230"/>
    </row>
    <row r="9" spans="1:56" s="16" customFormat="1" ht="52.5" customHeight="1" x14ac:dyDescent="0.25">
      <c r="A9" s="17" t="s">
        <v>13</v>
      </c>
      <c r="B9" s="18" t="s">
        <v>14</v>
      </c>
      <c r="C9" s="202" t="s">
        <v>15</v>
      </c>
      <c r="D9" s="18" t="s">
        <v>16</v>
      </c>
      <c r="E9" s="90" t="s">
        <v>17</v>
      </c>
      <c r="F9" s="91" t="s">
        <v>18</v>
      </c>
      <c r="G9" s="91" t="s">
        <v>19</v>
      </c>
      <c r="H9" s="91" t="s">
        <v>20</v>
      </c>
      <c r="I9" s="91" t="s">
        <v>21</v>
      </c>
      <c r="J9" s="99" t="s">
        <v>22</v>
      </c>
      <c r="K9" s="99" t="s">
        <v>342</v>
      </c>
      <c r="L9" s="90" t="s">
        <v>23</v>
      </c>
      <c r="M9" s="90" t="s">
        <v>24</v>
      </c>
      <c r="N9" s="90" t="s">
        <v>25</v>
      </c>
      <c r="O9" s="93" t="s">
        <v>26</v>
      </c>
      <c r="P9" s="94" t="s">
        <v>27</v>
      </c>
      <c r="Q9" s="95" t="s">
        <v>28</v>
      </c>
      <c r="R9" s="95" t="s">
        <v>29</v>
      </c>
      <c r="S9" s="95" t="s">
        <v>30</v>
      </c>
      <c r="T9" s="95" t="s">
        <v>31</v>
      </c>
      <c r="U9" s="96" t="s">
        <v>27</v>
      </c>
      <c r="V9" s="96" t="s">
        <v>28</v>
      </c>
      <c r="W9" s="96" t="s">
        <v>29</v>
      </c>
      <c r="X9" s="96" t="s">
        <v>30</v>
      </c>
      <c r="Y9" s="96" t="s">
        <v>31</v>
      </c>
      <c r="Z9" s="100" t="s">
        <v>32</v>
      </c>
      <c r="AA9" s="95" t="s">
        <v>27</v>
      </c>
      <c r="AB9" s="95" t="s">
        <v>28</v>
      </c>
      <c r="AC9" s="95" t="s">
        <v>29</v>
      </c>
      <c r="AD9" s="95" t="s">
        <v>30</v>
      </c>
      <c r="AE9" s="95" t="s">
        <v>31</v>
      </c>
      <c r="AF9" s="96" t="s">
        <v>27</v>
      </c>
      <c r="AG9" s="96" t="s">
        <v>28</v>
      </c>
      <c r="AH9" s="96" t="s">
        <v>29</v>
      </c>
      <c r="AI9" s="96" t="s">
        <v>30</v>
      </c>
      <c r="AJ9" s="96" t="s">
        <v>31</v>
      </c>
      <c r="AK9" s="97" t="s">
        <v>27</v>
      </c>
      <c r="AL9" s="95" t="s">
        <v>28</v>
      </c>
      <c r="AM9" s="97" t="s">
        <v>29</v>
      </c>
      <c r="AN9" s="95" t="s">
        <v>30</v>
      </c>
      <c r="AO9" s="95" t="s">
        <v>31</v>
      </c>
      <c r="AP9" s="96" t="s">
        <v>27</v>
      </c>
      <c r="AQ9" s="96" t="s">
        <v>28</v>
      </c>
      <c r="AR9" s="96" t="s">
        <v>29</v>
      </c>
      <c r="AS9" s="96" t="s">
        <v>30</v>
      </c>
      <c r="AT9" s="96" t="s">
        <v>31</v>
      </c>
      <c r="AU9" s="95" t="s">
        <v>27</v>
      </c>
      <c r="AV9" s="95" t="s">
        <v>28</v>
      </c>
      <c r="AW9" s="95" t="s">
        <v>29</v>
      </c>
      <c r="AX9" s="95" t="s">
        <v>30</v>
      </c>
      <c r="AY9" s="95" t="s">
        <v>31</v>
      </c>
      <c r="AZ9" s="92" t="s">
        <v>27</v>
      </c>
      <c r="BA9" s="92" t="s">
        <v>28</v>
      </c>
      <c r="BB9" s="92" t="s">
        <v>33</v>
      </c>
      <c r="BC9" s="92" t="s">
        <v>30</v>
      </c>
      <c r="BD9" s="98" t="s">
        <v>31</v>
      </c>
    </row>
    <row r="10" spans="1:56" s="16" customFormat="1" ht="12.75" x14ac:dyDescent="0.2">
      <c r="A10" s="63" t="s">
        <v>34</v>
      </c>
      <c r="B10" s="203"/>
      <c r="C10" s="204"/>
      <c r="D10" s="205"/>
      <c r="E10" s="206"/>
      <c r="F10" s="192"/>
      <c r="G10" s="192"/>
      <c r="H10" s="192"/>
      <c r="I10" s="192"/>
      <c r="J10" s="207"/>
      <c r="K10" s="207"/>
      <c r="L10" s="192"/>
      <c r="M10" s="192"/>
      <c r="N10" s="192"/>
      <c r="O10" s="208"/>
      <c r="P10" s="209"/>
      <c r="Q10" s="210"/>
      <c r="R10" s="210"/>
      <c r="S10" s="210"/>
      <c r="T10" s="210"/>
      <c r="U10" s="211"/>
      <c r="V10" s="211"/>
      <c r="W10" s="211"/>
      <c r="X10" s="211"/>
      <c r="Y10" s="211"/>
      <c r="Z10" s="212"/>
      <c r="AA10" s="210"/>
      <c r="AB10" s="210"/>
      <c r="AC10" s="210"/>
      <c r="AD10" s="210"/>
      <c r="AE10" s="210"/>
      <c r="AF10" s="211"/>
      <c r="AG10" s="211"/>
      <c r="AH10" s="211"/>
      <c r="AI10" s="211"/>
      <c r="AJ10" s="211"/>
      <c r="AK10" s="210"/>
      <c r="AL10" s="210"/>
      <c r="AM10" s="210"/>
      <c r="AN10" s="210"/>
      <c r="AO10" s="210"/>
      <c r="AP10" s="211"/>
      <c r="AQ10" s="211"/>
      <c r="AR10" s="211"/>
      <c r="AS10" s="211"/>
      <c r="AT10" s="211"/>
      <c r="AU10" s="210"/>
      <c r="AV10" s="210"/>
      <c r="AW10" s="210"/>
      <c r="AX10" s="210"/>
      <c r="AY10" s="210"/>
      <c r="AZ10" s="213"/>
      <c r="BA10" s="213"/>
      <c r="BB10" s="213"/>
      <c r="BC10" s="213"/>
      <c r="BD10" s="214"/>
    </row>
    <row r="11" spans="1:56" s="16" customFormat="1" ht="12.75" x14ac:dyDescent="0.2">
      <c r="A11" s="151" t="s">
        <v>80</v>
      </c>
      <c r="B11" s="203" t="str">
        <f>IF(ISERROR(INDEX(AnnualFinancialData!$D$2:$D$50,MATCH(Operating!$A11,AnnualFinancialData!$B$2:$B$2051,0),MATCH(Operating!B$9,AnnualFinancialData!$D$1))),"-",INDEX(AnnualFinancialData!$D$2:$D$50,MATCH(Operating!$A11,AnnualFinancialData!$B$2:$B$2051,0),MATCH(Operating!B$9,AnnualFinancialData!$D$1)))</f>
        <v>-</v>
      </c>
      <c r="C11" s="204"/>
      <c r="D11" s="216"/>
      <c r="E11" s="206"/>
      <c r="F11" s="192"/>
      <c r="G11" s="192"/>
      <c r="H11" s="192"/>
      <c r="I11" s="192">
        <f>SUM(D11:H11)</f>
        <v>0</v>
      </c>
      <c r="J11" s="207" t="str">
        <f>IF(ISERROR(INDEX(Occupancy!$B$57:$CL$57,1,MATCH(A11,Occupancy!$B$4:$CL$4,0))),"-",INDEX(Occupancy!$B$57:$CL$57,1,MATCH(A11,Occupancy!$B$4:$CL$4,0)))</f>
        <v>-</v>
      </c>
      <c r="K11" s="207">
        <f>IF(ISERROR(INDEX(Occupancy!$B$18:$CL$18,1,MATCH(A11,Occupancy!$B$4:$CL$4,0))),"-",INDEX(Occupancy!$B$18:$CL$18,1,MATCH(A11,Occupancy!$B$4:$CL$4,0)))</f>
        <v>0</v>
      </c>
      <c r="L11" s="217"/>
      <c r="M11" s="217"/>
      <c r="N11" s="217"/>
      <c r="O11" s="218"/>
      <c r="P11" s="209"/>
      <c r="Q11" s="210">
        <f>R11/12*Occupancy!$B$65</f>
        <v>0</v>
      </c>
      <c r="R11" s="210"/>
      <c r="S11" s="210" t="str">
        <f>IF(ISERROR(IF(P11="","",P11/VLOOKUP(Occupancy!$B$65,Occupancy!$B$68:$B$79,1)*12/$B11)),"-",IF(P11="","",P11/VLOOKUP(Occupancy!$B$65,Occupancy!$B$68:$B$79,1)*12/$B11))</f>
        <v/>
      </c>
      <c r="T11" s="210" t="str">
        <f>IF(ISERROR(IF(Q11="","",Q11/VLOOKUP(Occupancy!$B$65,Occupancy!$B$68:$B$79,1)*12/$B11)),"-",IF(Q11="","",Q11/VLOOKUP(Occupancy!$B$65,Occupancy!$B$68:$B$79,1)*12/$B11))</f>
        <v>-</v>
      </c>
      <c r="U11" s="211">
        <f>IF(ISERROR(Expenses!BB6)," - ",Expenses!BB6)</f>
        <v>0</v>
      </c>
      <c r="V11" s="211">
        <f>IF(ISERROR(Expenses!BC6)," - ",Expenses!BC6)</f>
        <v>0</v>
      </c>
      <c r="W11" s="211">
        <f>IF(ISERROR(Expenses!BD6)," - ",Expenses!BD6)</f>
        <v>0</v>
      </c>
      <c r="X11" s="211" t="str">
        <f>IF(ISERROR(Expenses!BE6)," - ",Expenses!BE6)</f>
        <v>-</v>
      </c>
      <c r="Y11" s="211" t="str">
        <f>IF(ISERROR(Expenses!BF6)," - ",Expenses!BF6)</f>
        <v>-</v>
      </c>
      <c r="Z11" s="212" t="str">
        <f>IF(ISERROR(U11/P11),"-",U11/P11)</f>
        <v>-</v>
      </c>
      <c r="AA11" s="210">
        <f>IF(ISERROR(P11-U11),"-",P11-U11)</f>
        <v>0</v>
      </c>
      <c r="AB11" s="210">
        <f>IF(ISERROR(Q11-V11),"-",Q11-V11)</f>
        <v>0</v>
      </c>
      <c r="AC11" s="210">
        <f>IF(ISERROR(R11-W11),"-",R11-W11)</f>
        <v>0</v>
      </c>
      <c r="AD11" s="210" t="str">
        <f>IF(ISERROR(S11-X11),"-",S11-X11)</f>
        <v>-</v>
      </c>
      <c r="AE11" s="210" t="str">
        <f>IF(ISERROR(T11-Y11),"-",T11-Y11)</f>
        <v>-</v>
      </c>
      <c r="AF11" s="211"/>
      <c r="AG11" s="211">
        <f>AH11/12*Occupancy!$B$65</f>
        <v>0</v>
      </c>
      <c r="AH11" s="211"/>
      <c r="AI11" s="211" t="str">
        <f>IF(ISERROR(IF(AF11="","",AF11/VLOOKUP(Occupancy!$B$65,Occupancy!$B$68:$B$79,1)*12/$B11)),"-",IF(AF11="","",AF11/VLOOKUP(Occupancy!$B$65,Occupancy!$B$68:$B$79,1)*12/$B11))</f>
        <v/>
      </c>
      <c r="AJ11" s="211" t="str">
        <f>IF(ISERROR(IF(AG11="","",AG11/VLOOKUP(Occupancy!$B$65,Occupancy!$B$68:$B$79,1)*12/$B11)),"-",IF(AG11="","",AG11/VLOOKUP(Occupancy!$B$65,Occupancy!$B$68:$B$79,1)*12/$B11))</f>
        <v>-</v>
      </c>
      <c r="AK11" s="210"/>
      <c r="AL11" s="210">
        <f>AM11/12*Occupancy!$B$65</f>
        <v>0</v>
      </c>
      <c r="AM11" s="210"/>
      <c r="AN11" s="210" t="str">
        <f>IF(ISERROR(IF(AK11="","",AK11/VLOOKUP(Occupancy!$B$65,Occupancy!$B$68:$B$79,1)*12/$B11)),"-",IF(AK11="","",AK11/VLOOKUP(Occupancy!$B$65,Occupancy!$B$68:$B$79,1)*12/$B11))</f>
        <v/>
      </c>
      <c r="AO11" s="210" t="str">
        <f>IF(ISERROR(IF(AL11="","",AL11/VLOOKUP(Occupancy!$B$65,Occupancy!$B$68:$B$79,1)*12/$B11)),"-",IF(AL11="","",AL11/VLOOKUP(Occupancy!$B$65,Occupancy!$B$68:$B$79,1)*12/$B11))</f>
        <v>-</v>
      </c>
      <c r="AP11" s="211"/>
      <c r="AQ11" s="211">
        <f>AR11/12*Occupancy!$B$65</f>
        <v>0</v>
      </c>
      <c r="AR11" s="211"/>
      <c r="AS11" s="211" t="str">
        <f>IF(ISERROR(IF(AP11="","",AP11/VLOOKUP(Occupancy!$B$65,Occupancy!$B$68:$B$79,1)*12/$B11)),"-",IF(AP11="","",AP11/VLOOKUP(Occupancy!$B$65,Occupancy!$B$68:$B$79,1)*12/$B11))</f>
        <v/>
      </c>
      <c r="AT11" s="211" t="str">
        <f>IF(ISERROR(IF(AQ11="","",AQ11/VLOOKUP(Occupancy!$B$65,Occupancy!$B$68:$B$79,1)*12/$B11)),"-",IF(AQ11="","",AQ11/VLOOKUP(Occupancy!$B$65,Occupancy!$B$68:$B$79,1)*12/$B11))</f>
        <v>-</v>
      </c>
      <c r="AU11" s="210"/>
      <c r="AV11" s="210">
        <f>AW11/12*Occupancy!$B$65</f>
        <v>0</v>
      </c>
      <c r="AW11" s="210"/>
      <c r="AX11" s="210" t="str">
        <f>IF(ISERROR(IF(AU11="","",AU11/VLOOKUP(Occupancy!$B$65,Occupancy!$B$68:$B$79,1)*12/$B11)),"-",IF(AU11="","",AU11/VLOOKUP(Occupancy!$B$65,Occupancy!$B$68:$B$79,1)*12/$B11))</f>
        <v/>
      </c>
      <c r="AY11" s="210" t="str">
        <f>IF(ISERROR(IF(AV11="","",AV11/VLOOKUP(Occupancy!$B$65,Occupancy!$B$68:$B$79,1)*12/$B11)),"-",IF(AV11="","",AV11/VLOOKUP(Occupancy!$B$65,Occupancy!$B$68:$B$79,1)*12/$B11))</f>
        <v>-</v>
      </c>
      <c r="AZ11" s="213">
        <f>IF(ISERROR(AA11-AF11-AK11-AP11-AU11),"-",AA11-AF11-AK11-AP11-AU11)</f>
        <v>0</v>
      </c>
      <c r="BA11" s="213">
        <f>IF(ISERROR(AB11-AG11-AL11-AQ11-AV11),"-",AB11-AG11-AL11-AQ11-AV11)</f>
        <v>0</v>
      </c>
      <c r="BB11" s="213">
        <f>IF(ISERROR(AC11-AH11-AM11-AR11-AW11),"-",AC11-AH11-AM11-AR11-AW11)</f>
        <v>0</v>
      </c>
      <c r="BC11" s="213" t="str">
        <f>IF(ISERROR(AD11-AI11-AN11-AS11-AX11),"-",AD11-AI11-AN11-AS11-AX11)</f>
        <v>-</v>
      </c>
      <c r="BD11" s="214" t="str">
        <f>IF(ISERROR(IF(BA11="","",BA11/VLOOKUP(Occupancy!$B$65,Occupancy!$B$68:$B$79,1)*12/$B11)),"-",IF(BA11="","",BA11/VLOOKUP(Occupancy!$B$65,Occupancy!$B$68:$B$79,1)*12/$B11))</f>
        <v>-</v>
      </c>
    </row>
    <row r="12" spans="1:56" s="16" customFormat="1" ht="12.75" x14ac:dyDescent="0.2">
      <c r="A12" s="151" t="s">
        <v>82</v>
      </c>
      <c r="B12" s="203" t="str">
        <f>IF(ISERROR(INDEX(AnnualFinancialData!$D$2:$D$50,MATCH(Operating!$A12,AnnualFinancialData!$B$2:$B$2051,0),MATCH(Operating!B$9,AnnualFinancialData!$D$1))),"-",INDEX(AnnualFinancialData!$D$2:$D$50,MATCH(Operating!$A12,AnnualFinancialData!$B$2:$B$2051,0),MATCH(Operating!B$9,AnnualFinancialData!$D$1)))</f>
        <v>-</v>
      </c>
      <c r="C12" s="204"/>
      <c r="D12" s="216"/>
      <c r="E12" s="206"/>
      <c r="F12" s="192"/>
      <c r="G12" s="192"/>
      <c r="H12" s="192"/>
      <c r="I12" s="192">
        <f t="shared" ref="I12:I39" si="0">SUM(D12:H12)</f>
        <v>0</v>
      </c>
      <c r="J12" s="207" t="str">
        <f>IF(ISERROR(INDEX(Occupancy!$B$57:$CL$57,1,MATCH(A12,Occupancy!$B$4:$CL$4,0))),"-",INDEX(Occupancy!$B$57:$CL$57,1,MATCH(A12,Occupancy!$B$4:$CL$4,0)))</f>
        <v>-</v>
      </c>
      <c r="K12" s="207">
        <f>IF(ISERROR(INDEX(Occupancy!$B$18:$CL$18,1,MATCH(A12,Occupancy!$B$4:$CL$4,0))),"-",INDEX(Occupancy!$B$18:$CL$18,1,MATCH(A12,Occupancy!$B$4:$CL$4,0)))</f>
        <v>0</v>
      </c>
      <c r="L12" s="217"/>
      <c r="M12" s="217"/>
      <c r="N12" s="217"/>
      <c r="O12" s="218"/>
      <c r="P12" s="209"/>
      <c r="Q12" s="210">
        <f>R12/12*Occupancy!$B$65</f>
        <v>0</v>
      </c>
      <c r="R12" s="210"/>
      <c r="S12" s="210" t="str">
        <f>IF(ISERROR(IF(P12="","",P12/VLOOKUP(Occupancy!$B$65,Occupancy!$B$68:$B$79,1)*12/$B12)),"-",IF(P12="","",P12/VLOOKUP(Occupancy!$B$65,Occupancy!$B$68:$B$79,1)*12/$B12))</f>
        <v/>
      </c>
      <c r="T12" s="210" t="str">
        <f>IF(ISERROR(IF(Q12="","",Q12/VLOOKUP(Occupancy!$B$65,Occupancy!$B$68:$B$79,1)*12/$B12)),"-",IF(Q12="","",Q12/VLOOKUP(Occupancy!$B$65,Occupancy!$B$68:$B$79,1)*12/$B12))</f>
        <v>-</v>
      </c>
      <c r="U12" s="211">
        <f>IF(ISERROR(Expenses!BB7)," - ",Expenses!BB7)</f>
        <v>0</v>
      </c>
      <c r="V12" s="211">
        <f>IF(ISERROR(Expenses!BC7)," - ",Expenses!BC7)</f>
        <v>0</v>
      </c>
      <c r="W12" s="211">
        <f>IF(ISERROR(Expenses!BD7)," - ",Expenses!BD7)</f>
        <v>0</v>
      </c>
      <c r="X12" s="211" t="str">
        <f>IF(ISERROR(Expenses!BE7)," - ",Expenses!BE7)</f>
        <v>-</v>
      </c>
      <c r="Y12" s="211" t="str">
        <f>IF(ISERROR(Expenses!BF7)," - ",Expenses!BF7)</f>
        <v>-</v>
      </c>
      <c r="Z12" s="212" t="str">
        <f t="shared" ref="Z12:Z39" si="1">IF(ISERROR(U12/P12),"-",U12/P12)</f>
        <v>-</v>
      </c>
      <c r="AA12" s="210">
        <f t="shared" ref="AA12:AA39" si="2">IF(ISERROR(P12-U12),"-",P12-U12)</f>
        <v>0</v>
      </c>
      <c r="AB12" s="210">
        <f t="shared" ref="AB12:AB39" si="3">IF(ISERROR(Q12-V12),"-",Q12-V12)</f>
        <v>0</v>
      </c>
      <c r="AC12" s="210">
        <f t="shared" ref="AC12:AC39" si="4">IF(ISERROR(R12-W12),"-",R12-W12)</f>
        <v>0</v>
      </c>
      <c r="AD12" s="210" t="str">
        <f t="shared" ref="AD12:AD39" si="5">IF(ISERROR(S12-X12),"-",S12-X12)</f>
        <v>-</v>
      </c>
      <c r="AE12" s="210" t="str">
        <f t="shared" ref="AE12:AE39" si="6">IF(ISERROR(T12-Y12),"-",T12-Y12)</f>
        <v>-</v>
      </c>
      <c r="AF12" s="211"/>
      <c r="AG12" s="211">
        <f>AH12/12*Occupancy!$B$65</f>
        <v>0</v>
      </c>
      <c r="AH12" s="211"/>
      <c r="AI12" s="211" t="str">
        <f>IF(ISERROR(IF(AF12="","",AF12/VLOOKUP(Occupancy!$B$65,Occupancy!$B$68:$B$79,1)*12/$B12)),"-",IF(AF12="","",AF12/VLOOKUP(Occupancy!$B$65,Occupancy!$B$68:$B$79,1)*12/$B12))</f>
        <v/>
      </c>
      <c r="AJ12" s="211" t="str">
        <f>IF(ISERROR(IF(AG12="","",AG12/VLOOKUP(Occupancy!$B$65,Occupancy!$B$68:$B$79,1)*12/$B12)),"-",IF(AG12="","",AG12/VLOOKUP(Occupancy!$B$65,Occupancy!$B$68:$B$79,1)*12/$B12))</f>
        <v>-</v>
      </c>
      <c r="AK12" s="210"/>
      <c r="AL12" s="210">
        <f>AM12/12*Occupancy!$B$65</f>
        <v>0</v>
      </c>
      <c r="AM12" s="210"/>
      <c r="AN12" s="210" t="str">
        <f>IF(ISERROR(IF(AK12="","",AK12/VLOOKUP(Occupancy!$B$65,Occupancy!$B$68:$B$79,1)*12/$B12)),"-",IF(AK12="","",AK12/VLOOKUP(Occupancy!$B$65,Occupancy!$B$68:$B$79,1)*12/$B12))</f>
        <v/>
      </c>
      <c r="AO12" s="210" t="str">
        <f>IF(ISERROR(IF(AL12="","",AL12/VLOOKUP(Occupancy!$B$65,Occupancy!$B$68:$B$79,1)*12/$B12)),"-",IF(AL12="","",AL12/VLOOKUP(Occupancy!$B$65,Occupancy!$B$68:$B$79,1)*12/$B12))</f>
        <v>-</v>
      </c>
      <c r="AP12" s="211"/>
      <c r="AQ12" s="211">
        <f>AR12/12*Occupancy!$B$65</f>
        <v>0</v>
      </c>
      <c r="AR12" s="211"/>
      <c r="AS12" s="211" t="str">
        <f>IF(ISERROR(IF(AP12="","",AP12/VLOOKUP(Occupancy!$B$65,Occupancy!$B$68:$B$79,1)*12/$B12)),"-",IF(AP12="","",AP12/VLOOKUP(Occupancy!$B$65,Occupancy!$B$68:$B$79,1)*12/$B12))</f>
        <v/>
      </c>
      <c r="AT12" s="211" t="str">
        <f>IF(ISERROR(IF(AQ12="","",AQ12/VLOOKUP(Occupancy!$B$65,Occupancy!$B$68:$B$79,1)*12/$B12)),"-",IF(AQ12="","",AQ12/VLOOKUP(Occupancy!$B$65,Occupancy!$B$68:$B$79,1)*12/$B12))</f>
        <v>-</v>
      </c>
      <c r="AU12" s="210"/>
      <c r="AV12" s="210">
        <f>AW12/12*Occupancy!$B$65</f>
        <v>0</v>
      </c>
      <c r="AW12" s="210"/>
      <c r="AX12" s="210" t="str">
        <f>IF(ISERROR(IF(AU12="","",AU12/VLOOKUP(Occupancy!$B$65,Occupancy!$B$68:$B$79,1)*12/$B12)),"-",IF(AU12="","",AU12/VLOOKUP(Occupancy!$B$65,Occupancy!$B$68:$B$79,1)*12/$B12))</f>
        <v/>
      </c>
      <c r="AY12" s="210" t="str">
        <f>IF(ISERROR(IF(AV12="","",AV12/VLOOKUP(Occupancy!$B$65,Occupancy!$B$68:$B$79,1)*12/$B12)),"-",IF(AV12="","",AV12/VLOOKUP(Occupancy!$B$65,Occupancy!$B$68:$B$79,1)*12/$B12))</f>
        <v>-</v>
      </c>
      <c r="AZ12" s="213">
        <f t="shared" ref="AZ12:AZ39" si="7">IF(ISERROR(AA12-AF12-AK12-AP12-AU12),"-",AA12-AF12-AK12-AP12-AU12)</f>
        <v>0</v>
      </c>
      <c r="BA12" s="213">
        <f t="shared" ref="BA12:BA39" si="8">IF(ISERROR(AB12-AG12-AL12-AQ12-AV12),"-",AB12-AG12-AL12-AQ12-AV12)</f>
        <v>0</v>
      </c>
      <c r="BB12" s="213">
        <f t="shared" ref="BB12:BB39" si="9">IF(ISERROR(AC12-AH12-AM12-AR12-AW12),"-",AC12-AH12-AM12-AR12-AW12)</f>
        <v>0</v>
      </c>
      <c r="BC12" s="213" t="str">
        <f t="shared" ref="BC12:BC39" si="10">IF(ISERROR(AD12-AI12-AN12-AS12-AX12),"-",AD12-AI12-AN12-AS12-AX12)</f>
        <v>-</v>
      </c>
      <c r="BD12" s="214" t="str">
        <f>IF(ISERROR(IF(BA12="","",BA12/VLOOKUP(Occupancy!$B$65,Occupancy!$B$68:$B$79,1)*12/$B12)),"-",IF(BA12="","",BA12/VLOOKUP(Occupancy!$B$65,Occupancy!$B$68:$B$79,1)*12/$B12))</f>
        <v>-</v>
      </c>
    </row>
    <row r="13" spans="1:56" s="16" customFormat="1" ht="12.75" x14ac:dyDescent="0.2">
      <c r="A13" s="151" t="s">
        <v>84</v>
      </c>
      <c r="B13" s="203" t="str">
        <f>IF(ISERROR(INDEX(AnnualFinancialData!$D$2:$D$50,MATCH(Operating!$A13,AnnualFinancialData!$B$2:$B$2051,0),MATCH(Operating!B$9,AnnualFinancialData!$D$1))),"-",INDEX(AnnualFinancialData!$D$2:$D$50,MATCH(Operating!$A13,AnnualFinancialData!$B$2:$B$2051,0),MATCH(Operating!B$9,AnnualFinancialData!$D$1)))</f>
        <v>-</v>
      </c>
      <c r="C13" s="204"/>
      <c r="D13" s="216"/>
      <c r="E13" s="206"/>
      <c r="F13" s="192"/>
      <c r="G13" s="192"/>
      <c r="H13" s="192"/>
      <c r="I13" s="192">
        <f t="shared" si="0"/>
        <v>0</v>
      </c>
      <c r="J13" s="207" t="str">
        <f>IF(ISERROR(INDEX(Occupancy!$B$57:$CL$57,1,MATCH(A13,Occupancy!$B$4:$CL$4,0))),"-",INDEX(Occupancy!$B$57:$CL$57,1,MATCH(A13,Occupancy!$B$4:$CL$4,0)))</f>
        <v>-</v>
      </c>
      <c r="K13" s="207">
        <f>IF(ISERROR(INDEX(Occupancy!$B$18:$CL$18,1,MATCH(A13,Occupancy!$B$4:$CL$4,0))),"-",INDEX(Occupancy!$B$18:$CL$18,1,MATCH(A13,Occupancy!$B$4:$CL$4,0)))</f>
        <v>0</v>
      </c>
      <c r="L13" s="217"/>
      <c r="M13" s="217"/>
      <c r="N13" s="217"/>
      <c r="O13" s="218"/>
      <c r="P13" s="209"/>
      <c r="Q13" s="210">
        <f>R13/12*Occupancy!$B$65</f>
        <v>0</v>
      </c>
      <c r="R13" s="210"/>
      <c r="S13" s="210" t="str">
        <f>IF(ISERROR(IF(P13="","",P13/VLOOKUP(Occupancy!$B$65,Occupancy!$B$68:$B$79,1)*12/$B13)),"-",IF(P13="","",P13/VLOOKUP(Occupancy!$B$65,Occupancy!$B$68:$B$79,1)*12/$B13))</f>
        <v/>
      </c>
      <c r="T13" s="210" t="str">
        <f>IF(ISERROR(IF(Q13="","",Q13/VLOOKUP(Occupancy!$B$65,Occupancy!$B$68:$B$79,1)*12/$B13)),"-",IF(Q13="","",Q13/VLOOKUP(Occupancy!$B$65,Occupancy!$B$68:$B$79,1)*12/$B13))</f>
        <v>-</v>
      </c>
      <c r="U13" s="211">
        <f>IF(ISERROR(Expenses!BB8)," - ",Expenses!BB8)</f>
        <v>0</v>
      </c>
      <c r="V13" s="211">
        <f>IF(ISERROR(Expenses!BC8)," - ",Expenses!BC8)</f>
        <v>0</v>
      </c>
      <c r="W13" s="211">
        <f>IF(ISERROR(Expenses!BD8)," - ",Expenses!BD8)</f>
        <v>0</v>
      </c>
      <c r="X13" s="211" t="str">
        <f>IF(ISERROR(Expenses!BE8)," - ",Expenses!BE8)</f>
        <v>-</v>
      </c>
      <c r="Y13" s="211" t="str">
        <f>IF(ISERROR(Expenses!BF8)," - ",Expenses!BF8)</f>
        <v>-</v>
      </c>
      <c r="Z13" s="212" t="str">
        <f t="shared" si="1"/>
        <v>-</v>
      </c>
      <c r="AA13" s="210">
        <f t="shared" si="2"/>
        <v>0</v>
      </c>
      <c r="AB13" s="210">
        <f t="shared" si="3"/>
        <v>0</v>
      </c>
      <c r="AC13" s="210">
        <f t="shared" si="4"/>
        <v>0</v>
      </c>
      <c r="AD13" s="210" t="str">
        <f t="shared" si="5"/>
        <v>-</v>
      </c>
      <c r="AE13" s="210" t="str">
        <f t="shared" si="6"/>
        <v>-</v>
      </c>
      <c r="AF13" s="211"/>
      <c r="AG13" s="211">
        <f>AH13/12*Occupancy!$B$65</f>
        <v>0</v>
      </c>
      <c r="AH13" s="211"/>
      <c r="AI13" s="211" t="str">
        <f>IF(ISERROR(IF(AF13="","",AF13/VLOOKUP(Occupancy!$B$65,Occupancy!$B$68:$B$79,1)*12/$B13)),"-",IF(AF13="","",AF13/VLOOKUP(Occupancy!$B$65,Occupancy!$B$68:$B$79,1)*12/$B13))</f>
        <v/>
      </c>
      <c r="AJ13" s="211" t="str">
        <f>IF(ISERROR(IF(AG13="","",AG13/VLOOKUP(Occupancy!$B$65,Occupancy!$B$68:$B$79,1)*12/$B13)),"-",IF(AG13="","",AG13/VLOOKUP(Occupancy!$B$65,Occupancy!$B$68:$B$79,1)*12/$B13))</f>
        <v>-</v>
      </c>
      <c r="AK13" s="210"/>
      <c r="AL13" s="210">
        <f>AM13/12*Occupancy!$B$65</f>
        <v>0</v>
      </c>
      <c r="AM13" s="210"/>
      <c r="AN13" s="210" t="str">
        <f>IF(ISERROR(IF(AK13="","",AK13/VLOOKUP(Occupancy!$B$65,Occupancy!$B$68:$B$79,1)*12/$B13)),"-",IF(AK13="","",AK13/VLOOKUP(Occupancy!$B$65,Occupancy!$B$68:$B$79,1)*12/$B13))</f>
        <v/>
      </c>
      <c r="AO13" s="210" t="str">
        <f>IF(ISERROR(IF(AL13="","",AL13/VLOOKUP(Occupancy!$B$65,Occupancy!$B$68:$B$79,1)*12/$B13)),"-",IF(AL13="","",AL13/VLOOKUP(Occupancy!$B$65,Occupancy!$B$68:$B$79,1)*12/$B13))</f>
        <v>-</v>
      </c>
      <c r="AP13" s="211"/>
      <c r="AQ13" s="211">
        <f>AR13/12*Occupancy!$B$65</f>
        <v>0</v>
      </c>
      <c r="AR13" s="211"/>
      <c r="AS13" s="211" t="str">
        <f>IF(ISERROR(IF(AP13="","",AP13/VLOOKUP(Occupancy!$B$65,Occupancy!$B$68:$B$79,1)*12/$B13)),"-",IF(AP13="","",AP13/VLOOKUP(Occupancy!$B$65,Occupancy!$B$68:$B$79,1)*12/$B13))</f>
        <v/>
      </c>
      <c r="AT13" s="211" t="str">
        <f>IF(ISERROR(IF(AQ13="","",AQ13/VLOOKUP(Occupancy!$B$65,Occupancy!$B$68:$B$79,1)*12/$B13)),"-",IF(AQ13="","",AQ13/VLOOKUP(Occupancy!$B$65,Occupancy!$B$68:$B$79,1)*12/$B13))</f>
        <v>-</v>
      </c>
      <c r="AU13" s="210"/>
      <c r="AV13" s="210">
        <f>AW13/12*Occupancy!$B$65</f>
        <v>0</v>
      </c>
      <c r="AW13" s="210"/>
      <c r="AX13" s="210" t="str">
        <f>IF(ISERROR(IF(AU13="","",AU13/VLOOKUP(Occupancy!$B$65,Occupancy!$B$68:$B$79,1)*12/$B13)),"-",IF(AU13="","",AU13/VLOOKUP(Occupancy!$B$65,Occupancy!$B$68:$B$79,1)*12/$B13))</f>
        <v/>
      </c>
      <c r="AY13" s="210" t="str">
        <f>IF(ISERROR(IF(AV13="","",AV13/VLOOKUP(Occupancy!$B$65,Occupancy!$B$68:$B$79,1)*12/$B13)),"-",IF(AV13="","",AV13/VLOOKUP(Occupancy!$B$65,Occupancy!$B$68:$B$79,1)*12/$B13))</f>
        <v>-</v>
      </c>
      <c r="AZ13" s="213">
        <f t="shared" si="7"/>
        <v>0</v>
      </c>
      <c r="BA13" s="213">
        <f t="shared" si="8"/>
        <v>0</v>
      </c>
      <c r="BB13" s="213">
        <f t="shared" si="9"/>
        <v>0</v>
      </c>
      <c r="BC13" s="213" t="str">
        <f t="shared" si="10"/>
        <v>-</v>
      </c>
      <c r="BD13" s="214" t="str">
        <f>IF(ISERROR(IF(BA13="","",BA13/VLOOKUP(Occupancy!$B$65,Occupancy!$B$68:$B$79,1)*12/$B13)),"-",IF(BA13="","",BA13/VLOOKUP(Occupancy!$B$65,Occupancy!$B$68:$B$79,1)*12/$B13))</f>
        <v>-</v>
      </c>
    </row>
    <row r="14" spans="1:56" s="16" customFormat="1" ht="12.75" x14ac:dyDescent="0.2">
      <c r="A14" s="151" t="s">
        <v>86</v>
      </c>
      <c r="B14" s="203" t="str">
        <f>IF(ISERROR(INDEX(AnnualFinancialData!$D$2:$D$50,MATCH(Operating!$A14,AnnualFinancialData!$B$2:$B$2051,0),MATCH(Operating!B$9,AnnualFinancialData!$D$1))),"-",INDEX(AnnualFinancialData!$D$2:$D$50,MATCH(Operating!$A14,AnnualFinancialData!$B$2:$B$2051,0),MATCH(Operating!B$9,AnnualFinancialData!$D$1)))</f>
        <v>-</v>
      </c>
      <c r="C14" s="204"/>
      <c r="D14" s="216"/>
      <c r="E14" s="206"/>
      <c r="F14" s="192"/>
      <c r="G14" s="192"/>
      <c r="H14" s="192"/>
      <c r="I14" s="192">
        <f t="shared" si="0"/>
        <v>0</v>
      </c>
      <c r="J14" s="207" t="str">
        <f>IF(ISERROR(INDEX(Occupancy!$B$57:$CL$57,1,MATCH(A14,Occupancy!$B$4:$CL$4,0))),"-",INDEX(Occupancy!$B$57:$CL$57,1,MATCH(A14,Occupancy!$B$4:$CL$4,0)))</f>
        <v>-</v>
      </c>
      <c r="K14" s="207">
        <f>IF(ISERROR(INDEX(Occupancy!$B$18:$CL$18,1,MATCH(A14,Occupancy!$B$4:$CL$4,0))),"-",INDEX(Occupancy!$B$18:$CL$18,1,MATCH(A14,Occupancy!$B$4:$CL$4,0)))</f>
        <v>0</v>
      </c>
      <c r="L14" s="217"/>
      <c r="M14" s="217"/>
      <c r="N14" s="217"/>
      <c r="O14" s="218"/>
      <c r="P14" s="209"/>
      <c r="Q14" s="210">
        <f>R14/12*Occupancy!$B$65</f>
        <v>0</v>
      </c>
      <c r="R14" s="210"/>
      <c r="S14" s="210" t="str">
        <f>IF(ISERROR(IF(P14="","",P14/VLOOKUP(Occupancy!$B$65,Occupancy!$B$68:$B$79,1)*12/$B14)),"-",IF(P14="","",P14/VLOOKUP(Occupancy!$B$65,Occupancy!$B$68:$B$79,1)*12/$B14))</f>
        <v/>
      </c>
      <c r="T14" s="210" t="str">
        <f>IF(ISERROR(IF(Q14="","",Q14/VLOOKUP(Occupancy!$B$65,Occupancy!$B$68:$B$79,1)*12/$B14)),"-",IF(Q14="","",Q14/VLOOKUP(Occupancy!$B$65,Occupancy!$B$68:$B$79,1)*12/$B14))</f>
        <v>-</v>
      </c>
      <c r="U14" s="211">
        <f>IF(ISERROR(Expenses!BB9)," - ",Expenses!BB9)</f>
        <v>0</v>
      </c>
      <c r="V14" s="211">
        <f>IF(ISERROR(Expenses!BC9)," - ",Expenses!BC9)</f>
        <v>0</v>
      </c>
      <c r="W14" s="211">
        <f>IF(ISERROR(Expenses!BD9)," - ",Expenses!BD9)</f>
        <v>0</v>
      </c>
      <c r="X14" s="211" t="str">
        <f>IF(ISERROR(Expenses!BE9)," - ",Expenses!BE9)</f>
        <v>-</v>
      </c>
      <c r="Y14" s="211" t="str">
        <f>IF(ISERROR(Expenses!BF9)," - ",Expenses!BF9)</f>
        <v>-</v>
      </c>
      <c r="Z14" s="212" t="str">
        <f t="shared" si="1"/>
        <v>-</v>
      </c>
      <c r="AA14" s="210">
        <f t="shared" si="2"/>
        <v>0</v>
      </c>
      <c r="AB14" s="210">
        <f t="shared" si="3"/>
        <v>0</v>
      </c>
      <c r="AC14" s="210">
        <f t="shared" si="4"/>
        <v>0</v>
      </c>
      <c r="AD14" s="210" t="str">
        <f t="shared" si="5"/>
        <v>-</v>
      </c>
      <c r="AE14" s="210" t="str">
        <f t="shared" si="6"/>
        <v>-</v>
      </c>
      <c r="AF14" s="211"/>
      <c r="AG14" s="211">
        <f>AH14/12*Occupancy!$B$65</f>
        <v>0</v>
      </c>
      <c r="AH14" s="211"/>
      <c r="AI14" s="211" t="str">
        <f>IF(ISERROR(IF(AF14="","",AF14/VLOOKUP(Occupancy!$B$65,Occupancy!$B$68:$B$79,1)*12/$B14)),"-",IF(AF14="","",AF14/VLOOKUP(Occupancy!$B$65,Occupancy!$B$68:$B$79,1)*12/$B14))</f>
        <v/>
      </c>
      <c r="AJ14" s="211" t="str">
        <f>IF(ISERROR(IF(AG14="","",AG14/VLOOKUP(Occupancy!$B$65,Occupancy!$B$68:$B$79,1)*12/$B14)),"-",IF(AG14="","",AG14/VLOOKUP(Occupancy!$B$65,Occupancy!$B$68:$B$79,1)*12/$B14))</f>
        <v>-</v>
      </c>
      <c r="AK14" s="210"/>
      <c r="AL14" s="210">
        <f>AM14/12*Occupancy!$B$65</f>
        <v>0</v>
      </c>
      <c r="AM14" s="210"/>
      <c r="AN14" s="210" t="str">
        <f>IF(ISERROR(IF(AK14="","",AK14/VLOOKUP(Occupancy!$B$65,Occupancy!$B$68:$B$79,1)*12/$B14)),"-",IF(AK14="","",AK14/VLOOKUP(Occupancy!$B$65,Occupancy!$B$68:$B$79,1)*12/$B14))</f>
        <v/>
      </c>
      <c r="AO14" s="210" t="str">
        <f>IF(ISERROR(IF(AL14="","",AL14/VLOOKUP(Occupancy!$B$65,Occupancy!$B$68:$B$79,1)*12/$B14)),"-",IF(AL14="","",AL14/VLOOKUP(Occupancy!$B$65,Occupancy!$B$68:$B$79,1)*12/$B14))</f>
        <v>-</v>
      </c>
      <c r="AP14" s="211"/>
      <c r="AQ14" s="211">
        <f>AR14/12*Occupancy!$B$65</f>
        <v>0</v>
      </c>
      <c r="AR14" s="211"/>
      <c r="AS14" s="211" t="str">
        <f>IF(ISERROR(IF(AP14="","",AP14/VLOOKUP(Occupancy!$B$65,Occupancy!$B$68:$B$79,1)*12/$B14)),"-",IF(AP14="","",AP14/VLOOKUP(Occupancy!$B$65,Occupancy!$B$68:$B$79,1)*12/$B14))</f>
        <v/>
      </c>
      <c r="AT14" s="211" t="str">
        <f>IF(ISERROR(IF(AQ14="","",AQ14/VLOOKUP(Occupancy!$B$65,Occupancy!$B$68:$B$79,1)*12/$B14)),"-",IF(AQ14="","",AQ14/VLOOKUP(Occupancy!$B$65,Occupancy!$B$68:$B$79,1)*12/$B14))</f>
        <v>-</v>
      </c>
      <c r="AU14" s="210"/>
      <c r="AV14" s="210">
        <f>AW14/12*Occupancy!$B$65</f>
        <v>0</v>
      </c>
      <c r="AW14" s="210"/>
      <c r="AX14" s="210" t="str">
        <f>IF(ISERROR(IF(AU14="","",AU14/VLOOKUP(Occupancy!$B$65,Occupancy!$B$68:$B$79,1)*12/$B14)),"-",IF(AU14="","",AU14/VLOOKUP(Occupancy!$B$65,Occupancy!$B$68:$B$79,1)*12/$B14))</f>
        <v/>
      </c>
      <c r="AY14" s="210" t="str">
        <f>IF(ISERROR(IF(AV14="","",AV14/VLOOKUP(Occupancy!$B$65,Occupancy!$B$68:$B$79,1)*12/$B14)),"-",IF(AV14="","",AV14/VLOOKUP(Occupancy!$B$65,Occupancy!$B$68:$B$79,1)*12/$B14))</f>
        <v>-</v>
      </c>
      <c r="AZ14" s="213">
        <f t="shared" si="7"/>
        <v>0</v>
      </c>
      <c r="BA14" s="213">
        <f t="shared" si="8"/>
        <v>0</v>
      </c>
      <c r="BB14" s="213">
        <f t="shared" si="9"/>
        <v>0</v>
      </c>
      <c r="BC14" s="213" t="str">
        <f t="shared" si="10"/>
        <v>-</v>
      </c>
      <c r="BD14" s="214" t="str">
        <f>IF(ISERROR(IF(BA14="","",BA14/VLOOKUP(Occupancy!$B$65,Occupancy!$B$68:$B$79,1)*12/$B14)),"-",IF(BA14="","",BA14/VLOOKUP(Occupancy!$B$65,Occupancy!$B$68:$B$79,1)*12/$B14))</f>
        <v>-</v>
      </c>
    </row>
    <row r="15" spans="1:56" s="16" customFormat="1" ht="12.75" x14ac:dyDescent="0.2">
      <c r="A15" s="151" t="s">
        <v>88</v>
      </c>
      <c r="B15" s="203" t="str">
        <f>IF(ISERROR(INDEX(AnnualFinancialData!$D$2:$D$50,MATCH(Operating!$A15,AnnualFinancialData!$B$2:$B$2051,0),MATCH(Operating!B$9,AnnualFinancialData!$D$1))),"-",INDEX(AnnualFinancialData!$D$2:$D$50,MATCH(Operating!$A15,AnnualFinancialData!$B$2:$B$2051,0),MATCH(Operating!B$9,AnnualFinancialData!$D$1)))</f>
        <v>-</v>
      </c>
      <c r="C15" s="204"/>
      <c r="D15" s="216"/>
      <c r="E15" s="206"/>
      <c r="F15" s="192"/>
      <c r="G15" s="192"/>
      <c r="H15" s="192"/>
      <c r="I15" s="192">
        <f t="shared" si="0"/>
        <v>0</v>
      </c>
      <c r="J15" s="207" t="str">
        <f>IF(ISERROR(INDEX(Occupancy!$B$57:$CL$57,1,MATCH(A15,Occupancy!$B$4:$CL$4,0))),"-",INDEX(Occupancy!$B$57:$CL$57,1,MATCH(A15,Occupancy!$B$4:$CL$4,0)))</f>
        <v>-</v>
      </c>
      <c r="K15" s="207">
        <f>IF(ISERROR(INDEX(Occupancy!$B$18:$CL$18,1,MATCH(A15,Occupancy!$B$4:$CL$4,0))),"-",INDEX(Occupancy!$B$18:$CL$18,1,MATCH(A15,Occupancy!$B$4:$CL$4,0)))</f>
        <v>0</v>
      </c>
      <c r="L15" s="217"/>
      <c r="M15" s="217"/>
      <c r="N15" s="217"/>
      <c r="O15" s="218"/>
      <c r="P15" s="209"/>
      <c r="Q15" s="210">
        <f>R15/12*Occupancy!$B$65</f>
        <v>0</v>
      </c>
      <c r="R15" s="210"/>
      <c r="S15" s="210" t="str">
        <f>IF(ISERROR(IF(P15="","",P15/VLOOKUP(Occupancy!$B$65,Occupancy!$B$68:$B$79,1)*12/$B15)),"-",IF(P15="","",P15/VLOOKUP(Occupancy!$B$65,Occupancy!$B$68:$B$79,1)*12/$B15))</f>
        <v/>
      </c>
      <c r="T15" s="210" t="str">
        <f>IF(ISERROR(IF(Q15="","",Q15/VLOOKUP(Occupancy!$B$65,Occupancy!$B$68:$B$79,1)*12/$B15)),"-",IF(Q15="","",Q15/VLOOKUP(Occupancy!$B$65,Occupancy!$B$68:$B$79,1)*12/$B15))</f>
        <v>-</v>
      </c>
      <c r="U15" s="211">
        <f>IF(ISERROR(Expenses!BB10)," - ",Expenses!BB10)</f>
        <v>0</v>
      </c>
      <c r="V15" s="211">
        <f>IF(ISERROR(Expenses!BC10)," - ",Expenses!BC10)</f>
        <v>0</v>
      </c>
      <c r="W15" s="211">
        <f>IF(ISERROR(Expenses!BD10)," - ",Expenses!BD10)</f>
        <v>0</v>
      </c>
      <c r="X15" s="211" t="str">
        <f>IF(ISERROR(Expenses!BE10)," - ",Expenses!BE10)</f>
        <v>-</v>
      </c>
      <c r="Y15" s="211" t="str">
        <f>IF(ISERROR(Expenses!BF10)," - ",Expenses!BF10)</f>
        <v>-</v>
      </c>
      <c r="Z15" s="212" t="str">
        <f t="shared" si="1"/>
        <v>-</v>
      </c>
      <c r="AA15" s="210">
        <f t="shared" si="2"/>
        <v>0</v>
      </c>
      <c r="AB15" s="210">
        <f t="shared" si="3"/>
        <v>0</v>
      </c>
      <c r="AC15" s="210">
        <f t="shared" si="4"/>
        <v>0</v>
      </c>
      <c r="AD15" s="210" t="str">
        <f t="shared" si="5"/>
        <v>-</v>
      </c>
      <c r="AE15" s="210" t="str">
        <f t="shared" si="6"/>
        <v>-</v>
      </c>
      <c r="AF15" s="211"/>
      <c r="AG15" s="211">
        <f>AH15/12*Occupancy!$B$65</f>
        <v>0</v>
      </c>
      <c r="AH15" s="211"/>
      <c r="AI15" s="211" t="str">
        <f>IF(ISERROR(IF(AF15="","",AF15/VLOOKUP(Occupancy!$B$65,Occupancy!$B$68:$B$79,1)*12/$B15)),"-",IF(AF15="","",AF15/VLOOKUP(Occupancy!$B$65,Occupancy!$B$68:$B$79,1)*12/$B15))</f>
        <v/>
      </c>
      <c r="AJ15" s="211" t="str">
        <f>IF(ISERROR(IF(AG15="","",AG15/VLOOKUP(Occupancy!$B$65,Occupancy!$B$68:$B$79,1)*12/$B15)),"-",IF(AG15="","",AG15/VLOOKUP(Occupancy!$B$65,Occupancy!$B$68:$B$79,1)*12/$B15))</f>
        <v>-</v>
      </c>
      <c r="AK15" s="210"/>
      <c r="AL15" s="210">
        <f>AM15/12*Occupancy!$B$65</f>
        <v>0</v>
      </c>
      <c r="AM15" s="210"/>
      <c r="AN15" s="210" t="str">
        <f>IF(ISERROR(IF(AK15="","",AK15/VLOOKUP(Occupancy!$B$65,Occupancy!$B$68:$B$79,1)*12/$B15)),"-",IF(AK15="","",AK15/VLOOKUP(Occupancy!$B$65,Occupancy!$B$68:$B$79,1)*12/$B15))</f>
        <v/>
      </c>
      <c r="AO15" s="210" t="str">
        <f>IF(ISERROR(IF(AL15="","",AL15/VLOOKUP(Occupancy!$B$65,Occupancy!$B$68:$B$79,1)*12/$B15)),"-",IF(AL15="","",AL15/VLOOKUP(Occupancy!$B$65,Occupancy!$B$68:$B$79,1)*12/$B15))</f>
        <v>-</v>
      </c>
      <c r="AP15" s="211"/>
      <c r="AQ15" s="211">
        <f>AR15/12*Occupancy!$B$65</f>
        <v>0</v>
      </c>
      <c r="AR15" s="211"/>
      <c r="AS15" s="211" t="str">
        <f>IF(ISERROR(IF(AP15="","",AP15/VLOOKUP(Occupancy!$B$65,Occupancy!$B$68:$B$79,1)*12/$B15)),"-",IF(AP15="","",AP15/VLOOKUP(Occupancy!$B$65,Occupancy!$B$68:$B$79,1)*12/$B15))</f>
        <v/>
      </c>
      <c r="AT15" s="211" t="str">
        <f>IF(ISERROR(IF(AQ15="","",AQ15/VLOOKUP(Occupancy!$B$65,Occupancy!$B$68:$B$79,1)*12/$B15)),"-",IF(AQ15="","",AQ15/VLOOKUP(Occupancy!$B$65,Occupancy!$B$68:$B$79,1)*12/$B15))</f>
        <v>-</v>
      </c>
      <c r="AU15" s="210"/>
      <c r="AV15" s="210">
        <f>AW15/12*Occupancy!$B$65</f>
        <v>0</v>
      </c>
      <c r="AW15" s="210"/>
      <c r="AX15" s="210" t="str">
        <f>IF(ISERROR(IF(AU15="","",AU15/VLOOKUP(Occupancy!$B$65,Occupancy!$B$68:$B$79,1)*12/$B15)),"-",IF(AU15="","",AU15/VLOOKUP(Occupancy!$B$65,Occupancy!$B$68:$B$79,1)*12/$B15))</f>
        <v/>
      </c>
      <c r="AY15" s="210" t="str">
        <f>IF(ISERROR(IF(AV15="","",AV15/VLOOKUP(Occupancy!$B$65,Occupancy!$B$68:$B$79,1)*12/$B15)),"-",IF(AV15="","",AV15/VLOOKUP(Occupancy!$B$65,Occupancy!$B$68:$B$79,1)*12/$B15))</f>
        <v>-</v>
      </c>
      <c r="AZ15" s="213">
        <f t="shared" si="7"/>
        <v>0</v>
      </c>
      <c r="BA15" s="213">
        <f t="shared" si="8"/>
        <v>0</v>
      </c>
      <c r="BB15" s="213">
        <f t="shared" si="9"/>
        <v>0</v>
      </c>
      <c r="BC15" s="213" t="str">
        <f t="shared" si="10"/>
        <v>-</v>
      </c>
      <c r="BD15" s="214" t="str">
        <f>IF(ISERROR(IF(BA15="","",BA15/VLOOKUP(Occupancy!$B$65,Occupancy!$B$68:$B$79,1)*12/$B15)),"-",IF(BA15="","",BA15/VLOOKUP(Occupancy!$B$65,Occupancy!$B$68:$B$79,1)*12/$B15))</f>
        <v>-</v>
      </c>
    </row>
    <row r="16" spans="1:56" s="16" customFormat="1" ht="12.75" x14ac:dyDescent="0.2">
      <c r="A16" s="151" t="s">
        <v>90</v>
      </c>
      <c r="B16" s="203" t="str">
        <f>IF(ISERROR(INDEX(AnnualFinancialData!$D$2:$D$50,MATCH(Operating!$A16,AnnualFinancialData!$B$2:$B$2051,0),MATCH(Operating!B$9,AnnualFinancialData!$D$1))),"-",INDEX(AnnualFinancialData!$D$2:$D$50,MATCH(Operating!$A16,AnnualFinancialData!$B$2:$B$2051,0),MATCH(Operating!B$9,AnnualFinancialData!$D$1)))</f>
        <v>-</v>
      </c>
      <c r="C16" s="204"/>
      <c r="D16" s="216"/>
      <c r="E16" s="206"/>
      <c r="F16" s="192"/>
      <c r="G16" s="192"/>
      <c r="H16" s="192"/>
      <c r="I16" s="192">
        <f t="shared" si="0"/>
        <v>0</v>
      </c>
      <c r="J16" s="207" t="str">
        <f>IF(ISERROR(INDEX(Occupancy!$B$57:$CL$57,1,MATCH(A16,Occupancy!$B$4:$CL$4,0))),"-",INDEX(Occupancy!$B$57:$CL$57,1,MATCH(A16,Occupancy!$B$4:$CL$4,0)))</f>
        <v>-</v>
      </c>
      <c r="K16" s="207">
        <f>IF(ISERROR(INDEX(Occupancy!$B$18:$CL$18,1,MATCH(A16,Occupancy!$B$4:$CL$4,0))),"-",INDEX(Occupancy!$B$18:$CL$18,1,MATCH(A16,Occupancy!$B$4:$CL$4,0)))</f>
        <v>0</v>
      </c>
      <c r="L16" s="217"/>
      <c r="M16" s="217"/>
      <c r="N16" s="217"/>
      <c r="O16" s="218"/>
      <c r="P16" s="209">
        <v>2000000</v>
      </c>
      <c r="Q16" s="210">
        <f>R16/12*Occupancy!$B$65</f>
        <v>0</v>
      </c>
      <c r="R16" s="210"/>
      <c r="S16" s="210" t="str">
        <f>IF(ISERROR(IF(P16="","",P16/VLOOKUP(Occupancy!$B$65,Occupancy!$B$68:$B$79,1)*12/$B16)),"-",IF(P16="","",P16/VLOOKUP(Occupancy!$B$65,Occupancy!$B$68:$B$79,1)*12/$B16))</f>
        <v>-</v>
      </c>
      <c r="T16" s="210" t="str">
        <f>IF(ISERROR(IF(Q16="","",Q16/VLOOKUP(Occupancy!$B$65,Occupancy!$B$68:$B$79,1)*12/$B16)),"-",IF(Q16="","",Q16/VLOOKUP(Occupancy!$B$65,Occupancy!$B$68:$B$79,1)*12/$B16))</f>
        <v>-</v>
      </c>
      <c r="U16" s="211">
        <f>IF(ISERROR(Expenses!BB11)," - ",Expenses!BB11)</f>
        <v>1500000</v>
      </c>
      <c r="V16" s="211">
        <f>IF(ISERROR(Expenses!BC11)," - ",Expenses!BC11)</f>
        <v>0</v>
      </c>
      <c r="W16" s="211">
        <f>IF(ISERROR(Expenses!BD11)," - ",Expenses!BD11)</f>
        <v>0</v>
      </c>
      <c r="X16" s="211" t="str">
        <f>IF(ISERROR(Expenses!BE11)," - ",Expenses!BE11)</f>
        <v>-</v>
      </c>
      <c r="Y16" s="211" t="str">
        <f>IF(ISERROR(Expenses!BF11)," - ",Expenses!BF11)</f>
        <v>-</v>
      </c>
      <c r="Z16" s="212">
        <f t="shared" si="1"/>
        <v>0.75</v>
      </c>
      <c r="AA16" s="210">
        <f t="shared" si="2"/>
        <v>500000</v>
      </c>
      <c r="AB16" s="210">
        <f t="shared" si="3"/>
        <v>0</v>
      </c>
      <c r="AC16" s="210">
        <f t="shared" si="4"/>
        <v>0</v>
      </c>
      <c r="AD16" s="210" t="str">
        <f t="shared" si="5"/>
        <v>-</v>
      </c>
      <c r="AE16" s="210" t="str">
        <f t="shared" si="6"/>
        <v>-</v>
      </c>
      <c r="AF16" s="211"/>
      <c r="AG16" s="211">
        <f>AH16/12*Occupancy!$B$65</f>
        <v>0</v>
      </c>
      <c r="AH16" s="211"/>
      <c r="AI16" s="211" t="str">
        <f>IF(ISERROR(IF(AF16="","",AF16/VLOOKUP(Occupancy!$B$65,Occupancy!$B$68:$B$79,1)*12/$B16)),"-",IF(AF16="","",AF16/VLOOKUP(Occupancy!$B$65,Occupancy!$B$68:$B$79,1)*12/$B16))</f>
        <v/>
      </c>
      <c r="AJ16" s="211" t="str">
        <f>IF(ISERROR(IF(AG16="","",AG16/VLOOKUP(Occupancy!$B$65,Occupancy!$B$68:$B$79,1)*12/$B16)),"-",IF(AG16="","",AG16/VLOOKUP(Occupancy!$B$65,Occupancy!$B$68:$B$79,1)*12/$B16))</f>
        <v>-</v>
      </c>
      <c r="AK16" s="210"/>
      <c r="AL16" s="210">
        <f>AM16/12*Occupancy!$B$65</f>
        <v>0</v>
      </c>
      <c r="AM16" s="210"/>
      <c r="AN16" s="210" t="str">
        <f>IF(ISERROR(IF(AK16="","",AK16/VLOOKUP(Occupancy!$B$65,Occupancy!$B$68:$B$79,1)*12/$B16)),"-",IF(AK16="","",AK16/VLOOKUP(Occupancy!$B$65,Occupancy!$B$68:$B$79,1)*12/$B16))</f>
        <v/>
      </c>
      <c r="AO16" s="210" t="str">
        <f>IF(ISERROR(IF(AL16="","",AL16/VLOOKUP(Occupancy!$B$65,Occupancy!$B$68:$B$79,1)*12/$B16)),"-",IF(AL16="","",AL16/VLOOKUP(Occupancy!$B$65,Occupancy!$B$68:$B$79,1)*12/$B16))</f>
        <v>-</v>
      </c>
      <c r="AP16" s="211"/>
      <c r="AQ16" s="211">
        <f>AR16/12*Occupancy!$B$65</f>
        <v>0</v>
      </c>
      <c r="AR16" s="211"/>
      <c r="AS16" s="211" t="str">
        <f>IF(ISERROR(IF(AP16="","",AP16/VLOOKUP(Occupancy!$B$65,Occupancy!$B$68:$B$79,1)*12/$B16)),"-",IF(AP16="","",AP16/VLOOKUP(Occupancy!$B$65,Occupancy!$B$68:$B$79,1)*12/$B16))</f>
        <v/>
      </c>
      <c r="AT16" s="211" t="str">
        <f>IF(ISERROR(IF(AQ16="","",AQ16/VLOOKUP(Occupancy!$B$65,Occupancy!$B$68:$B$79,1)*12/$B16)),"-",IF(AQ16="","",AQ16/VLOOKUP(Occupancy!$B$65,Occupancy!$B$68:$B$79,1)*12/$B16))</f>
        <v>-</v>
      </c>
      <c r="AU16" s="210"/>
      <c r="AV16" s="210">
        <f>AW16/12*Occupancy!$B$65</f>
        <v>0</v>
      </c>
      <c r="AW16" s="210"/>
      <c r="AX16" s="210" t="str">
        <f>IF(ISERROR(IF(AU16="","",AU16/VLOOKUP(Occupancy!$B$65,Occupancy!$B$68:$B$79,1)*12/$B16)),"-",IF(AU16="","",AU16/VLOOKUP(Occupancy!$B$65,Occupancy!$B$68:$B$79,1)*12/$B16))</f>
        <v/>
      </c>
      <c r="AY16" s="210" t="str">
        <f>IF(ISERROR(IF(AV16="","",AV16/VLOOKUP(Occupancy!$B$65,Occupancy!$B$68:$B$79,1)*12/$B16)),"-",IF(AV16="","",AV16/VLOOKUP(Occupancy!$B$65,Occupancy!$B$68:$B$79,1)*12/$B16))</f>
        <v>-</v>
      </c>
      <c r="AZ16" s="213">
        <f t="shared" si="7"/>
        <v>500000</v>
      </c>
      <c r="BA16" s="213">
        <f t="shared" si="8"/>
        <v>0</v>
      </c>
      <c r="BB16" s="213">
        <f t="shared" si="9"/>
        <v>0</v>
      </c>
      <c r="BC16" s="213" t="str">
        <f t="shared" si="10"/>
        <v>-</v>
      </c>
      <c r="BD16" s="214" t="str">
        <f>IF(ISERROR(IF(BA16="","",BA16/VLOOKUP(Occupancy!$B$65,Occupancy!$B$68:$B$79,1)*12/$B16)),"-",IF(BA16="","",BA16/VLOOKUP(Occupancy!$B$65,Occupancy!$B$68:$B$79,1)*12/$B16))</f>
        <v>-</v>
      </c>
    </row>
    <row r="17" spans="1:56" s="16" customFormat="1" ht="12.75" x14ac:dyDescent="0.2">
      <c r="A17" s="151" t="s">
        <v>92</v>
      </c>
      <c r="B17" s="203" t="str">
        <f>IF(ISERROR(INDEX(AnnualFinancialData!$D$2:$D$50,MATCH(Operating!$A17,AnnualFinancialData!$B$2:$B$2051,0),MATCH(Operating!B$9,AnnualFinancialData!$D$1))),"-",INDEX(AnnualFinancialData!$D$2:$D$50,MATCH(Operating!$A17,AnnualFinancialData!$B$2:$B$2051,0),MATCH(Operating!B$9,AnnualFinancialData!$D$1)))</f>
        <v>-</v>
      </c>
      <c r="C17" s="204"/>
      <c r="D17" s="216"/>
      <c r="E17" s="206"/>
      <c r="F17" s="192"/>
      <c r="G17" s="192"/>
      <c r="H17" s="192"/>
      <c r="I17" s="192">
        <f t="shared" si="0"/>
        <v>0</v>
      </c>
      <c r="J17" s="207" t="str">
        <f>IF(ISERROR(INDEX(Occupancy!$B$57:$CL$57,1,MATCH(A17,Occupancy!$B$4:$CL$4,0))),"-",INDEX(Occupancy!$B$57:$CL$57,1,MATCH(A17,Occupancy!$B$4:$CL$4,0)))</f>
        <v>-</v>
      </c>
      <c r="K17" s="207">
        <f>IF(ISERROR(INDEX(Occupancy!$B$18:$CL$18,1,MATCH(A17,Occupancy!$B$4:$CL$4,0))),"-",INDEX(Occupancy!$B$18:$CL$18,1,MATCH(A17,Occupancy!$B$4:$CL$4,0)))</f>
        <v>0</v>
      </c>
      <c r="L17" s="217"/>
      <c r="M17" s="217"/>
      <c r="N17" s="217"/>
      <c r="O17" s="218"/>
      <c r="P17" s="209"/>
      <c r="Q17" s="210">
        <f>R17/12*Occupancy!$B$65</f>
        <v>0</v>
      </c>
      <c r="R17" s="210"/>
      <c r="S17" s="210" t="str">
        <f>IF(ISERROR(IF(P17="","",P17/VLOOKUP(Occupancy!$B$65,Occupancy!$B$68:$B$79,1)*12/$B17)),"-",IF(P17="","",P17/VLOOKUP(Occupancy!$B$65,Occupancy!$B$68:$B$79,1)*12/$B17))</f>
        <v/>
      </c>
      <c r="T17" s="210" t="str">
        <f>IF(ISERROR(IF(Q17="","",Q17/VLOOKUP(Occupancy!$B$65,Occupancy!$B$68:$B$79,1)*12/$B17)),"-",IF(Q17="","",Q17/VLOOKUP(Occupancy!$B$65,Occupancy!$B$68:$B$79,1)*12/$B17))</f>
        <v>-</v>
      </c>
      <c r="U17" s="211">
        <f>IF(ISERROR(Expenses!BB12)," - ",Expenses!BB12)</f>
        <v>0</v>
      </c>
      <c r="V17" s="211">
        <f>IF(ISERROR(Expenses!BC12)," - ",Expenses!BC12)</f>
        <v>0</v>
      </c>
      <c r="W17" s="211">
        <f>IF(ISERROR(Expenses!BD12)," - ",Expenses!BD12)</f>
        <v>0</v>
      </c>
      <c r="X17" s="211" t="str">
        <f>IF(ISERROR(Expenses!BE12)," - ",Expenses!BE12)</f>
        <v>-</v>
      </c>
      <c r="Y17" s="211" t="str">
        <f>IF(ISERROR(Expenses!BF12)," - ",Expenses!BF12)</f>
        <v>-</v>
      </c>
      <c r="Z17" s="212" t="str">
        <f t="shared" si="1"/>
        <v>-</v>
      </c>
      <c r="AA17" s="210">
        <f t="shared" si="2"/>
        <v>0</v>
      </c>
      <c r="AB17" s="210">
        <f t="shared" si="3"/>
        <v>0</v>
      </c>
      <c r="AC17" s="210">
        <f t="shared" si="4"/>
        <v>0</v>
      </c>
      <c r="AD17" s="210" t="str">
        <f t="shared" si="5"/>
        <v>-</v>
      </c>
      <c r="AE17" s="210" t="str">
        <f t="shared" si="6"/>
        <v>-</v>
      </c>
      <c r="AF17" s="211"/>
      <c r="AG17" s="211">
        <f>AH17/12*Occupancy!$B$65</f>
        <v>0</v>
      </c>
      <c r="AH17" s="211"/>
      <c r="AI17" s="211" t="str">
        <f>IF(ISERROR(IF(AF17="","",AF17/VLOOKUP(Occupancy!$B$65,Occupancy!$B$68:$B$79,1)*12/$B17)),"-",IF(AF17="","",AF17/VLOOKUP(Occupancy!$B$65,Occupancy!$B$68:$B$79,1)*12/$B17))</f>
        <v/>
      </c>
      <c r="AJ17" s="211" t="str">
        <f>IF(ISERROR(IF(AG17="","",AG17/VLOOKUP(Occupancy!$B$65,Occupancy!$B$68:$B$79,1)*12/$B17)),"-",IF(AG17="","",AG17/VLOOKUP(Occupancy!$B$65,Occupancy!$B$68:$B$79,1)*12/$B17))</f>
        <v>-</v>
      </c>
      <c r="AK17" s="210"/>
      <c r="AL17" s="210">
        <f>AM17/12*Occupancy!$B$65</f>
        <v>0</v>
      </c>
      <c r="AM17" s="210"/>
      <c r="AN17" s="210" t="str">
        <f>IF(ISERROR(IF(AK17="","",AK17/VLOOKUP(Occupancy!$B$65,Occupancy!$B$68:$B$79,1)*12/$B17)),"-",IF(AK17="","",AK17/VLOOKUP(Occupancy!$B$65,Occupancy!$B$68:$B$79,1)*12/$B17))</f>
        <v/>
      </c>
      <c r="AO17" s="210" t="str">
        <f>IF(ISERROR(IF(AL17="","",AL17/VLOOKUP(Occupancy!$B$65,Occupancy!$B$68:$B$79,1)*12/$B17)),"-",IF(AL17="","",AL17/VLOOKUP(Occupancy!$B$65,Occupancy!$B$68:$B$79,1)*12/$B17))</f>
        <v>-</v>
      </c>
      <c r="AP17" s="211"/>
      <c r="AQ17" s="211">
        <f>AR17/12*Occupancy!$B$65</f>
        <v>0</v>
      </c>
      <c r="AR17" s="211"/>
      <c r="AS17" s="211" t="str">
        <f>IF(ISERROR(IF(AP17="","",AP17/VLOOKUP(Occupancy!$B$65,Occupancy!$B$68:$B$79,1)*12/$B17)),"-",IF(AP17="","",AP17/VLOOKUP(Occupancy!$B$65,Occupancy!$B$68:$B$79,1)*12/$B17))</f>
        <v/>
      </c>
      <c r="AT17" s="211" t="str">
        <f>IF(ISERROR(IF(AQ17="","",AQ17/VLOOKUP(Occupancy!$B$65,Occupancy!$B$68:$B$79,1)*12/$B17)),"-",IF(AQ17="","",AQ17/VLOOKUP(Occupancy!$B$65,Occupancy!$B$68:$B$79,1)*12/$B17))</f>
        <v>-</v>
      </c>
      <c r="AU17" s="210"/>
      <c r="AV17" s="210">
        <f>AW17/12*Occupancy!$B$65</f>
        <v>0</v>
      </c>
      <c r="AW17" s="210"/>
      <c r="AX17" s="210" t="str">
        <f>IF(ISERROR(IF(AU17="","",AU17/VLOOKUP(Occupancy!$B$65,Occupancy!$B$68:$B$79,1)*12/$B17)),"-",IF(AU17="","",AU17/VLOOKUP(Occupancy!$B$65,Occupancy!$B$68:$B$79,1)*12/$B17))</f>
        <v/>
      </c>
      <c r="AY17" s="210" t="str">
        <f>IF(ISERROR(IF(AV17="","",AV17/VLOOKUP(Occupancy!$B$65,Occupancy!$B$68:$B$79,1)*12/$B17)),"-",IF(AV17="","",AV17/VLOOKUP(Occupancy!$B$65,Occupancy!$B$68:$B$79,1)*12/$B17))</f>
        <v>-</v>
      </c>
      <c r="AZ17" s="213">
        <f t="shared" si="7"/>
        <v>0</v>
      </c>
      <c r="BA17" s="213">
        <f t="shared" si="8"/>
        <v>0</v>
      </c>
      <c r="BB17" s="213">
        <f t="shared" si="9"/>
        <v>0</v>
      </c>
      <c r="BC17" s="213" t="str">
        <f t="shared" si="10"/>
        <v>-</v>
      </c>
      <c r="BD17" s="214" t="str">
        <f>IF(ISERROR(IF(BA17="","",BA17/VLOOKUP(Occupancy!$B$65,Occupancy!$B$68:$B$79,1)*12/$B17)),"-",IF(BA17="","",BA17/VLOOKUP(Occupancy!$B$65,Occupancy!$B$68:$B$79,1)*12/$B17))</f>
        <v>-</v>
      </c>
    </row>
    <row r="18" spans="1:56" s="16" customFormat="1" ht="12.75" x14ac:dyDescent="0.2">
      <c r="A18" s="151" t="s">
        <v>94</v>
      </c>
      <c r="B18" s="203" t="str">
        <f>IF(ISERROR(INDEX(AnnualFinancialData!$D$2:$D$50,MATCH(Operating!$A18,AnnualFinancialData!$B$2:$B$2051,0),MATCH(Operating!B$9,AnnualFinancialData!$D$1))),"-",INDEX(AnnualFinancialData!$D$2:$D$50,MATCH(Operating!$A18,AnnualFinancialData!$B$2:$B$2051,0),MATCH(Operating!B$9,AnnualFinancialData!$D$1)))</f>
        <v>-</v>
      </c>
      <c r="C18" s="204"/>
      <c r="D18" s="216"/>
      <c r="E18" s="206"/>
      <c r="F18" s="192"/>
      <c r="G18" s="192"/>
      <c r="H18" s="192"/>
      <c r="I18" s="192">
        <f t="shared" si="0"/>
        <v>0</v>
      </c>
      <c r="J18" s="207" t="str">
        <f>IF(ISERROR(INDEX(Occupancy!$B$57:$CL$57,1,MATCH(A18,Occupancy!$B$4:$CL$4,0))),"-",INDEX(Occupancy!$B$57:$CL$57,1,MATCH(A18,Occupancy!$B$4:$CL$4,0)))</f>
        <v>-</v>
      </c>
      <c r="K18" s="207">
        <f>IF(ISERROR(INDEX(Occupancy!$B$18:$CL$18,1,MATCH(A18,Occupancy!$B$4:$CL$4,0))),"-",INDEX(Occupancy!$B$18:$CL$18,1,MATCH(A18,Occupancy!$B$4:$CL$4,0)))</f>
        <v>0</v>
      </c>
      <c r="L18" s="217"/>
      <c r="M18" s="217"/>
      <c r="N18" s="217"/>
      <c r="O18" s="218"/>
      <c r="P18" s="209"/>
      <c r="Q18" s="210">
        <f>R18/12*Occupancy!$B$65</f>
        <v>0</v>
      </c>
      <c r="R18" s="210"/>
      <c r="S18" s="210" t="str">
        <f>IF(ISERROR(IF(P18="","",P18/VLOOKUP(Occupancy!$B$65,Occupancy!$B$68:$B$79,1)*12/$B18)),"-",IF(P18="","",P18/VLOOKUP(Occupancy!$B$65,Occupancy!$B$68:$B$79,1)*12/$B18))</f>
        <v/>
      </c>
      <c r="T18" s="210" t="str">
        <f>IF(ISERROR(IF(Q18="","",Q18/VLOOKUP(Occupancy!$B$65,Occupancy!$B$68:$B$79,1)*12/$B18)),"-",IF(Q18="","",Q18/VLOOKUP(Occupancy!$B$65,Occupancy!$B$68:$B$79,1)*12/$B18))</f>
        <v>-</v>
      </c>
      <c r="U18" s="211">
        <f>IF(ISERROR(Expenses!BB13)," - ",Expenses!BB13)</f>
        <v>0</v>
      </c>
      <c r="V18" s="211">
        <f>IF(ISERROR(Expenses!BC13)," - ",Expenses!BC13)</f>
        <v>0</v>
      </c>
      <c r="W18" s="211">
        <f>IF(ISERROR(Expenses!BD13)," - ",Expenses!BD13)</f>
        <v>0</v>
      </c>
      <c r="X18" s="211" t="str">
        <f>IF(ISERROR(Expenses!BE13)," - ",Expenses!BE13)</f>
        <v>-</v>
      </c>
      <c r="Y18" s="211" t="str">
        <f>IF(ISERROR(Expenses!BF13)," - ",Expenses!BF13)</f>
        <v>-</v>
      </c>
      <c r="Z18" s="212" t="str">
        <f t="shared" si="1"/>
        <v>-</v>
      </c>
      <c r="AA18" s="210">
        <f t="shared" si="2"/>
        <v>0</v>
      </c>
      <c r="AB18" s="210">
        <f t="shared" si="3"/>
        <v>0</v>
      </c>
      <c r="AC18" s="210">
        <f t="shared" si="4"/>
        <v>0</v>
      </c>
      <c r="AD18" s="210" t="str">
        <f t="shared" si="5"/>
        <v>-</v>
      </c>
      <c r="AE18" s="210" t="str">
        <f t="shared" si="6"/>
        <v>-</v>
      </c>
      <c r="AF18" s="211"/>
      <c r="AG18" s="211">
        <f>AH18/12*Occupancy!$B$65</f>
        <v>0</v>
      </c>
      <c r="AH18" s="211"/>
      <c r="AI18" s="211" t="str">
        <f>IF(ISERROR(IF(AF18="","",AF18/VLOOKUP(Occupancy!$B$65,Occupancy!$B$68:$B$79,1)*12/$B18)),"-",IF(AF18="","",AF18/VLOOKUP(Occupancy!$B$65,Occupancy!$B$68:$B$79,1)*12/$B18))</f>
        <v/>
      </c>
      <c r="AJ18" s="211" t="str">
        <f>IF(ISERROR(IF(AG18="","",AG18/VLOOKUP(Occupancy!$B$65,Occupancy!$B$68:$B$79,1)*12/$B18)),"-",IF(AG18="","",AG18/VLOOKUP(Occupancy!$B$65,Occupancy!$B$68:$B$79,1)*12/$B18))</f>
        <v>-</v>
      </c>
      <c r="AK18" s="210"/>
      <c r="AL18" s="210">
        <f>AM18/12*Occupancy!$B$65</f>
        <v>0</v>
      </c>
      <c r="AM18" s="210"/>
      <c r="AN18" s="210" t="str">
        <f>IF(ISERROR(IF(AK18="","",AK18/VLOOKUP(Occupancy!$B$65,Occupancy!$B$68:$B$79,1)*12/$B18)),"-",IF(AK18="","",AK18/VLOOKUP(Occupancy!$B$65,Occupancy!$B$68:$B$79,1)*12/$B18))</f>
        <v/>
      </c>
      <c r="AO18" s="210" t="str">
        <f>IF(ISERROR(IF(AL18="","",AL18/VLOOKUP(Occupancy!$B$65,Occupancy!$B$68:$B$79,1)*12/$B18)),"-",IF(AL18="","",AL18/VLOOKUP(Occupancy!$B$65,Occupancy!$B$68:$B$79,1)*12/$B18))</f>
        <v>-</v>
      </c>
      <c r="AP18" s="211"/>
      <c r="AQ18" s="211">
        <f>AR18/12*Occupancy!$B$65</f>
        <v>0</v>
      </c>
      <c r="AR18" s="211"/>
      <c r="AS18" s="211" t="str">
        <f>IF(ISERROR(IF(AP18="","",AP18/VLOOKUP(Occupancy!$B$65,Occupancy!$B$68:$B$79,1)*12/$B18)),"-",IF(AP18="","",AP18/VLOOKUP(Occupancy!$B$65,Occupancy!$B$68:$B$79,1)*12/$B18))</f>
        <v/>
      </c>
      <c r="AT18" s="211" t="str">
        <f>IF(ISERROR(IF(AQ18="","",AQ18/VLOOKUP(Occupancy!$B$65,Occupancy!$B$68:$B$79,1)*12/$B18)),"-",IF(AQ18="","",AQ18/VLOOKUP(Occupancy!$B$65,Occupancy!$B$68:$B$79,1)*12/$B18))</f>
        <v>-</v>
      </c>
      <c r="AU18" s="210"/>
      <c r="AV18" s="210">
        <f>AW18/12*Occupancy!$B$65</f>
        <v>0</v>
      </c>
      <c r="AW18" s="210"/>
      <c r="AX18" s="210" t="str">
        <f>IF(ISERROR(IF(AU18="","",AU18/VLOOKUP(Occupancy!$B$65,Occupancy!$B$68:$B$79,1)*12/$B18)),"-",IF(AU18="","",AU18/VLOOKUP(Occupancy!$B$65,Occupancy!$B$68:$B$79,1)*12/$B18))</f>
        <v/>
      </c>
      <c r="AY18" s="210" t="str">
        <f>IF(ISERROR(IF(AV18="","",AV18/VLOOKUP(Occupancy!$B$65,Occupancy!$B$68:$B$79,1)*12/$B18)),"-",IF(AV18="","",AV18/VLOOKUP(Occupancy!$B$65,Occupancy!$B$68:$B$79,1)*12/$B18))</f>
        <v>-</v>
      </c>
      <c r="AZ18" s="213">
        <f t="shared" si="7"/>
        <v>0</v>
      </c>
      <c r="BA18" s="213">
        <f t="shared" si="8"/>
        <v>0</v>
      </c>
      <c r="BB18" s="213">
        <f t="shared" si="9"/>
        <v>0</v>
      </c>
      <c r="BC18" s="213" t="str">
        <f t="shared" si="10"/>
        <v>-</v>
      </c>
      <c r="BD18" s="214" t="str">
        <f>IF(ISERROR(IF(BA18="","",BA18/VLOOKUP(Occupancy!$B$65,Occupancy!$B$68:$B$79,1)*12/$B18)),"-",IF(BA18="","",BA18/VLOOKUP(Occupancy!$B$65,Occupancy!$B$68:$B$79,1)*12/$B18))</f>
        <v>-</v>
      </c>
    </row>
    <row r="19" spans="1:56" s="16" customFormat="1" ht="12.75" x14ac:dyDescent="0.2">
      <c r="A19" s="151" t="s">
        <v>96</v>
      </c>
      <c r="B19" s="203" t="str">
        <f>IF(ISERROR(INDEX(AnnualFinancialData!$D$2:$D$50,MATCH(Operating!$A19,AnnualFinancialData!$B$2:$B$2051,0),MATCH(Operating!B$9,AnnualFinancialData!$D$1))),"-",INDEX(AnnualFinancialData!$D$2:$D$50,MATCH(Operating!$A19,AnnualFinancialData!$B$2:$B$2051,0),MATCH(Operating!B$9,AnnualFinancialData!$D$1)))</f>
        <v>-</v>
      </c>
      <c r="C19" s="204"/>
      <c r="D19" s="216"/>
      <c r="E19" s="206"/>
      <c r="F19" s="192"/>
      <c r="G19" s="192"/>
      <c r="H19" s="192"/>
      <c r="I19" s="192">
        <f t="shared" si="0"/>
        <v>0</v>
      </c>
      <c r="J19" s="207" t="str">
        <f>IF(ISERROR(INDEX(Occupancy!$B$57:$CL$57,1,MATCH(A19,Occupancy!$B$4:$CL$4,0))),"-",INDEX(Occupancy!$B$57:$CL$57,1,MATCH(A19,Occupancy!$B$4:$CL$4,0)))</f>
        <v>-</v>
      </c>
      <c r="K19" s="207">
        <f>IF(ISERROR(INDEX(Occupancy!$B$18:$CL$18,1,MATCH(A19,Occupancy!$B$4:$CL$4,0))),"-",INDEX(Occupancy!$B$18:$CL$18,1,MATCH(A19,Occupancy!$B$4:$CL$4,0)))</f>
        <v>0</v>
      </c>
      <c r="L19" s="217"/>
      <c r="M19" s="217"/>
      <c r="N19" s="217"/>
      <c r="O19" s="218"/>
      <c r="P19" s="209"/>
      <c r="Q19" s="210">
        <f>R19/12*Occupancy!$B$65</f>
        <v>0</v>
      </c>
      <c r="R19" s="210"/>
      <c r="S19" s="210" t="str">
        <f>IF(ISERROR(IF(P19="","",P19/VLOOKUP(Occupancy!$B$65,Occupancy!$B$68:$B$79,1)*12/$B19)),"-",IF(P19="","",P19/VLOOKUP(Occupancy!$B$65,Occupancy!$B$68:$B$79,1)*12/$B19))</f>
        <v/>
      </c>
      <c r="T19" s="210" t="str">
        <f>IF(ISERROR(IF(Q19="","",Q19/VLOOKUP(Occupancy!$B$65,Occupancy!$B$68:$B$79,1)*12/$B19)),"-",IF(Q19="","",Q19/VLOOKUP(Occupancy!$B$65,Occupancy!$B$68:$B$79,1)*12/$B19))</f>
        <v>-</v>
      </c>
      <c r="U19" s="211">
        <f>IF(ISERROR(Expenses!BB14)," - ",Expenses!BB14)</f>
        <v>0</v>
      </c>
      <c r="V19" s="211">
        <f>IF(ISERROR(Expenses!BC14)," - ",Expenses!BC14)</f>
        <v>0</v>
      </c>
      <c r="W19" s="211">
        <f>IF(ISERROR(Expenses!BD14)," - ",Expenses!BD14)</f>
        <v>0</v>
      </c>
      <c r="X19" s="211" t="str">
        <f>IF(ISERROR(Expenses!BE14)," - ",Expenses!BE14)</f>
        <v>-</v>
      </c>
      <c r="Y19" s="211" t="str">
        <f>IF(ISERROR(Expenses!BF14)," - ",Expenses!BF14)</f>
        <v>-</v>
      </c>
      <c r="Z19" s="212" t="str">
        <f t="shared" si="1"/>
        <v>-</v>
      </c>
      <c r="AA19" s="210">
        <f t="shared" si="2"/>
        <v>0</v>
      </c>
      <c r="AB19" s="210">
        <f t="shared" si="3"/>
        <v>0</v>
      </c>
      <c r="AC19" s="210">
        <f t="shared" si="4"/>
        <v>0</v>
      </c>
      <c r="AD19" s="210" t="str">
        <f t="shared" si="5"/>
        <v>-</v>
      </c>
      <c r="AE19" s="210" t="str">
        <f t="shared" si="6"/>
        <v>-</v>
      </c>
      <c r="AF19" s="211"/>
      <c r="AG19" s="211">
        <f>AH19/12*Occupancy!$B$65</f>
        <v>0</v>
      </c>
      <c r="AH19" s="211"/>
      <c r="AI19" s="211" t="str">
        <f>IF(ISERROR(IF(AF19="","",AF19/VLOOKUP(Occupancy!$B$65,Occupancy!$B$68:$B$79,1)*12/$B19)),"-",IF(AF19="","",AF19/VLOOKUP(Occupancy!$B$65,Occupancy!$B$68:$B$79,1)*12/$B19))</f>
        <v/>
      </c>
      <c r="AJ19" s="211" t="str">
        <f>IF(ISERROR(IF(AG19="","",AG19/VLOOKUP(Occupancy!$B$65,Occupancy!$B$68:$B$79,1)*12/$B19)),"-",IF(AG19="","",AG19/VLOOKUP(Occupancy!$B$65,Occupancy!$B$68:$B$79,1)*12/$B19))</f>
        <v>-</v>
      </c>
      <c r="AK19" s="210"/>
      <c r="AL19" s="210">
        <f>AM19/12*Occupancy!$B$65</f>
        <v>0</v>
      </c>
      <c r="AM19" s="210"/>
      <c r="AN19" s="210" t="str">
        <f>IF(ISERROR(IF(AK19="","",AK19/VLOOKUP(Occupancy!$B$65,Occupancy!$B$68:$B$79,1)*12/$B19)),"-",IF(AK19="","",AK19/VLOOKUP(Occupancy!$B$65,Occupancy!$B$68:$B$79,1)*12/$B19))</f>
        <v/>
      </c>
      <c r="AO19" s="210" t="str">
        <f>IF(ISERROR(IF(AL19="","",AL19/VLOOKUP(Occupancy!$B$65,Occupancy!$B$68:$B$79,1)*12/$B19)),"-",IF(AL19="","",AL19/VLOOKUP(Occupancy!$B$65,Occupancy!$B$68:$B$79,1)*12/$B19))</f>
        <v>-</v>
      </c>
      <c r="AP19" s="211"/>
      <c r="AQ19" s="211">
        <f>AR19/12*Occupancy!$B$65</f>
        <v>0</v>
      </c>
      <c r="AR19" s="211"/>
      <c r="AS19" s="211" t="str">
        <f>IF(ISERROR(IF(AP19="","",AP19/VLOOKUP(Occupancy!$B$65,Occupancy!$B$68:$B$79,1)*12/$B19)),"-",IF(AP19="","",AP19/VLOOKUP(Occupancy!$B$65,Occupancy!$B$68:$B$79,1)*12/$B19))</f>
        <v/>
      </c>
      <c r="AT19" s="211" t="str">
        <f>IF(ISERROR(IF(AQ19="","",AQ19/VLOOKUP(Occupancy!$B$65,Occupancy!$B$68:$B$79,1)*12/$B19)),"-",IF(AQ19="","",AQ19/VLOOKUP(Occupancy!$B$65,Occupancy!$B$68:$B$79,1)*12/$B19))</f>
        <v>-</v>
      </c>
      <c r="AU19" s="210"/>
      <c r="AV19" s="210">
        <f>AW19/12*Occupancy!$B$65</f>
        <v>0</v>
      </c>
      <c r="AW19" s="210"/>
      <c r="AX19" s="210" t="str">
        <f>IF(ISERROR(IF(AU19="","",AU19/VLOOKUP(Occupancy!$B$65,Occupancy!$B$68:$B$79,1)*12/$B19)),"-",IF(AU19="","",AU19/VLOOKUP(Occupancy!$B$65,Occupancy!$B$68:$B$79,1)*12/$B19))</f>
        <v/>
      </c>
      <c r="AY19" s="210" t="str">
        <f>IF(ISERROR(IF(AV19="","",AV19/VLOOKUP(Occupancy!$B$65,Occupancy!$B$68:$B$79,1)*12/$B19)),"-",IF(AV19="","",AV19/VLOOKUP(Occupancy!$B$65,Occupancy!$B$68:$B$79,1)*12/$B19))</f>
        <v>-</v>
      </c>
      <c r="AZ19" s="213">
        <f t="shared" si="7"/>
        <v>0</v>
      </c>
      <c r="BA19" s="213">
        <f t="shared" si="8"/>
        <v>0</v>
      </c>
      <c r="BB19" s="213">
        <f t="shared" si="9"/>
        <v>0</v>
      </c>
      <c r="BC19" s="213" t="str">
        <f t="shared" si="10"/>
        <v>-</v>
      </c>
      <c r="BD19" s="214" t="str">
        <f>IF(ISERROR(IF(BA19="","",BA19/VLOOKUP(Occupancy!$B$65,Occupancy!$B$68:$B$79,1)*12/$B19)),"-",IF(BA19="","",BA19/VLOOKUP(Occupancy!$B$65,Occupancy!$B$68:$B$79,1)*12/$B19))</f>
        <v>-</v>
      </c>
    </row>
    <row r="20" spans="1:56" s="16" customFormat="1" ht="12.75" x14ac:dyDescent="0.2">
      <c r="A20" s="151" t="s">
        <v>98</v>
      </c>
      <c r="B20" s="203" t="str">
        <f>IF(ISERROR(INDEX(AnnualFinancialData!$D$2:$D$50,MATCH(Operating!$A20,AnnualFinancialData!$B$2:$B$2051,0),MATCH(Operating!B$9,AnnualFinancialData!$D$1))),"-",INDEX(AnnualFinancialData!$D$2:$D$50,MATCH(Operating!$A20,AnnualFinancialData!$B$2:$B$2051,0),MATCH(Operating!B$9,AnnualFinancialData!$D$1)))</f>
        <v>-</v>
      </c>
      <c r="C20" s="204"/>
      <c r="D20" s="216"/>
      <c r="E20" s="206"/>
      <c r="F20" s="192"/>
      <c r="G20" s="192"/>
      <c r="H20" s="192"/>
      <c r="I20" s="192">
        <f t="shared" si="0"/>
        <v>0</v>
      </c>
      <c r="J20" s="207" t="str">
        <f>IF(ISERROR(INDEX(Occupancy!$B$57:$CL$57,1,MATCH(A20,Occupancy!$B$4:$CL$4,0))),"-",INDEX(Occupancy!$B$57:$CL$57,1,MATCH(A20,Occupancy!$B$4:$CL$4,0)))</f>
        <v>-</v>
      </c>
      <c r="K20" s="207">
        <f>IF(ISERROR(INDEX(Occupancy!$B$18:$CL$18,1,MATCH(A20,Occupancy!$B$4:$CL$4,0))),"-",INDEX(Occupancy!$B$18:$CL$18,1,MATCH(A20,Occupancy!$B$4:$CL$4,0)))</f>
        <v>0</v>
      </c>
      <c r="L20" s="217"/>
      <c r="M20" s="217"/>
      <c r="N20" s="217"/>
      <c r="O20" s="218"/>
      <c r="P20" s="209"/>
      <c r="Q20" s="210">
        <f>R20/12*Occupancy!$B$65</f>
        <v>0</v>
      </c>
      <c r="R20" s="210"/>
      <c r="S20" s="210" t="str">
        <f>IF(ISERROR(IF(P20="","",P20/VLOOKUP(Occupancy!$B$65,Occupancy!$B$68:$B$79,1)*12/$B20)),"-",IF(P20="","",P20/VLOOKUP(Occupancy!$B$65,Occupancy!$B$68:$B$79,1)*12/$B20))</f>
        <v/>
      </c>
      <c r="T20" s="210" t="str">
        <f>IF(ISERROR(IF(Q20="","",Q20/VLOOKUP(Occupancy!$B$65,Occupancy!$B$68:$B$79,1)*12/$B20)),"-",IF(Q20="","",Q20/VLOOKUP(Occupancy!$B$65,Occupancy!$B$68:$B$79,1)*12/$B20))</f>
        <v>-</v>
      </c>
      <c r="U20" s="211">
        <f>IF(ISERROR(Expenses!BB15)," - ",Expenses!BB15)</f>
        <v>0</v>
      </c>
      <c r="V20" s="211">
        <f>IF(ISERROR(Expenses!BC15)," - ",Expenses!BC15)</f>
        <v>0</v>
      </c>
      <c r="W20" s="211">
        <f>IF(ISERROR(Expenses!BD15)," - ",Expenses!BD15)</f>
        <v>0</v>
      </c>
      <c r="X20" s="211" t="str">
        <f>IF(ISERROR(Expenses!BE15)," - ",Expenses!BE15)</f>
        <v>-</v>
      </c>
      <c r="Y20" s="211" t="str">
        <f>IF(ISERROR(Expenses!BF15)," - ",Expenses!BF15)</f>
        <v>-</v>
      </c>
      <c r="Z20" s="212" t="str">
        <f t="shared" si="1"/>
        <v>-</v>
      </c>
      <c r="AA20" s="210">
        <f t="shared" si="2"/>
        <v>0</v>
      </c>
      <c r="AB20" s="210">
        <f t="shared" si="3"/>
        <v>0</v>
      </c>
      <c r="AC20" s="210">
        <f t="shared" si="4"/>
        <v>0</v>
      </c>
      <c r="AD20" s="210" t="str">
        <f t="shared" si="5"/>
        <v>-</v>
      </c>
      <c r="AE20" s="210" t="str">
        <f t="shared" si="6"/>
        <v>-</v>
      </c>
      <c r="AF20" s="211"/>
      <c r="AG20" s="211">
        <f>AH20/12*Occupancy!$B$65</f>
        <v>0</v>
      </c>
      <c r="AH20" s="211"/>
      <c r="AI20" s="211" t="str">
        <f>IF(ISERROR(IF(AF20="","",AF20/VLOOKUP(Occupancy!$B$65,Occupancy!$B$68:$B$79,1)*12/$B20)),"-",IF(AF20="","",AF20/VLOOKUP(Occupancy!$B$65,Occupancy!$B$68:$B$79,1)*12/$B20))</f>
        <v/>
      </c>
      <c r="AJ20" s="211" t="str">
        <f>IF(ISERROR(IF(AG20="","",AG20/VLOOKUP(Occupancy!$B$65,Occupancy!$B$68:$B$79,1)*12/$B20)),"-",IF(AG20="","",AG20/VLOOKUP(Occupancy!$B$65,Occupancy!$B$68:$B$79,1)*12/$B20))</f>
        <v>-</v>
      </c>
      <c r="AK20" s="210"/>
      <c r="AL20" s="210">
        <f>AM20/12*Occupancy!$B$65</f>
        <v>0</v>
      </c>
      <c r="AM20" s="210"/>
      <c r="AN20" s="210" t="str">
        <f>IF(ISERROR(IF(AK20="","",AK20/VLOOKUP(Occupancy!$B$65,Occupancy!$B$68:$B$79,1)*12/$B20)),"-",IF(AK20="","",AK20/VLOOKUP(Occupancy!$B$65,Occupancy!$B$68:$B$79,1)*12/$B20))</f>
        <v/>
      </c>
      <c r="AO20" s="210" t="str">
        <f>IF(ISERROR(IF(AL20="","",AL20/VLOOKUP(Occupancy!$B$65,Occupancy!$B$68:$B$79,1)*12/$B20)),"-",IF(AL20="","",AL20/VLOOKUP(Occupancy!$B$65,Occupancy!$B$68:$B$79,1)*12/$B20))</f>
        <v>-</v>
      </c>
      <c r="AP20" s="211"/>
      <c r="AQ20" s="211">
        <f>AR20/12*Occupancy!$B$65</f>
        <v>0</v>
      </c>
      <c r="AR20" s="211"/>
      <c r="AS20" s="211" t="str">
        <f>IF(ISERROR(IF(AP20="","",AP20/VLOOKUP(Occupancy!$B$65,Occupancy!$B$68:$B$79,1)*12/$B20)),"-",IF(AP20="","",AP20/VLOOKUP(Occupancy!$B$65,Occupancy!$B$68:$B$79,1)*12/$B20))</f>
        <v/>
      </c>
      <c r="AT20" s="211" t="str">
        <f>IF(ISERROR(IF(AQ20="","",AQ20/VLOOKUP(Occupancy!$B$65,Occupancy!$B$68:$B$79,1)*12/$B20)),"-",IF(AQ20="","",AQ20/VLOOKUP(Occupancy!$B$65,Occupancy!$B$68:$B$79,1)*12/$B20))</f>
        <v>-</v>
      </c>
      <c r="AU20" s="210"/>
      <c r="AV20" s="210">
        <f>AW20/12*Occupancy!$B$65</f>
        <v>0</v>
      </c>
      <c r="AW20" s="210"/>
      <c r="AX20" s="210" t="str">
        <f>IF(ISERROR(IF(AU20="","",AU20/VLOOKUP(Occupancy!$B$65,Occupancy!$B$68:$B$79,1)*12/$B20)),"-",IF(AU20="","",AU20/VLOOKUP(Occupancy!$B$65,Occupancy!$B$68:$B$79,1)*12/$B20))</f>
        <v/>
      </c>
      <c r="AY20" s="210" t="str">
        <f>IF(ISERROR(IF(AV20="","",AV20/VLOOKUP(Occupancy!$B$65,Occupancy!$B$68:$B$79,1)*12/$B20)),"-",IF(AV20="","",AV20/VLOOKUP(Occupancy!$B$65,Occupancy!$B$68:$B$79,1)*12/$B20))</f>
        <v>-</v>
      </c>
      <c r="AZ20" s="213">
        <f t="shared" si="7"/>
        <v>0</v>
      </c>
      <c r="BA20" s="213">
        <f t="shared" si="8"/>
        <v>0</v>
      </c>
      <c r="BB20" s="213">
        <f t="shared" si="9"/>
        <v>0</v>
      </c>
      <c r="BC20" s="213" t="str">
        <f t="shared" si="10"/>
        <v>-</v>
      </c>
      <c r="BD20" s="214" t="str">
        <f>IF(ISERROR(IF(BA20="","",BA20/VLOOKUP(Occupancy!$B$65,Occupancy!$B$68:$B$79,1)*12/$B20)),"-",IF(BA20="","",BA20/VLOOKUP(Occupancy!$B$65,Occupancy!$B$68:$B$79,1)*12/$B20))</f>
        <v>-</v>
      </c>
    </row>
    <row r="21" spans="1:56" s="16" customFormat="1" ht="12.75" x14ac:dyDescent="0.2">
      <c r="A21" s="151" t="s">
        <v>102</v>
      </c>
      <c r="B21" s="203" t="str">
        <f>IF(ISERROR(INDEX(AnnualFinancialData!$D$2:$D$50,MATCH(Operating!$A21,AnnualFinancialData!$B$2:$B$2051,0),MATCH(Operating!B$9,AnnualFinancialData!$D$1))),"-",INDEX(AnnualFinancialData!$D$2:$D$50,MATCH(Operating!$A21,AnnualFinancialData!$B$2:$B$2051,0),MATCH(Operating!B$9,AnnualFinancialData!$D$1)))</f>
        <v>-</v>
      </c>
      <c r="C21" s="204"/>
      <c r="D21" s="216"/>
      <c r="E21" s="206"/>
      <c r="F21" s="192"/>
      <c r="G21" s="192"/>
      <c r="H21" s="192"/>
      <c r="I21" s="192">
        <f t="shared" si="0"/>
        <v>0</v>
      </c>
      <c r="J21" s="207" t="str">
        <f>IF(ISERROR(INDEX(Occupancy!$B$57:$CL$57,1,MATCH(A21,Occupancy!$B$4:$CL$4,0))),"-",INDEX(Occupancy!$B$57:$CL$57,1,MATCH(A21,Occupancy!$B$4:$CL$4,0)))</f>
        <v>-</v>
      </c>
      <c r="K21" s="207">
        <f>IF(ISERROR(INDEX(Occupancy!$B$18:$CL$18,1,MATCH(A21,Occupancy!$B$4:$CL$4,0))),"-",INDEX(Occupancy!$B$18:$CL$18,1,MATCH(A21,Occupancy!$B$4:$CL$4,0)))</f>
        <v>0</v>
      </c>
      <c r="L21" s="217"/>
      <c r="M21" s="217"/>
      <c r="N21" s="217"/>
      <c r="O21" s="218"/>
      <c r="P21" s="209"/>
      <c r="Q21" s="210">
        <f>R21/12*Occupancy!$B$65</f>
        <v>0</v>
      </c>
      <c r="R21" s="210"/>
      <c r="S21" s="210" t="str">
        <f>IF(ISERROR(IF(P21="","",P21/VLOOKUP(Occupancy!$B$65,Occupancy!$B$68:$B$79,1)*12/$B21)),"-",IF(P21="","",P21/VLOOKUP(Occupancy!$B$65,Occupancy!$B$68:$B$79,1)*12/$B21))</f>
        <v/>
      </c>
      <c r="T21" s="210" t="str">
        <f>IF(ISERROR(IF(Q21="","",Q21/VLOOKUP(Occupancy!$B$65,Occupancy!$B$68:$B$79,1)*12/$B21)),"-",IF(Q21="","",Q21/VLOOKUP(Occupancy!$B$65,Occupancy!$B$68:$B$79,1)*12/$B21))</f>
        <v>-</v>
      </c>
      <c r="U21" s="211">
        <f>IF(ISERROR(Expenses!BB16)," - ",Expenses!BB16)</f>
        <v>0</v>
      </c>
      <c r="V21" s="211">
        <f>IF(ISERROR(Expenses!BC16)," - ",Expenses!BC16)</f>
        <v>0</v>
      </c>
      <c r="W21" s="211">
        <f>IF(ISERROR(Expenses!BD16)," - ",Expenses!BD16)</f>
        <v>0</v>
      </c>
      <c r="X21" s="211" t="str">
        <f>IF(ISERROR(Expenses!BE16)," - ",Expenses!BE16)</f>
        <v>-</v>
      </c>
      <c r="Y21" s="211" t="str">
        <f>IF(ISERROR(Expenses!BF16)," - ",Expenses!BF16)</f>
        <v>-</v>
      </c>
      <c r="Z21" s="212" t="str">
        <f t="shared" si="1"/>
        <v>-</v>
      </c>
      <c r="AA21" s="210">
        <f t="shared" si="2"/>
        <v>0</v>
      </c>
      <c r="AB21" s="210">
        <f t="shared" si="3"/>
        <v>0</v>
      </c>
      <c r="AC21" s="210">
        <f t="shared" si="4"/>
        <v>0</v>
      </c>
      <c r="AD21" s="210" t="str">
        <f t="shared" si="5"/>
        <v>-</v>
      </c>
      <c r="AE21" s="210" t="str">
        <f t="shared" si="6"/>
        <v>-</v>
      </c>
      <c r="AF21" s="211"/>
      <c r="AG21" s="211">
        <f>AH21/12*Occupancy!$B$65</f>
        <v>0</v>
      </c>
      <c r="AH21" s="211"/>
      <c r="AI21" s="211" t="str">
        <f>IF(ISERROR(IF(AF21="","",AF21/VLOOKUP(Occupancy!$B$65,Occupancy!$B$68:$B$79,1)*12/$B21)),"-",IF(AF21="","",AF21/VLOOKUP(Occupancy!$B$65,Occupancy!$B$68:$B$79,1)*12/$B21))</f>
        <v/>
      </c>
      <c r="AJ21" s="211" t="str">
        <f>IF(ISERROR(IF(AG21="","",AG21/VLOOKUP(Occupancy!$B$65,Occupancy!$B$68:$B$79,1)*12/$B21)),"-",IF(AG21="","",AG21/VLOOKUP(Occupancy!$B$65,Occupancy!$B$68:$B$79,1)*12/$B21))</f>
        <v>-</v>
      </c>
      <c r="AK21" s="210"/>
      <c r="AL21" s="210">
        <f>AM21/12*Occupancy!$B$65</f>
        <v>0</v>
      </c>
      <c r="AM21" s="210"/>
      <c r="AN21" s="210" t="str">
        <f>IF(ISERROR(IF(AK21="","",AK21/VLOOKUP(Occupancy!$B$65,Occupancy!$B$68:$B$79,1)*12/$B21)),"-",IF(AK21="","",AK21/VLOOKUP(Occupancy!$B$65,Occupancy!$B$68:$B$79,1)*12/$B21))</f>
        <v/>
      </c>
      <c r="AO21" s="210" t="str">
        <f>IF(ISERROR(IF(AL21="","",AL21/VLOOKUP(Occupancy!$B$65,Occupancy!$B$68:$B$79,1)*12/$B21)),"-",IF(AL21="","",AL21/VLOOKUP(Occupancy!$B$65,Occupancy!$B$68:$B$79,1)*12/$B21))</f>
        <v>-</v>
      </c>
      <c r="AP21" s="211"/>
      <c r="AQ21" s="211">
        <f>AR21/12*Occupancy!$B$65</f>
        <v>0</v>
      </c>
      <c r="AR21" s="211"/>
      <c r="AS21" s="211" t="str">
        <f>IF(ISERROR(IF(AP21="","",AP21/VLOOKUP(Occupancy!$B$65,Occupancy!$B$68:$B$79,1)*12/$B21)),"-",IF(AP21="","",AP21/VLOOKUP(Occupancy!$B$65,Occupancy!$B$68:$B$79,1)*12/$B21))</f>
        <v/>
      </c>
      <c r="AT21" s="211" t="str">
        <f>IF(ISERROR(IF(AQ21="","",AQ21/VLOOKUP(Occupancy!$B$65,Occupancy!$B$68:$B$79,1)*12/$B21)),"-",IF(AQ21="","",AQ21/VLOOKUP(Occupancy!$B$65,Occupancy!$B$68:$B$79,1)*12/$B21))</f>
        <v>-</v>
      </c>
      <c r="AU21" s="210"/>
      <c r="AV21" s="210">
        <f>AW21/12*Occupancy!$B$65</f>
        <v>0</v>
      </c>
      <c r="AW21" s="210"/>
      <c r="AX21" s="210" t="str">
        <f>IF(ISERROR(IF(AU21="","",AU21/VLOOKUP(Occupancy!$B$65,Occupancy!$B$68:$B$79,1)*12/$B21)),"-",IF(AU21="","",AU21/VLOOKUP(Occupancy!$B$65,Occupancy!$B$68:$B$79,1)*12/$B21))</f>
        <v/>
      </c>
      <c r="AY21" s="210" t="str">
        <f>IF(ISERROR(IF(AV21="","",AV21/VLOOKUP(Occupancy!$B$65,Occupancy!$B$68:$B$79,1)*12/$B21)),"-",IF(AV21="","",AV21/VLOOKUP(Occupancy!$B$65,Occupancy!$B$68:$B$79,1)*12/$B21))</f>
        <v>-</v>
      </c>
      <c r="AZ21" s="213">
        <f t="shared" si="7"/>
        <v>0</v>
      </c>
      <c r="BA21" s="213">
        <f t="shared" si="8"/>
        <v>0</v>
      </c>
      <c r="BB21" s="213">
        <f t="shared" si="9"/>
        <v>0</v>
      </c>
      <c r="BC21" s="213" t="str">
        <f t="shared" si="10"/>
        <v>-</v>
      </c>
      <c r="BD21" s="214" t="str">
        <f>IF(ISERROR(IF(BA21="","",BA21/VLOOKUP(Occupancy!$B$65,Occupancy!$B$68:$B$79,1)*12/$B21)),"-",IF(BA21="","",BA21/VLOOKUP(Occupancy!$B$65,Occupancy!$B$68:$B$79,1)*12/$B21))</f>
        <v>-</v>
      </c>
    </row>
    <row r="22" spans="1:56" s="16" customFormat="1" ht="12.75" x14ac:dyDescent="0.2">
      <c r="A22" s="151" t="s">
        <v>104</v>
      </c>
      <c r="B22" s="203" t="str">
        <f>IF(ISERROR(INDEX(AnnualFinancialData!$D$2:$D$50,MATCH(Operating!$A22,AnnualFinancialData!$B$2:$B$2051,0),MATCH(Operating!B$9,AnnualFinancialData!$D$1))),"-",INDEX(AnnualFinancialData!$D$2:$D$50,MATCH(Operating!$A22,AnnualFinancialData!$B$2:$B$2051,0),MATCH(Operating!B$9,AnnualFinancialData!$D$1)))</f>
        <v>-</v>
      </c>
      <c r="C22" s="204"/>
      <c r="D22" s="216"/>
      <c r="E22" s="206"/>
      <c r="F22" s="192"/>
      <c r="G22" s="192"/>
      <c r="H22" s="192"/>
      <c r="I22" s="192">
        <f t="shared" si="0"/>
        <v>0</v>
      </c>
      <c r="J22" s="207" t="str">
        <f>IF(ISERROR(INDEX(Occupancy!$B$57:$CL$57,1,MATCH(A22,Occupancy!$B$4:$CL$4,0))),"-",INDEX(Occupancy!$B$57:$CL$57,1,MATCH(A22,Occupancy!$B$4:$CL$4,0)))</f>
        <v>-</v>
      </c>
      <c r="K22" s="207">
        <f>IF(ISERROR(INDEX(Occupancy!$B$18:$CL$18,1,MATCH(A22,Occupancy!$B$4:$CL$4,0))),"-",INDEX(Occupancy!$B$18:$CL$18,1,MATCH(A22,Occupancy!$B$4:$CL$4,0)))</f>
        <v>0</v>
      </c>
      <c r="L22" s="217"/>
      <c r="M22" s="217"/>
      <c r="N22" s="217"/>
      <c r="O22" s="218"/>
      <c r="P22" s="209"/>
      <c r="Q22" s="210">
        <f>R22/12*Occupancy!$B$65</f>
        <v>0</v>
      </c>
      <c r="R22" s="210"/>
      <c r="S22" s="210" t="str">
        <f>IF(ISERROR(IF(P22="","",P22/VLOOKUP(Occupancy!$B$65,Occupancy!$B$68:$B$79,1)*12/$B22)),"-",IF(P22="","",P22/VLOOKUP(Occupancy!$B$65,Occupancy!$B$68:$B$79,1)*12/$B22))</f>
        <v/>
      </c>
      <c r="T22" s="210" t="str">
        <f>IF(ISERROR(IF(Q22="","",Q22/VLOOKUP(Occupancy!$B$65,Occupancy!$B$68:$B$79,1)*12/$B22)),"-",IF(Q22="","",Q22/VLOOKUP(Occupancy!$B$65,Occupancy!$B$68:$B$79,1)*12/$B22))</f>
        <v>-</v>
      </c>
      <c r="U22" s="211">
        <f>IF(ISERROR(Expenses!BB17)," - ",Expenses!BB17)</f>
        <v>0</v>
      </c>
      <c r="V22" s="211">
        <f>IF(ISERROR(Expenses!BC17)," - ",Expenses!BC17)</f>
        <v>0</v>
      </c>
      <c r="W22" s="211">
        <f>IF(ISERROR(Expenses!BD17)," - ",Expenses!BD17)</f>
        <v>0</v>
      </c>
      <c r="X22" s="211" t="str">
        <f>IF(ISERROR(Expenses!BE17)," - ",Expenses!BE17)</f>
        <v>-</v>
      </c>
      <c r="Y22" s="211" t="str">
        <f>IF(ISERROR(Expenses!BF17)," - ",Expenses!BF17)</f>
        <v>-</v>
      </c>
      <c r="Z22" s="212" t="str">
        <f t="shared" si="1"/>
        <v>-</v>
      </c>
      <c r="AA22" s="210">
        <f t="shared" si="2"/>
        <v>0</v>
      </c>
      <c r="AB22" s="210">
        <f t="shared" si="3"/>
        <v>0</v>
      </c>
      <c r="AC22" s="210">
        <f t="shared" si="4"/>
        <v>0</v>
      </c>
      <c r="AD22" s="210" t="str">
        <f t="shared" si="5"/>
        <v>-</v>
      </c>
      <c r="AE22" s="210" t="str">
        <f t="shared" si="6"/>
        <v>-</v>
      </c>
      <c r="AF22" s="211"/>
      <c r="AG22" s="211">
        <f>AH22/12*Occupancy!$B$65</f>
        <v>0</v>
      </c>
      <c r="AH22" s="211"/>
      <c r="AI22" s="211" t="str">
        <f>IF(ISERROR(IF(AF22="","",AF22/VLOOKUP(Occupancy!$B$65,Occupancy!$B$68:$B$79,1)*12/$B22)),"-",IF(AF22="","",AF22/VLOOKUP(Occupancy!$B$65,Occupancy!$B$68:$B$79,1)*12/$B22))</f>
        <v/>
      </c>
      <c r="AJ22" s="211" t="str">
        <f>IF(ISERROR(IF(AG22="","",AG22/VLOOKUP(Occupancy!$B$65,Occupancy!$B$68:$B$79,1)*12/$B22)),"-",IF(AG22="","",AG22/VLOOKUP(Occupancy!$B$65,Occupancy!$B$68:$B$79,1)*12/$B22))</f>
        <v>-</v>
      </c>
      <c r="AK22" s="210"/>
      <c r="AL22" s="210">
        <f>AM22/12*Occupancy!$B$65</f>
        <v>0</v>
      </c>
      <c r="AM22" s="210"/>
      <c r="AN22" s="210" t="str">
        <f>IF(ISERROR(IF(AK22="","",AK22/VLOOKUP(Occupancy!$B$65,Occupancy!$B$68:$B$79,1)*12/$B22)),"-",IF(AK22="","",AK22/VLOOKUP(Occupancy!$B$65,Occupancy!$B$68:$B$79,1)*12/$B22))</f>
        <v/>
      </c>
      <c r="AO22" s="210" t="str">
        <f>IF(ISERROR(IF(AL22="","",AL22/VLOOKUP(Occupancy!$B$65,Occupancy!$B$68:$B$79,1)*12/$B22)),"-",IF(AL22="","",AL22/VLOOKUP(Occupancy!$B$65,Occupancy!$B$68:$B$79,1)*12/$B22))</f>
        <v>-</v>
      </c>
      <c r="AP22" s="211"/>
      <c r="AQ22" s="211">
        <f>AR22/12*Occupancy!$B$65</f>
        <v>0</v>
      </c>
      <c r="AR22" s="211"/>
      <c r="AS22" s="211" t="str">
        <f>IF(ISERROR(IF(AP22="","",AP22/VLOOKUP(Occupancy!$B$65,Occupancy!$B$68:$B$79,1)*12/$B22)),"-",IF(AP22="","",AP22/VLOOKUP(Occupancy!$B$65,Occupancy!$B$68:$B$79,1)*12/$B22))</f>
        <v/>
      </c>
      <c r="AT22" s="211" t="str">
        <f>IF(ISERROR(IF(AQ22="","",AQ22/VLOOKUP(Occupancy!$B$65,Occupancy!$B$68:$B$79,1)*12/$B22)),"-",IF(AQ22="","",AQ22/VLOOKUP(Occupancy!$B$65,Occupancy!$B$68:$B$79,1)*12/$B22))</f>
        <v>-</v>
      </c>
      <c r="AU22" s="210"/>
      <c r="AV22" s="210">
        <f>AW22/12*Occupancy!$B$65</f>
        <v>0</v>
      </c>
      <c r="AW22" s="210"/>
      <c r="AX22" s="210" t="str">
        <f>IF(ISERROR(IF(AU22="","",AU22/VLOOKUP(Occupancy!$B$65,Occupancy!$B$68:$B$79,1)*12/$B22)),"-",IF(AU22="","",AU22/VLOOKUP(Occupancy!$B$65,Occupancy!$B$68:$B$79,1)*12/$B22))</f>
        <v/>
      </c>
      <c r="AY22" s="210" t="str">
        <f>IF(ISERROR(IF(AV22="","",AV22/VLOOKUP(Occupancy!$B$65,Occupancy!$B$68:$B$79,1)*12/$B22)),"-",IF(AV22="","",AV22/VLOOKUP(Occupancy!$B$65,Occupancy!$B$68:$B$79,1)*12/$B22))</f>
        <v>-</v>
      </c>
      <c r="AZ22" s="213">
        <f t="shared" si="7"/>
        <v>0</v>
      </c>
      <c r="BA22" s="213">
        <f t="shared" si="8"/>
        <v>0</v>
      </c>
      <c r="BB22" s="213">
        <f t="shared" si="9"/>
        <v>0</v>
      </c>
      <c r="BC22" s="213" t="str">
        <f t="shared" si="10"/>
        <v>-</v>
      </c>
      <c r="BD22" s="214" t="str">
        <f>IF(ISERROR(IF(BA22="","",BA22/VLOOKUP(Occupancy!$B$65,Occupancy!$B$68:$B$79,1)*12/$B22)),"-",IF(BA22="","",BA22/VLOOKUP(Occupancy!$B$65,Occupancy!$B$68:$B$79,1)*12/$B22))</f>
        <v>-</v>
      </c>
    </row>
    <row r="23" spans="1:56" s="16" customFormat="1" ht="12.75" x14ac:dyDescent="0.2">
      <c r="A23" s="151" t="s">
        <v>106</v>
      </c>
      <c r="B23" s="203" t="str">
        <f>IF(ISERROR(INDEX(AnnualFinancialData!$D$2:$D$50,MATCH(Operating!$A23,AnnualFinancialData!$B$2:$B$2051,0),MATCH(Operating!B$9,AnnualFinancialData!$D$1))),"-",INDEX(AnnualFinancialData!$D$2:$D$50,MATCH(Operating!$A23,AnnualFinancialData!$B$2:$B$2051,0),MATCH(Operating!B$9,AnnualFinancialData!$D$1)))</f>
        <v>-</v>
      </c>
      <c r="C23" s="204"/>
      <c r="D23" s="216"/>
      <c r="E23" s="206"/>
      <c r="F23" s="192"/>
      <c r="G23" s="192"/>
      <c r="H23" s="192"/>
      <c r="I23" s="192">
        <f t="shared" si="0"/>
        <v>0</v>
      </c>
      <c r="J23" s="207" t="str">
        <f>IF(ISERROR(INDEX(Occupancy!$B$57:$CL$57,1,MATCH(A23,Occupancy!$B$4:$CL$4,0))),"-",INDEX(Occupancy!$B$57:$CL$57,1,MATCH(A23,Occupancy!$B$4:$CL$4,0)))</f>
        <v>-</v>
      </c>
      <c r="K23" s="207">
        <f>IF(ISERROR(INDEX(Occupancy!$B$18:$CL$18,1,MATCH(A23,Occupancy!$B$4:$CL$4,0))),"-",INDEX(Occupancy!$B$18:$CL$18,1,MATCH(A23,Occupancy!$B$4:$CL$4,0)))</f>
        <v>0</v>
      </c>
      <c r="L23" s="217"/>
      <c r="M23" s="217"/>
      <c r="N23" s="217"/>
      <c r="O23" s="218"/>
      <c r="P23" s="209"/>
      <c r="Q23" s="210">
        <f>R23/12*Occupancy!$B$65</f>
        <v>0</v>
      </c>
      <c r="R23" s="210"/>
      <c r="S23" s="210" t="str">
        <f>IF(ISERROR(IF(P23="","",P23/VLOOKUP(Occupancy!$B$65,Occupancy!$B$68:$B$79,1)*12/$B23)),"-",IF(P23="","",P23/VLOOKUP(Occupancy!$B$65,Occupancy!$B$68:$B$79,1)*12/$B23))</f>
        <v/>
      </c>
      <c r="T23" s="210" t="str">
        <f>IF(ISERROR(IF(Q23="","",Q23/VLOOKUP(Occupancy!$B$65,Occupancy!$B$68:$B$79,1)*12/$B23)),"-",IF(Q23="","",Q23/VLOOKUP(Occupancy!$B$65,Occupancy!$B$68:$B$79,1)*12/$B23))</f>
        <v>-</v>
      </c>
      <c r="U23" s="211">
        <f>IF(ISERROR(Expenses!BB18)," - ",Expenses!BB18)</f>
        <v>0</v>
      </c>
      <c r="V23" s="211">
        <f>IF(ISERROR(Expenses!BC18)," - ",Expenses!BC18)</f>
        <v>0</v>
      </c>
      <c r="W23" s="211">
        <f>IF(ISERROR(Expenses!BD18)," - ",Expenses!BD18)</f>
        <v>0</v>
      </c>
      <c r="X23" s="211" t="str">
        <f>IF(ISERROR(Expenses!BE18)," - ",Expenses!BE18)</f>
        <v>-</v>
      </c>
      <c r="Y23" s="211" t="str">
        <f>IF(ISERROR(Expenses!BF18)," - ",Expenses!BF18)</f>
        <v>-</v>
      </c>
      <c r="Z23" s="212" t="str">
        <f t="shared" si="1"/>
        <v>-</v>
      </c>
      <c r="AA23" s="210">
        <f t="shared" si="2"/>
        <v>0</v>
      </c>
      <c r="AB23" s="210">
        <f t="shared" si="3"/>
        <v>0</v>
      </c>
      <c r="AC23" s="210">
        <f t="shared" si="4"/>
        <v>0</v>
      </c>
      <c r="AD23" s="210" t="str">
        <f t="shared" si="5"/>
        <v>-</v>
      </c>
      <c r="AE23" s="210" t="str">
        <f t="shared" si="6"/>
        <v>-</v>
      </c>
      <c r="AF23" s="211"/>
      <c r="AG23" s="211">
        <f>AH23/12*Occupancy!$B$65</f>
        <v>0</v>
      </c>
      <c r="AH23" s="211"/>
      <c r="AI23" s="211" t="str">
        <f>IF(ISERROR(IF(AF23="","",AF23/VLOOKUP(Occupancy!$B$65,Occupancy!$B$68:$B$79,1)*12/$B23)),"-",IF(AF23="","",AF23/VLOOKUP(Occupancy!$B$65,Occupancy!$B$68:$B$79,1)*12/$B23))</f>
        <v/>
      </c>
      <c r="AJ23" s="211" t="str">
        <f>IF(ISERROR(IF(AG23="","",AG23/VLOOKUP(Occupancy!$B$65,Occupancy!$B$68:$B$79,1)*12/$B23)),"-",IF(AG23="","",AG23/VLOOKUP(Occupancy!$B$65,Occupancy!$B$68:$B$79,1)*12/$B23))</f>
        <v>-</v>
      </c>
      <c r="AK23" s="210"/>
      <c r="AL23" s="210">
        <f>AM23/12*Occupancy!$B$65</f>
        <v>0</v>
      </c>
      <c r="AM23" s="210"/>
      <c r="AN23" s="210" t="str">
        <f>IF(ISERROR(IF(AK23="","",AK23/VLOOKUP(Occupancy!$B$65,Occupancy!$B$68:$B$79,1)*12/$B23)),"-",IF(AK23="","",AK23/VLOOKUP(Occupancy!$B$65,Occupancy!$B$68:$B$79,1)*12/$B23))</f>
        <v/>
      </c>
      <c r="AO23" s="210" t="str">
        <f>IF(ISERROR(IF(AL23="","",AL23/VLOOKUP(Occupancy!$B$65,Occupancy!$B$68:$B$79,1)*12/$B23)),"-",IF(AL23="","",AL23/VLOOKUP(Occupancy!$B$65,Occupancy!$B$68:$B$79,1)*12/$B23))</f>
        <v>-</v>
      </c>
      <c r="AP23" s="211"/>
      <c r="AQ23" s="211">
        <f>AR23/12*Occupancy!$B$65</f>
        <v>0</v>
      </c>
      <c r="AR23" s="211"/>
      <c r="AS23" s="211" t="str">
        <f>IF(ISERROR(IF(AP23="","",AP23/VLOOKUP(Occupancy!$B$65,Occupancy!$B$68:$B$79,1)*12/$B23)),"-",IF(AP23="","",AP23/VLOOKUP(Occupancy!$B$65,Occupancy!$B$68:$B$79,1)*12/$B23))</f>
        <v/>
      </c>
      <c r="AT23" s="211" t="str">
        <f>IF(ISERROR(IF(AQ23="","",AQ23/VLOOKUP(Occupancy!$B$65,Occupancy!$B$68:$B$79,1)*12/$B23)),"-",IF(AQ23="","",AQ23/VLOOKUP(Occupancy!$B$65,Occupancy!$B$68:$B$79,1)*12/$B23))</f>
        <v>-</v>
      </c>
      <c r="AU23" s="210"/>
      <c r="AV23" s="210">
        <f>AW23/12*Occupancy!$B$65</f>
        <v>0</v>
      </c>
      <c r="AW23" s="210"/>
      <c r="AX23" s="210" t="str">
        <f>IF(ISERROR(IF(AU23="","",AU23/VLOOKUP(Occupancy!$B$65,Occupancy!$B$68:$B$79,1)*12/$B23)),"-",IF(AU23="","",AU23/VLOOKUP(Occupancy!$B$65,Occupancy!$B$68:$B$79,1)*12/$B23))</f>
        <v/>
      </c>
      <c r="AY23" s="210" t="str">
        <f>IF(ISERROR(IF(AV23="","",AV23/VLOOKUP(Occupancy!$B$65,Occupancy!$B$68:$B$79,1)*12/$B23)),"-",IF(AV23="","",AV23/VLOOKUP(Occupancy!$B$65,Occupancy!$B$68:$B$79,1)*12/$B23))</f>
        <v>-</v>
      </c>
      <c r="AZ23" s="213">
        <f t="shared" si="7"/>
        <v>0</v>
      </c>
      <c r="BA23" s="213">
        <f t="shared" si="8"/>
        <v>0</v>
      </c>
      <c r="BB23" s="213">
        <f t="shared" si="9"/>
        <v>0</v>
      </c>
      <c r="BC23" s="213" t="str">
        <f t="shared" si="10"/>
        <v>-</v>
      </c>
      <c r="BD23" s="214" t="str">
        <f>IF(ISERROR(IF(BA23="","",BA23/VLOOKUP(Occupancy!$B$65,Occupancy!$B$68:$B$79,1)*12/$B23)),"-",IF(BA23="","",BA23/VLOOKUP(Occupancy!$B$65,Occupancy!$B$68:$B$79,1)*12/$B23))</f>
        <v>-</v>
      </c>
    </row>
    <row r="24" spans="1:56" s="16" customFormat="1" ht="12.75" x14ac:dyDescent="0.2">
      <c r="A24" s="151" t="s">
        <v>110</v>
      </c>
      <c r="B24" s="203" t="str">
        <f>IF(ISERROR(INDEX(AnnualFinancialData!$D$2:$D$50,MATCH(Operating!$A24,AnnualFinancialData!$B$2:$B$2051,0),MATCH(Operating!B$9,AnnualFinancialData!$D$1))),"-",INDEX(AnnualFinancialData!$D$2:$D$50,MATCH(Operating!$A24,AnnualFinancialData!$B$2:$B$2051,0),MATCH(Operating!B$9,AnnualFinancialData!$D$1)))</f>
        <v>-</v>
      </c>
      <c r="C24" s="204"/>
      <c r="D24" s="216"/>
      <c r="E24" s="206"/>
      <c r="F24" s="192"/>
      <c r="G24" s="192"/>
      <c r="H24" s="192"/>
      <c r="I24" s="192">
        <f t="shared" si="0"/>
        <v>0</v>
      </c>
      <c r="J24" s="207" t="str">
        <f>IF(ISERROR(INDEX(Occupancy!$B$57:$CL$57,1,MATCH(A24,Occupancy!$B$4:$CL$4,0))),"-",INDEX(Occupancy!$B$57:$CL$57,1,MATCH(A24,Occupancy!$B$4:$CL$4,0)))</f>
        <v>-</v>
      </c>
      <c r="K24" s="207">
        <f>IF(ISERROR(INDEX(Occupancy!$B$18:$CL$18,1,MATCH(A24,Occupancy!$B$4:$CL$4,0))),"-",INDEX(Occupancy!$B$18:$CL$18,1,MATCH(A24,Occupancy!$B$4:$CL$4,0)))</f>
        <v>0</v>
      </c>
      <c r="L24" s="217"/>
      <c r="M24" s="217"/>
      <c r="N24" s="217"/>
      <c r="O24" s="218"/>
      <c r="P24" s="209"/>
      <c r="Q24" s="210">
        <f>R24/12*Occupancy!$B$65</f>
        <v>0</v>
      </c>
      <c r="R24" s="210"/>
      <c r="S24" s="210" t="str">
        <f>IF(ISERROR(IF(P24="","",P24/VLOOKUP(Occupancy!$B$65,Occupancy!$B$68:$B$79,1)*12/$B24)),"-",IF(P24="","",P24/VLOOKUP(Occupancy!$B$65,Occupancy!$B$68:$B$79,1)*12/$B24))</f>
        <v/>
      </c>
      <c r="T24" s="210" t="str">
        <f>IF(ISERROR(IF(Q24="","",Q24/VLOOKUP(Occupancy!$B$65,Occupancy!$B$68:$B$79,1)*12/$B24)),"-",IF(Q24="","",Q24/VLOOKUP(Occupancy!$B$65,Occupancy!$B$68:$B$79,1)*12/$B24))</f>
        <v>-</v>
      </c>
      <c r="U24" s="211">
        <f>IF(ISERROR(Expenses!BB19)," - ",Expenses!BB19)</f>
        <v>0</v>
      </c>
      <c r="V24" s="211">
        <f>IF(ISERROR(Expenses!BC19)," - ",Expenses!BC19)</f>
        <v>0</v>
      </c>
      <c r="W24" s="211">
        <f>IF(ISERROR(Expenses!BD19)," - ",Expenses!BD19)</f>
        <v>0</v>
      </c>
      <c r="X24" s="211" t="str">
        <f>IF(ISERROR(Expenses!BE19)," - ",Expenses!BE19)</f>
        <v>-</v>
      </c>
      <c r="Y24" s="211" t="str">
        <f>IF(ISERROR(Expenses!BF19)," - ",Expenses!BF19)</f>
        <v>-</v>
      </c>
      <c r="Z24" s="212" t="str">
        <f t="shared" si="1"/>
        <v>-</v>
      </c>
      <c r="AA24" s="210">
        <f t="shared" si="2"/>
        <v>0</v>
      </c>
      <c r="AB24" s="210">
        <f t="shared" si="3"/>
        <v>0</v>
      </c>
      <c r="AC24" s="210">
        <f t="shared" si="4"/>
        <v>0</v>
      </c>
      <c r="AD24" s="210" t="str">
        <f t="shared" si="5"/>
        <v>-</v>
      </c>
      <c r="AE24" s="210" t="str">
        <f t="shared" si="6"/>
        <v>-</v>
      </c>
      <c r="AF24" s="211"/>
      <c r="AG24" s="211">
        <f>AH24/12*Occupancy!$B$65</f>
        <v>0</v>
      </c>
      <c r="AH24" s="211"/>
      <c r="AI24" s="211" t="str">
        <f>IF(ISERROR(IF(AF24="","",AF24/VLOOKUP(Occupancy!$B$65,Occupancy!$B$68:$B$79,1)*12/$B24)),"-",IF(AF24="","",AF24/VLOOKUP(Occupancy!$B$65,Occupancy!$B$68:$B$79,1)*12/$B24))</f>
        <v/>
      </c>
      <c r="AJ24" s="211" t="str">
        <f>IF(ISERROR(IF(AG24="","",AG24/VLOOKUP(Occupancy!$B$65,Occupancy!$B$68:$B$79,1)*12/$B24)),"-",IF(AG24="","",AG24/VLOOKUP(Occupancy!$B$65,Occupancy!$B$68:$B$79,1)*12/$B24))</f>
        <v>-</v>
      </c>
      <c r="AK24" s="210"/>
      <c r="AL24" s="210">
        <f>AM24/12*Occupancy!$B$65</f>
        <v>0</v>
      </c>
      <c r="AM24" s="210"/>
      <c r="AN24" s="210" t="str">
        <f>IF(ISERROR(IF(AK24="","",AK24/VLOOKUP(Occupancy!$B$65,Occupancy!$B$68:$B$79,1)*12/$B24)),"-",IF(AK24="","",AK24/VLOOKUP(Occupancy!$B$65,Occupancy!$B$68:$B$79,1)*12/$B24))</f>
        <v/>
      </c>
      <c r="AO24" s="210" t="str">
        <f>IF(ISERROR(IF(AL24="","",AL24/VLOOKUP(Occupancy!$B$65,Occupancy!$B$68:$B$79,1)*12/$B24)),"-",IF(AL24="","",AL24/VLOOKUP(Occupancy!$B$65,Occupancy!$B$68:$B$79,1)*12/$B24))</f>
        <v>-</v>
      </c>
      <c r="AP24" s="211"/>
      <c r="AQ24" s="211">
        <f>AR24/12*Occupancy!$B$65</f>
        <v>0</v>
      </c>
      <c r="AR24" s="211"/>
      <c r="AS24" s="211" t="str">
        <f>IF(ISERROR(IF(AP24="","",AP24/VLOOKUP(Occupancy!$B$65,Occupancy!$B$68:$B$79,1)*12/$B24)),"-",IF(AP24="","",AP24/VLOOKUP(Occupancy!$B$65,Occupancy!$B$68:$B$79,1)*12/$B24))</f>
        <v/>
      </c>
      <c r="AT24" s="211" t="str">
        <f>IF(ISERROR(IF(AQ24="","",AQ24/VLOOKUP(Occupancy!$B$65,Occupancy!$B$68:$B$79,1)*12/$B24)),"-",IF(AQ24="","",AQ24/VLOOKUP(Occupancy!$B$65,Occupancy!$B$68:$B$79,1)*12/$B24))</f>
        <v>-</v>
      </c>
      <c r="AU24" s="210"/>
      <c r="AV24" s="210">
        <f>AW24/12*Occupancy!$B$65</f>
        <v>0</v>
      </c>
      <c r="AW24" s="210"/>
      <c r="AX24" s="210" t="str">
        <f>IF(ISERROR(IF(AU24="","",AU24/VLOOKUP(Occupancy!$B$65,Occupancy!$B$68:$B$79,1)*12/$B24)),"-",IF(AU24="","",AU24/VLOOKUP(Occupancy!$B$65,Occupancy!$B$68:$B$79,1)*12/$B24))</f>
        <v/>
      </c>
      <c r="AY24" s="210" t="str">
        <f>IF(ISERROR(IF(AV24="","",AV24/VLOOKUP(Occupancy!$B$65,Occupancy!$B$68:$B$79,1)*12/$B24)),"-",IF(AV24="","",AV24/VLOOKUP(Occupancy!$B$65,Occupancy!$B$68:$B$79,1)*12/$B24))</f>
        <v>-</v>
      </c>
      <c r="AZ24" s="213">
        <f t="shared" si="7"/>
        <v>0</v>
      </c>
      <c r="BA24" s="213">
        <f t="shared" si="8"/>
        <v>0</v>
      </c>
      <c r="BB24" s="213">
        <f t="shared" si="9"/>
        <v>0</v>
      </c>
      <c r="BC24" s="213" t="str">
        <f t="shared" si="10"/>
        <v>-</v>
      </c>
      <c r="BD24" s="214" t="str">
        <f>IF(ISERROR(IF(BA24="","",BA24/VLOOKUP(Occupancy!$B$65,Occupancy!$B$68:$B$79,1)*12/$B24)),"-",IF(BA24="","",BA24/VLOOKUP(Occupancy!$B$65,Occupancy!$B$68:$B$79,1)*12/$B24))</f>
        <v>-</v>
      </c>
    </row>
    <row r="25" spans="1:56" s="16" customFormat="1" ht="12.75" x14ac:dyDescent="0.2">
      <c r="A25" s="151" t="s">
        <v>112</v>
      </c>
      <c r="B25" s="203" t="str">
        <f>IF(ISERROR(INDEX(AnnualFinancialData!$D$2:$D$50,MATCH(Operating!$A25,AnnualFinancialData!$B$2:$B$2051,0),MATCH(Operating!B$9,AnnualFinancialData!$D$1))),"-",INDEX(AnnualFinancialData!$D$2:$D$50,MATCH(Operating!$A25,AnnualFinancialData!$B$2:$B$2051,0),MATCH(Operating!B$9,AnnualFinancialData!$D$1)))</f>
        <v>-</v>
      </c>
      <c r="C25" s="204"/>
      <c r="D25" s="216"/>
      <c r="E25" s="206"/>
      <c r="F25" s="192"/>
      <c r="G25" s="192"/>
      <c r="H25" s="192"/>
      <c r="I25" s="192">
        <f t="shared" si="0"/>
        <v>0</v>
      </c>
      <c r="J25" s="207" t="str">
        <f>IF(ISERROR(INDEX(Occupancy!$B$57:$CL$57,1,MATCH(A25,Occupancy!$B$4:$CL$4,0))),"-",INDEX(Occupancy!$B$57:$CL$57,1,MATCH(A25,Occupancy!$B$4:$CL$4,0)))</f>
        <v>-</v>
      </c>
      <c r="K25" s="207">
        <f>IF(ISERROR(INDEX(Occupancy!$B$18:$CL$18,1,MATCH(A25,Occupancy!$B$4:$CL$4,0))),"-",INDEX(Occupancy!$B$18:$CL$18,1,MATCH(A25,Occupancy!$B$4:$CL$4,0)))</f>
        <v>0</v>
      </c>
      <c r="L25" s="217"/>
      <c r="M25" s="217"/>
      <c r="N25" s="217"/>
      <c r="O25" s="218"/>
      <c r="P25" s="209"/>
      <c r="Q25" s="210">
        <f>R25/12*Occupancy!$B$65</f>
        <v>0</v>
      </c>
      <c r="R25" s="210"/>
      <c r="S25" s="210" t="str">
        <f>IF(ISERROR(IF(P25="","",P25/VLOOKUP(Occupancy!$B$65,Occupancy!$B$68:$B$79,1)*12/$B25)),"-",IF(P25="","",P25/VLOOKUP(Occupancy!$B$65,Occupancy!$B$68:$B$79,1)*12/$B25))</f>
        <v/>
      </c>
      <c r="T25" s="210" t="str">
        <f>IF(ISERROR(IF(Q25="","",Q25/VLOOKUP(Occupancy!$B$65,Occupancy!$B$68:$B$79,1)*12/$B25)),"-",IF(Q25="","",Q25/VLOOKUP(Occupancy!$B$65,Occupancy!$B$68:$B$79,1)*12/$B25))</f>
        <v>-</v>
      </c>
      <c r="U25" s="211">
        <f>IF(ISERROR(Expenses!BB20)," - ",Expenses!BB20)</f>
        <v>0</v>
      </c>
      <c r="V25" s="211">
        <f>IF(ISERROR(Expenses!BC20)," - ",Expenses!BC20)</f>
        <v>0</v>
      </c>
      <c r="W25" s="211">
        <f>IF(ISERROR(Expenses!BD20)," - ",Expenses!BD20)</f>
        <v>0</v>
      </c>
      <c r="X25" s="211" t="str">
        <f>IF(ISERROR(Expenses!BE20)," - ",Expenses!BE20)</f>
        <v>-</v>
      </c>
      <c r="Y25" s="211" t="str">
        <f>IF(ISERROR(Expenses!BF20)," - ",Expenses!BF20)</f>
        <v>-</v>
      </c>
      <c r="Z25" s="212" t="str">
        <f t="shared" si="1"/>
        <v>-</v>
      </c>
      <c r="AA25" s="210">
        <f t="shared" si="2"/>
        <v>0</v>
      </c>
      <c r="AB25" s="210">
        <f t="shared" si="3"/>
        <v>0</v>
      </c>
      <c r="AC25" s="210">
        <f t="shared" si="4"/>
        <v>0</v>
      </c>
      <c r="AD25" s="210" t="str">
        <f t="shared" si="5"/>
        <v>-</v>
      </c>
      <c r="AE25" s="210" t="str">
        <f t="shared" si="6"/>
        <v>-</v>
      </c>
      <c r="AF25" s="211"/>
      <c r="AG25" s="211">
        <f>AH25/12*Occupancy!$B$65</f>
        <v>0</v>
      </c>
      <c r="AH25" s="211"/>
      <c r="AI25" s="211" t="str">
        <f>IF(ISERROR(IF(AF25="","",AF25/VLOOKUP(Occupancy!$B$65,Occupancy!$B$68:$B$79,1)*12/$B25)),"-",IF(AF25="","",AF25/VLOOKUP(Occupancy!$B$65,Occupancy!$B$68:$B$79,1)*12/$B25))</f>
        <v/>
      </c>
      <c r="AJ25" s="211" t="str">
        <f>IF(ISERROR(IF(AG25="","",AG25/VLOOKUP(Occupancy!$B$65,Occupancy!$B$68:$B$79,1)*12/$B25)),"-",IF(AG25="","",AG25/VLOOKUP(Occupancy!$B$65,Occupancy!$B$68:$B$79,1)*12/$B25))</f>
        <v>-</v>
      </c>
      <c r="AK25" s="210"/>
      <c r="AL25" s="210">
        <f>AM25/12*Occupancy!$B$65</f>
        <v>0</v>
      </c>
      <c r="AM25" s="210"/>
      <c r="AN25" s="210" t="str">
        <f>IF(ISERROR(IF(AK25="","",AK25/VLOOKUP(Occupancy!$B$65,Occupancy!$B$68:$B$79,1)*12/$B25)),"-",IF(AK25="","",AK25/VLOOKUP(Occupancy!$B$65,Occupancy!$B$68:$B$79,1)*12/$B25))</f>
        <v/>
      </c>
      <c r="AO25" s="210" t="str">
        <f>IF(ISERROR(IF(AL25="","",AL25/VLOOKUP(Occupancy!$B$65,Occupancy!$B$68:$B$79,1)*12/$B25)),"-",IF(AL25="","",AL25/VLOOKUP(Occupancy!$B$65,Occupancy!$B$68:$B$79,1)*12/$B25))</f>
        <v>-</v>
      </c>
      <c r="AP25" s="211"/>
      <c r="AQ25" s="211">
        <f>AR25/12*Occupancy!$B$65</f>
        <v>0</v>
      </c>
      <c r="AR25" s="211"/>
      <c r="AS25" s="211" t="str">
        <f>IF(ISERROR(IF(AP25="","",AP25/VLOOKUP(Occupancy!$B$65,Occupancy!$B$68:$B$79,1)*12/$B25)),"-",IF(AP25="","",AP25/VLOOKUP(Occupancy!$B$65,Occupancy!$B$68:$B$79,1)*12/$B25))</f>
        <v/>
      </c>
      <c r="AT25" s="211" t="str">
        <f>IF(ISERROR(IF(AQ25="","",AQ25/VLOOKUP(Occupancy!$B$65,Occupancy!$B$68:$B$79,1)*12/$B25)),"-",IF(AQ25="","",AQ25/VLOOKUP(Occupancy!$B$65,Occupancy!$B$68:$B$79,1)*12/$B25))</f>
        <v>-</v>
      </c>
      <c r="AU25" s="210"/>
      <c r="AV25" s="210">
        <f>AW25/12*Occupancy!$B$65</f>
        <v>0</v>
      </c>
      <c r="AW25" s="210"/>
      <c r="AX25" s="210" t="str">
        <f>IF(ISERROR(IF(AU25="","",AU25/VLOOKUP(Occupancy!$B$65,Occupancy!$B$68:$B$79,1)*12/$B25)),"-",IF(AU25="","",AU25/VLOOKUP(Occupancy!$B$65,Occupancy!$B$68:$B$79,1)*12/$B25))</f>
        <v/>
      </c>
      <c r="AY25" s="210" t="str">
        <f>IF(ISERROR(IF(AV25="","",AV25/VLOOKUP(Occupancy!$B$65,Occupancy!$B$68:$B$79,1)*12/$B25)),"-",IF(AV25="","",AV25/VLOOKUP(Occupancy!$B$65,Occupancy!$B$68:$B$79,1)*12/$B25))</f>
        <v>-</v>
      </c>
      <c r="AZ25" s="213">
        <f t="shared" si="7"/>
        <v>0</v>
      </c>
      <c r="BA25" s="213">
        <f t="shared" si="8"/>
        <v>0</v>
      </c>
      <c r="BB25" s="213">
        <f t="shared" si="9"/>
        <v>0</v>
      </c>
      <c r="BC25" s="213" t="str">
        <f t="shared" si="10"/>
        <v>-</v>
      </c>
      <c r="BD25" s="214" t="str">
        <f>IF(ISERROR(IF(BA25="","",BA25/VLOOKUP(Occupancy!$B$65,Occupancy!$B$68:$B$79,1)*12/$B25)),"-",IF(BA25="","",BA25/VLOOKUP(Occupancy!$B$65,Occupancy!$B$68:$B$79,1)*12/$B25))</f>
        <v>-</v>
      </c>
    </row>
    <row r="26" spans="1:56" s="16" customFormat="1" ht="12.75" x14ac:dyDescent="0.2">
      <c r="A26" s="151" t="s">
        <v>114</v>
      </c>
      <c r="B26" s="203" t="str">
        <f>IF(ISERROR(INDEX(AnnualFinancialData!$D$2:$D$50,MATCH(Operating!$A26,AnnualFinancialData!$B$2:$B$2051,0),MATCH(Operating!B$9,AnnualFinancialData!$D$1))),"-",INDEX(AnnualFinancialData!$D$2:$D$50,MATCH(Operating!$A26,AnnualFinancialData!$B$2:$B$2051,0),MATCH(Operating!B$9,AnnualFinancialData!$D$1)))</f>
        <v>-</v>
      </c>
      <c r="C26" s="204"/>
      <c r="D26" s="216"/>
      <c r="E26" s="206"/>
      <c r="F26" s="192"/>
      <c r="G26" s="192"/>
      <c r="H26" s="192"/>
      <c r="I26" s="192">
        <f t="shared" si="0"/>
        <v>0</v>
      </c>
      <c r="J26" s="207" t="str">
        <f>IF(ISERROR(INDEX(Occupancy!$B$57:$CL$57,1,MATCH(A26,Occupancy!$B$4:$CL$4,0))),"-",INDEX(Occupancy!$B$57:$CL$57,1,MATCH(A26,Occupancy!$B$4:$CL$4,0)))</f>
        <v>-</v>
      </c>
      <c r="K26" s="207">
        <f>IF(ISERROR(INDEX(Occupancy!$B$18:$CL$18,1,MATCH(A26,Occupancy!$B$4:$CL$4,0))),"-",INDEX(Occupancy!$B$18:$CL$18,1,MATCH(A26,Occupancy!$B$4:$CL$4,0)))</f>
        <v>0</v>
      </c>
      <c r="L26" s="217"/>
      <c r="M26" s="217"/>
      <c r="N26" s="217"/>
      <c r="O26" s="218"/>
      <c r="P26" s="209"/>
      <c r="Q26" s="210">
        <f>R26/12*Occupancy!$B$65</f>
        <v>0</v>
      </c>
      <c r="R26" s="210"/>
      <c r="S26" s="210" t="str">
        <f>IF(ISERROR(IF(P26="","",P26/VLOOKUP(Occupancy!$B$65,Occupancy!$B$68:$B$79,1)*12/$B26)),"-",IF(P26="","",P26/VLOOKUP(Occupancy!$B$65,Occupancy!$B$68:$B$79,1)*12/$B26))</f>
        <v/>
      </c>
      <c r="T26" s="210" t="str">
        <f>IF(ISERROR(IF(Q26="","",Q26/VLOOKUP(Occupancy!$B$65,Occupancy!$B$68:$B$79,1)*12/$B26)),"-",IF(Q26="","",Q26/VLOOKUP(Occupancy!$B$65,Occupancy!$B$68:$B$79,1)*12/$B26))</f>
        <v>-</v>
      </c>
      <c r="U26" s="211">
        <f>IF(ISERROR(Expenses!BB21)," - ",Expenses!BB21)</f>
        <v>0</v>
      </c>
      <c r="V26" s="211">
        <f>IF(ISERROR(Expenses!BC21)," - ",Expenses!BC21)</f>
        <v>0</v>
      </c>
      <c r="W26" s="211">
        <f>IF(ISERROR(Expenses!BD21)," - ",Expenses!BD21)</f>
        <v>0</v>
      </c>
      <c r="X26" s="211" t="str">
        <f>IF(ISERROR(Expenses!BE21)," - ",Expenses!BE21)</f>
        <v>-</v>
      </c>
      <c r="Y26" s="211" t="str">
        <f>IF(ISERROR(Expenses!BF21)," - ",Expenses!BF21)</f>
        <v>-</v>
      </c>
      <c r="Z26" s="212" t="str">
        <f t="shared" si="1"/>
        <v>-</v>
      </c>
      <c r="AA26" s="210">
        <f t="shared" si="2"/>
        <v>0</v>
      </c>
      <c r="AB26" s="210">
        <f t="shared" si="3"/>
        <v>0</v>
      </c>
      <c r="AC26" s="210">
        <f t="shared" si="4"/>
        <v>0</v>
      </c>
      <c r="AD26" s="210" t="str">
        <f t="shared" si="5"/>
        <v>-</v>
      </c>
      <c r="AE26" s="210" t="str">
        <f t="shared" si="6"/>
        <v>-</v>
      </c>
      <c r="AF26" s="211"/>
      <c r="AG26" s="211">
        <f>AH26/12*Occupancy!$B$65</f>
        <v>0</v>
      </c>
      <c r="AH26" s="211"/>
      <c r="AI26" s="211" t="str">
        <f>IF(ISERROR(IF(AF26="","",AF26/VLOOKUP(Occupancy!$B$65,Occupancy!$B$68:$B$79,1)*12/$B26)),"-",IF(AF26="","",AF26/VLOOKUP(Occupancy!$B$65,Occupancy!$B$68:$B$79,1)*12/$B26))</f>
        <v/>
      </c>
      <c r="AJ26" s="211" t="str">
        <f>IF(ISERROR(IF(AG26="","",AG26/VLOOKUP(Occupancy!$B$65,Occupancy!$B$68:$B$79,1)*12/$B26)),"-",IF(AG26="","",AG26/VLOOKUP(Occupancy!$B$65,Occupancy!$B$68:$B$79,1)*12/$B26))</f>
        <v>-</v>
      </c>
      <c r="AK26" s="210"/>
      <c r="AL26" s="210">
        <f>AM26/12*Occupancy!$B$65</f>
        <v>0</v>
      </c>
      <c r="AM26" s="210"/>
      <c r="AN26" s="210" t="str">
        <f>IF(ISERROR(IF(AK26="","",AK26/VLOOKUP(Occupancy!$B$65,Occupancy!$B$68:$B$79,1)*12/$B26)),"-",IF(AK26="","",AK26/VLOOKUP(Occupancy!$B$65,Occupancy!$B$68:$B$79,1)*12/$B26))</f>
        <v/>
      </c>
      <c r="AO26" s="210" t="str">
        <f>IF(ISERROR(IF(AL26="","",AL26/VLOOKUP(Occupancy!$B$65,Occupancy!$B$68:$B$79,1)*12/$B26)),"-",IF(AL26="","",AL26/VLOOKUP(Occupancy!$B$65,Occupancy!$B$68:$B$79,1)*12/$B26))</f>
        <v>-</v>
      </c>
      <c r="AP26" s="211"/>
      <c r="AQ26" s="211">
        <f>AR26/12*Occupancy!$B$65</f>
        <v>0</v>
      </c>
      <c r="AR26" s="211"/>
      <c r="AS26" s="211" t="str">
        <f>IF(ISERROR(IF(AP26="","",AP26/VLOOKUP(Occupancy!$B$65,Occupancy!$B$68:$B$79,1)*12/$B26)),"-",IF(AP26="","",AP26/VLOOKUP(Occupancy!$B$65,Occupancy!$B$68:$B$79,1)*12/$B26))</f>
        <v/>
      </c>
      <c r="AT26" s="211" t="str">
        <f>IF(ISERROR(IF(AQ26="","",AQ26/VLOOKUP(Occupancy!$B$65,Occupancy!$B$68:$B$79,1)*12/$B26)),"-",IF(AQ26="","",AQ26/VLOOKUP(Occupancy!$B$65,Occupancy!$B$68:$B$79,1)*12/$B26))</f>
        <v>-</v>
      </c>
      <c r="AU26" s="210"/>
      <c r="AV26" s="210">
        <f>AW26/12*Occupancy!$B$65</f>
        <v>0</v>
      </c>
      <c r="AW26" s="210"/>
      <c r="AX26" s="210" t="str">
        <f>IF(ISERROR(IF(AU26="","",AU26/VLOOKUP(Occupancy!$B$65,Occupancy!$B$68:$B$79,1)*12/$B26)),"-",IF(AU26="","",AU26/VLOOKUP(Occupancy!$B$65,Occupancy!$B$68:$B$79,1)*12/$B26))</f>
        <v/>
      </c>
      <c r="AY26" s="210" t="str">
        <f>IF(ISERROR(IF(AV26="","",AV26/VLOOKUP(Occupancy!$B$65,Occupancy!$B$68:$B$79,1)*12/$B26)),"-",IF(AV26="","",AV26/VLOOKUP(Occupancy!$B$65,Occupancy!$B$68:$B$79,1)*12/$B26))</f>
        <v>-</v>
      </c>
      <c r="AZ26" s="213">
        <f t="shared" si="7"/>
        <v>0</v>
      </c>
      <c r="BA26" s="213">
        <f t="shared" si="8"/>
        <v>0</v>
      </c>
      <c r="BB26" s="213">
        <f t="shared" si="9"/>
        <v>0</v>
      </c>
      <c r="BC26" s="213" t="str">
        <f t="shared" si="10"/>
        <v>-</v>
      </c>
      <c r="BD26" s="214" t="str">
        <f>IF(ISERROR(IF(BA26="","",BA26/VLOOKUP(Occupancy!$B$65,Occupancy!$B$68:$B$79,1)*12/$B26)),"-",IF(BA26="","",BA26/VLOOKUP(Occupancy!$B$65,Occupancy!$B$68:$B$79,1)*12/$B26))</f>
        <v>-</v>
      </c>
    </row>
    <row r="27" spans="1:56" s="16" customFormat="1" ht="12.75" x14ac:dyDescent="0.2">
      <c r="A27" s="151" t="s">
        <v>116</v>
      </c>
      <c r="B27" s="203" t="str">
        <f>IF(ISERROR(INDEX(AnnualFinancialData!$D$2:$D$50,MATCH(Operating!$A27,AnnualFinancialData!$B$2:$B$2051,0),MATCH(Operating!B$9,AnnualFinancialData!$D$1))),"-",INDEX(AnnualFinancialData!$D$2:$D$50,MATCH(Operating!$A27,AnnualFinancialData!$B$2:$B$2051,0),MATCH(Operating!B$9,AnnualFinancialData!$D$1)))</f>
        <v>-</v>
      </c>
      <c r="C27" s="204"/>
      <c r="D27" s="216"/>
      <c r="E27" s="206"/>
      <c r="F27" s="192"/>
      <c r="G27" s="192"/>
      <c r="H27" s="192"/>
      <c r="I27" s="192">
        <f t="shared" si="0"/>
        <v>0</v>
      </c>
      <c r="J27" s="207" t="str">
        <f>IF(ISERROR(INDEX(Occupancy!$B$57:$CL$57,1,MATCH(A27,Occupancy!$B$4:$CL$4,0))),"-",INDEX(Occupancy!$B$57:$CL$57,1,MATCH(A27,Occupancy!$B$4:$CL$4,0)))</f>
        <v>-</v>
      </c>
      <c r="K27" s="207">
        <f>IF(ISERROR(INDEX(Occupancy!$B$18:$CL$18,1,MATCH(A27,Occupancy!$B$4:$CL$4,0))),"-",INDEX(Occupancy!$B$18:$CL$18,1,MATCH(A27,Occupancy!$B$4:$CL$4,0)))</f>
        <v>0</v>
      </c>
      <c r="L27" s="217"/>
      <c r="M27" s="217"/>
      <c r="N27" s="217"/>
      <c r="O27" s="218"/>
      <c r="P27" s="209"/>
      <c r="Q27" s="210">
        <f>R27/12*Occupancy!$B$65</f>
        <v>0</v>
      </c>
      <c r="R27" s="210"/>
      <c r="S27" s="210" t="str">
        <f>IF(ISERROR(IF(P27="","",P27/VLOOKUP(Occupancy!$B$65,Occupancy!$B$68:$B$79,1)*12/$B27)),"-",IF(P27="","",P27/VLOOKUP(Occupancy!$B$65,Occupancy!$B$68:$B$79,1)*12/$B27))</f>
        <v/>
      </c>
      <c r="T27" s="210" t="str">
        <f>IF(ISERROR(IF(Q27="","",Q27/VLOOKUP(Occupancy!$B$65,Occupancy!$B$68:$B$79,1)*12/$B27)),"-",IF(Q27="","",Q27/VLOOKUP(Occupancy!$B$65,Occupancy!$B$68:$B$79,1)*12/$B27))</f>
        <v>-</v>
      </c>
      <c r="U27" s="211">
        <f>IF(ISERROR(Expenses!BB22)," - ",Expenses!BB22)</f>
        <v>0</v>
      </c>
      <c r="V27" s="211">
        <f>IF(ISERROR(Expenses!BC22)," - ",Expenses!BC22)</f>
        <v>0</v>
      </c>
      <c r="W27" s="211">
        <f>IF(ISERROR(Expenses!BD22)," - ",Expenses!BD22)</f>
        <v>0</v>
      </c>
      <c r="X27" s="211" t="str">
        <f>IF(ISERROR(Expenses!BE22)," - ",Expenses!BE22)</f>
        <v>-</v>
      </c>
      <c r="Y27" s="211" t="str">
        <f>IF(ISERROR(Expenses!BF22)," - ",Expenses!BF22)</f>
        <v>-</v>
      </c>
      <c r="Z27" s="212" t="str">
        <f t="shared" si="1"/>
        <v>-</v>
      </c>
      <c r="AA27" s="210">
        <f t="shared" si="2"/>
        <v>0</v>
      </c>
      <c r="AB27" s="210">
        <f t="shared" si="3"/>
        <v>0</v>
      </c>
      <c r="AC27" s="210">
        <f t="shared" si="4"/>
        <v>0</v>
      </c>
      <c r="AD27" s="210" t="str">
        <f t="shared" si="5"/>
        <v>-</v>
      </c>
      <c r="AE27" s="210" t="str">
        <f t="shared" si="6"/>
        <v>-</v>
      </c>
      <c r="AF27" s="211"/>
      <c r="AG27" s="211">
        <f>AH27/12*Occupancy!$B$65</f>
        <v>0</v>
      </c>
      <c r="AH27" s="211"/>
      <c r="AI27" s="211" t="str">
        <f>IF(ISERROR(IF(AF27="","",AF27/VLOOKUP(Occupancy!$B$65,Occupancy!$B$68:$B$79,1)*12/$B27)),"-",IF(AF27="","",AF27/VLOOKUP(Occupancy!$B$65,Occupancy!$B$68:$B$79,1)*12/$B27))</f>
        <v/>
      </c>
      <c r="AJ27" s="211" t="str">
        <f>IF(ISERROR(IF(AG27="","",AG27/VLOOKUP(Occupancy!$B$65,Occupancy!$B$68:$B$79,1)*12/$B27)),"-",IF(AG27="","",AG27/VLOOKUP(Occupancy!$B$65,Occupancy!$B$68:$B$79,1)*12/$B27))</f>
        <v>-</v>
      </c>
      <c r="AK27" s="210"/>
      <c r="AL27" s="210">
        <f>AM27/12*Occupancy!$B$65</f>
        <v>0</v>
      </c>
      <c r="AM27" s="210"/>
      <c r="AN27" s="210" t="str">
        <f>IF(ISERROR(IF(AK27="","",AK27/VLOOKUP(Occupancy!$B$65,Occupancy!$B$68:$B$79,1)*12/$B27)),"-",IF(AK27="","",AK27/VLOOKUP(Occupancy!$B$65,Occupancy!$B$68:$B$79,1)*12/$B27))</f>
        <v/>
      </c>
      <c r="AO27" s="210" t="str">
        <f>IF(ISERROR(IF(AL27="","",AL27/VLOOKUP(Occupancy!$B$65,Occupancy!$B$68:$B$79,1)*12/$B27)),"-",IF(AL27="","",AL27/VLOOKUP(Occupancy!$B$65,Occupancy!$B$68:$B$79,1)*12/$B27))</f>
        <v>-</v>
      </c>
      <c r="AP27" s="211"/>
      <c r="AQ27" s="211">
        <f>AR27/12*Occupancy!$B$65</f>
        <v>0</v>
      </c>
      <c r="AR27" s="211"/>
      <c r="AS27" s="211" t="str">
        <f>IF(ISERROR(IF(AP27="","",AP27/VLOOKUP(Occupancy!$B$65,Occupancy!$B$68:$B$79,1)*12/$B27)),"-",IF(AP27="","",AP27/VLOOKUP(Occupancy!$B$65,Occupancy!$B$68:$B$79,1)*12/$B27))</f>
        <v/>
      </c>
      <c r="AT27" s="211" t="str">
        <f>IF(ISERROR(IF(AQ27="","",AQ27/VLOOKUP(Occupancy!$B$65,Occupancy!$B$68:$B$79,1)*12/$B27)),"-",IF(AQ27="","",AQ27/VLOOKUP(Occupancy!$B$65,Occupancy!$B$68:$B$79,1)*12/$B27))</f>
        <v>-</v>
      </c>
      <c r="AU27" s="210"/>
      <c r="AV27" s="210">
        <f>AW27/12*Occupancy!$B$65</f>
        <v>0</v>
      </c>
      <c r="AW27" s="210"/>
      <c r="AX27" s="210" t="str">
        <f>IF(ISERROR(IF(AU27="","",AU27/VLOOKUP(Occupancy!$B$65,Occupancy!$B$68:$B$79,1)*12/$B27)),"-",IF(AU27="","",AU27/VLOOKUP(Occupancy!$B$65,Occupancy!$B$68:$B$79,1)*12/$B27))</f>
        <v/>
      </c>
      <c r="AY27" s="210" t="str">
        <f>IF(ISERROR(IF(AV27="","",AV27/VLOOKUP(Occupancy!$B$65,Occupancy!$B$68:$B$79,1)*12/$B27)),"-",IF(AV27="","",AV27/VLOOKUP(Occupancy!$B$65,Occupancy!$B$68:$B$79,1)*12/$B27))</f>
        <v>-</v>
      </c>
      <c r="AZ27" s="213">
        <f t="shared" si="7"/>
        <v>0</v>
      </c>
      <c r="BA27" s="213">
        <f t="shared" si="8"/>
        <v>0</v>
      </c>
      <c r="BB27" s="213">
        <f t="shared" si="9"/>
        <v>0</v>
      </c>
      <c r="BC27" s="213" t="str">
        <f t="shared" si="10"/>
        <v>-</v>
      </c>
      <c r="BD27" s="214" t="str">
        <f>IF(ISERROR(IF(BA27="","",BA27/VLOOKUP(Occupancy!$B$65,Occupancy!$B$68:$B$79,1)*12/$B27)),"-",IF(BA27="","",BA27/VLOOKUP(Occupancy!$B$65,Occupancy!$B$68:$B$79,1)*12/$B27))</f>
        <v>-</v>
      </c>
    </row>
    <row r="28" spans="1:56" s="16" customFormat="1" ht="12.75" x14ac:dyDescent="0.2">
      <c r="A28" s="151" t="s">
        <v>118</v>
      </c>
      <c r="B28" s="203" t="str">
        <f>IF(ISERROR(INDEX(AnnualFinancialData!$D$2:$D$50,MATCH(Operating!$A28,AnnualFinancialData!$B$2:$B$2051,0),MATCH(Operating!B$9,AnnualFinancialData!$D$1))),"-",INDEX(AnnualFinancialData!$D$2:$D$50,MATCH(Operating!$A28,AnnualFinancialData!$B$2:$B$2051,0),MATCH(Operating!B$9,AnnualFinancialData!$D$1)))</f>
        <v>-</v>
      </c>
      <c r="C28" s="204"/>
      <c r="D28" s="216"/>
      <c r="E28" s="206"/>
      <c r="F28" s="192"/>
      <c r="G28" s="192"/>
      <c r="H28" s="192"/>
      <c r="I28" s="192">
        <f t="shared" si="0"/>
        <v>0</v>
      </c>
      <c r="J28" s="207" t="str">
        <f>IF(ISERROR(INDEX(Occupancy!$B$57:$CL$57,1,MATCH(A28,Occupancy!$B$4:$CL$4,0))),"-",INDEX(Occupancy!$B$57:$CL$57,1,MATCH(A28,Occupancy!$B$4:$CL$4,0)))</f>
        <v>-</v>
      </c>
      <c r="K28" s="207">
        <f>IF(ISERROR(INDEX(Occupancy!$B$18:$CL$18,1,MATCH(A28,Occupancy!$B$4:$CL$4,0))),"-",INDEX(Occupancy!$B$18:$CL$18,1,MATCH(A28,Occupancy!$B$4:$CL$4,0)))</f>
        <v>0</v>
      </c>
      <c r="L28" s="217"/>
      <c r="M28" s="217"/>
      <c r="N28" s="217"/>
      <c r="O28" s="218"/>
      <c r="P28" s="209"/>
      <c r="Q28" s="210">
        <f>R28/12*Occupancy!$B$65</f>
        <v>0</v>
      </c>
      <c r="R28" s="210"/>
      <c r="S28" s="210" t="str">
        <f>IF(ISERROR(IF(P28="","",P28/VLOOKUP(Occupancy!$B$65,Occupancy!$B$68:$B$79,1)*12/$B28)),"-",IF(P28="","",P28/VLOOKUP(Occupancy!$B$65,Occupancy!$B$68:$B$79,1)*12/$B28))</f>
        <v/>
      </c>
      <c r="T28" s="210" t="str">
        <f>IF(ISERROR(IF(Q28="","",Q28/VLOOKUP(Occupancy!$B$65,Occupancy!$B$68:$B$79,1)*12/$B28)),"-",IF(Q28="","",Q28/VLOOKUP(Occupancy!$B$65,Occupancy!$B$68:$B$79,1)*12/$B28))</f>
        <v>-</v>
      </c>
      <c r="U28" s="211">
        <f>IF(ISERROR(Expenses!BB23)," - ",Expenses!BB23)</f>
        <v>0</v>
      </c>
      <c r="V28" s="211">
        <f>IF(ISERROR(Expenses!BC23)," - ",Expenses!BC23)</f>
        <v>0</v>
      </c>
      <c r="W28" s="211">
        <f>IF(ISERROR(Expenses!BD23)," - ",Expenses!BD23)</f>
        <v>0</v>
      </c>
      <c r="X28" s="211" t="str">
        <f>IF(ISERROR(Expenses!BE23)," - ",Expenses!BE23)</f>
        <v>-</v>
      </c>
      <c r="Y28" s="211" t="str">
        <f>IF(ISERROR(Expenses!BF23)," - ",Expenses!BF23)</f>
        <v>-</v>
      </c>
      <c r="Z28" s="212" t="str">
        <f t="shared" si="1"/>
        <v>-</v>
      </c>
      <c r="AA28" s="210">
        <f t="shared" si="2"/>
        <v>0</v>
      </c>
      <c r="AB28" s="210">
        <f t="shared" si="3"/>
        <v>0</v>
      </c>
      <c r="AC28" s="210">
        <f t="shared" si="4"/>
        <v>0</v>
      </c>
      <c r="AD28" s="210" t="str">
        <f t="shared" si="5"/>
        <v>-</v>
      </c>
      <c r="AE28" s="210" t="str">
        <f t="shared" si="6"/>
        <v>-</v>
      </c>
      <c r="AF28" s="211"/>
      <c r="AG28" s="211">
        <f>AH28/12*Occupancy!$B$65</f>
        <v>0</v>
      </c>
      <c r="AH28" s="211"/>
      <c r="AI28" s="211" t="str">
        <f>IF(ISERROR(IF(AF28="","",AF28/VLOOKUP(Occupancy!$B$65,Occupancy!$B$68:$B$79,1)*12/$B28)),"-",IF(AF28="","",AF28/VLOOKUP(Occupancy!$B$65,Occupancy!$B$68:$B$79,1)*12/$B28))</f>
        <v/>
      </c>
      <c r="AJ28" s="211" t="str">
        <f>IF(ISERROR(IF(AG28="","",AG28/VLOOKUP(Occupancy!$B$65,Occupancy!$B$68:$B$79,1)*12/$B28)),"-",IF(AG28="","",AG28/VLOOKUP(Occupancy!$B$65,Occupancy!$B$68:$B$79,1)*12/$B28))</f>
        <v>-</v>
      </c>
      <c r="AK28" s="210"/>
      <c r="AL28" s="210">
        <f>AM28/12*Occupancy!$B$65</f>
        <v>0</v>
      </c>
      <c r="AM28" s="210"/>
      <c r="AN28" s="210" t="str">
        <f>IF(ISERROR(IF(AK28="","",AK28/VLOOKUP(Occupancy!$B$65,Occupancy!$B$68:$B$79,1)*12/$B28)),"-",IF(AK28="","",AK28/VLOOKUP(Occupancy!$B$65,Occupancy!$B$68:$B$79,1)*12/$B28))</f>
        <v/>
      </c>
      <c r="AO28" s="210" t="str">
        <f>IF(ISERROR(IF(AL28="","",AL28/VLOOKUP(Occupancy!$B$65,Occupancy!$B$68:$B$79,1)*12/$B28)),"-",IF(AL28="","",AL28/VLOOKUP(Occupancy!$B$65,Occupancy!$B$68:$B$79,1)*12/$B28))</f>
        <v>-</v>
      </c>
      <c r="AP28" s="211"/>
      <c r="AQ28" s="211">
        <f>AR28/12*Occupancy!$B$65</f>
        <v>0</v>
      </c>
      <c r="AR28" s="211"/>
      <c r="AS28" s="211" t="str">
        <f>IF(ISERROR(IF(AP28="","",AP28/VLOOKUP(Occupancy!$B$65,Occupancy!$B$68:$B$79,1)*12/$B28)),"-",IF(AP28="","",AP28/VLOOKUP(Occupancy!$B$65,Occupancy!$B$68:$B$79,1)*12/$B28))</f>
        <v/>
      </c>
      <c r="AT28" s="211" t="str">
        <f>IF(ISERROR(IF(AQ28="","",AQ28/VLOOKUP(Occupancy!$B$65,Occupancy!$B$68:$B$79,1)*12/$B28)),"-",IF(AQ28="","",AQ28/VLOOKUP(Occupancy!$B$65,Occupancy!$B$68:$B$79,1)*12/$B28))</f>
        <v>-</v>
      </c>
      <c r="AU28" s="210"/>
      <c r="AV28" s="210">
        <f>AW28/12*Occupancy!$B$65</f>
        <v>0</v>
      </c>
      <c r="AW28" s="210"/>
      <c r="AX28" s="210" t="str">
        <f>IF(ISERROR(IF(AU28="","",AU28/VLOOKUP(Occupancy!$B$65,Occupancy!$B$68:$B$79,1)*12/$B28)),"-",IF(AU28="","",AU28/VLOOKUP(Occupancy!$B$65,Occupancy!$B$68:$B$79,1)*12/$B28))</f>
        <v/>
      </c>
      <c r="AY28" s="210" t="str">
        <f>IF(ISERROR(IF(AV28="","",AV28/VLOOKUP(Occupancy!$B$65,Occupancy!$B$68:$B$79,1)*12/$B28)),"-",IF(AV28="","",AV28/VLOOKUP(Occupancy!$B$65,Occupancy!$B$68:$B$79,1)*12/$B28))</f>
        <v>-</v>
      </c>
      <c r="AZ28" s="213">
        <f t="shared" si="7"/>
        <v>0</v>
      </c>
      <c r="BA28" s="213">
        <f t="shared" si="8"/>
        <v>0</v>
      </c>
      <c r="BB28" s="213">
        <f t="shared" si="9"/>
        <v>0</v>
      </c>
      <c r="BC28" s="213" t="str">
        <f t="shared" si="10"/>
        <v>-</v>
      </c>
      <c r="BD28" s="214" t="str">
        <f>IF(ISERROR(IF(BA28="","",BA28/VLOOKUP(Occupancy!$B$65,Occupancy!$B$68:$B$79,1)*12/$B28)),"-",IF(BA28="","",BA28/VLOOKUP(Occupancy!$B$65,Occupancy!$B$68:$B$79,1)*12/$B28))</f>
        <v>-</v>
      </c>
    </row>
    <row r="29" spans="1:56" s="16" customFormat="1" ht="12.75" x14ac:dyDescent="0.2">
      <c r="A29" s="151" t="s">
        <v>76</v>
      </c>
      <c r="B29" s="203">
        <f>IF(ISERROR(INDEX(AnnualFinancialData!$D$2:$D$50,MATCH(Operating!$A29,AnnualFinancialData!$B$2:$B$2051,0),MATCH(Operating!B$9,AnnualFinancialData!$D$1))),"-",INDEX(AnnualFinancialData!$D$2:$D$50,MATCH(Operating!$A29,AnnualFinancialData!$B$2:$B$2051,0),MATCH(Operating!B$9,AnnualFinancialData!$D$1)))</f>
        <v>105</v>
      </c>
      <c r="C29" s="204"/>
      <c r="D29" s="216"/>
      <c r="E29" s="206">
        <v>189967</v>
      </c>
      <c r="F29" s="192">
        <v>161005</v>
      </c>
      <c r="G29" s="192">
        <v>370332</v>
      </c>
      <c r="H29" s="192">
        <v>24215</v>
      </c>
      <c r="I29" s="192">
        <f t="shared" si="0"/>
        <v>745519</v>
      </c>
      <c r="J29" s="207" t="str">
        <f>IF(ISERROR(INDEX(Occupancy!$B$57:$CL$57,1,MATCH(A29,Occupancy!$B$4:$CL$4,0))),"-",INDEX(Occupancy!$B$57:$CL$57,1,MATCH(A29,Occupancy!$B$4:$CL$4,0)))</f>
        <v>-</v>
      </c>
      <c r="K29" s="207">
        <f>IF(ISERROR(INDEX(Occupancy!$B$18:$CL$18,1,MATCH(A29,Occupancy!$B$4:$CL$4,0))),"-",INDEX(Occupancy!$B$18:$CL$18,1,MATCH(A29,Occupancy!$B$4:$CL$4,0)))</f>
        <v>0</v>
      </c>
      <c r="L29" s="217"/>
      <c r="M29" s="217"/>
      <c r="N29" s="217"/>
      <c r="O29" s="218"/>
      <c r="P29" s="209">
        <v>707681</v>
      </c>
      <c r="Q29" s="210">
        <f>R29/12*Occupancy!$B$65</f>
        <v>0</v>
      </c>
      <c r="R29" s="210">
        <v>0</v>
      </c>
      <c r="S29" s="210">
        <f>IF(ISERROR(IF(P29="","",P29/VLOOKUP(Occupancy!$B$65,Occupancy!$B$68:$B$79,1)*12/$B29)),"-",IF(P29="","",P29/VLOOKUP(Occupancy!$B$65,Occupancy!$B$68:$B$79,1)*12/$B29))</f>
        <v>26959.27619047619</v>
      </c>
      <c r="T29" s="210">
        <f>IF(ISERROR(IF(Q29="","",Q29/VLOOKUP(Occupancy!$B$65,Occupancy!$B$68:$B$79,1)*12/$B29)),"-",IF(Q29="","",Q29/VLOOKUP(Occupancy!$B$65,Occupancy!$B$68:$B$79,1)*12/$B29))</f>
        <v>0</v>
      </c>
      <c r="U29" s="211">
        <f>IF(ISERROR(Expenses!BB24)," - ",Expenses!BB24)</f>
        <v>327286</v>
      </c>
      <c r="V29" s="211" t="str">
        <f>IF(ISERROR(Expenses!BC24)," - ",Expenses!BC24)</f>
        <v xml:space="preserve"> - </v>
      </c>
      <c r="W29" s="211" t="str">
        <f>IF(ISERROR(Expenses!BD24)," - ",Expenses!BD24)</f>
        <v xml:space="preserve"> - </v>
      </c>
      <c r="X29" s="211">
        <f>IF(ISERROR(Expenses!BE24)," - ",Expenses!BE24)</f>
        <v>12468.038095238095</v>
      </c>
      <c r="Y29" s="211" t="str">
        <f>IF(ISERROR(Expenses!BF24)," - ",Expenses!BF24)</f>
        <v>-</v>
      </c>
      <c r="Z29" s="212">
        <f t="shared" si="1"/>
        <v>0.46247673740004325</v>
      </c>
      <c r="AA29" s="210">
        <f t="shared" si="2"/>
        <v>380395</v>
      </c>
      <c r="AB29" s="210" t="str">
        <f t="shared" si="3"/>
        <v>-</v>
      </c>
      <c r="AC29" s="210" t="str">
        <f t="shared" si="4"/>
        <v>-</v>
      </c>
      <c r="AD29" s="210">
        <f t="shared" si="5"/>
        <v>14491.238095238095</v>
      </c>
      <c r="AE29" s="210" t="str">
        <f t="shared" si="6"/>
        <v>-</v>
      </c>
      <c r="AF29" s="211">
        <v>129988</v>
      </c>
      <c r="AG29" s="211">
        <f>AH29/12*Occupancy!$B$65</f>
        <v>41563</v>
      </c>
      <c r="AH29" s="211">
        <v>166252</v>
      </c>
      <c r="AI29" s="211">
        <f>IF(ISERROR(IF(AF29="","",AF29/VLOOKUP(Occupancy!$B$65,Occupancy!$B$68:$B$79,1)*12/$B29)),"-",IF(AF29="","",AF29/VLOOKUP(Occupancy!$B$65,Occupancy!$B$68:$B$79,1)*12/$B29))</f>
        <v>4951.9238095238097</v>
      </c>
      <c r="AJ29" s="211">
        <f>IF(ISERROR(IF(AG29="","",AG29/VLOOKUP(Occupancy!$B$65,Occupancy!$B$68:$B$79,1)*12/$B29)),"-",IF(AG29="","",AG29/VLOOKUP(Occupancy!$B$65,Occupancy!$B$68:$B$79,1)*12/$B29))</f>
        <v>1583.3523809523811</v>
      </c>
      <c r="AK29" s="210"/>
      <c r="AL29" s="210">
        <f>AM29/12*Occupancy!$B$65</f>
        <v>0</v>
      </c>
      <c r="AM29" s="210"/>
      <c r="AN29" s="210" t="str">
        <f>IF(ISERROR(IF(AK29="","",AK29/VLOOKUP(Occupancy!$B$65,Occupancy!$B$68:$B$79,1)*12/$B29)),"-",IF(AK29="","",AK29/VLOOKUP(Occupancy!$B$65,Occupancy!$B$68:$B$79,1)*12/$B29))</f>
        <v/>
      </c>
      <c r="AO29" s="210">
        <f>IF(ISERROR(IF(AL29="","",AL29/VLOOKUP(Occupancy!$B$65,Occupancy!$B$68:$B$79,1)*12/$B29)),"-",IF(AL29="","",AL29/VLOOKUP(Occupancy!$B$65,Occupancy!$B$68:$B$79,1)*12/$B29))</f>
        <v>0</v>
      </c>
      <c r="AP29" s="211">
        <v>28761</v>
      </c>
      <c r="AQ29" s="211">
        <f>AR29/12*Occupancy!$B$65</f>
        <v>5323</v>
      </c>
      <c r="AR29" s="211">
        <v>21292</v>
      </c>
      <c r="AS29" s="211">
        <f>IF(ISERROR(IF(AP29="","",AP29/VLOOKUP(Occupancy!$B$65,Occupancy!$B$68:$B$79,1)*12/$B29)),"-",IF(AP29="","",AP29/VLOOKUP(Occupancy!$B$65,Occupancy!$B$68:$B$79,1)*12/$B29))</f>
        <v>1095.6571428571428</v>
      </c>
      <c r="AT29" s="211">
        <f>IF(ISERROR(IF(AQ29="","",AQ29/VLOOKUP(Occupancy!$B$65,Occupancy!$B$68:$B$79,1)*12/$B29)),"-",IF(AQ29="","",AQ29/VLOOKUP(Occupancy!$B$65,Occupancy!$B$68:$B$79,1)*12/$B29))</f>
        <v>202.78095238095239</v>
      </c>
      <c r="AU29" s="210"/>
      <c r="AV29" s="210">
        <f>AW29/12*Occupancy!$B$65</f>
        <v>0</v>
      </c>
      <c r="AW29" s="210"/>
      <c r="AX29" s="210" t="str">
        <f>IF(ISERROR(IF(AU29="","",AU29/VLOOKUP(Occupancy!$B$65,Occupancy!$B$68:$B$79,1)*12/$B29)),"-",IF(AU29="","",AU29/VLOOKUP(Occupancy!$B$65,Occupancy!$B$68:$B$79,1)*12/$B29))</f>
        <v/>
      </c>
      <c r="AY29" s="210">
        <f>IF(ISERROR(IF(AV29="","",AV29/VLOOKUP(Occupancy!$B$65,Occupancy!$B$68:$B$79,1)*12/$B29)),"-",IF(AV29="","",AV29/VLOOKUP(Occupancy!$B$65,Occupancy!$B$68:$B$79,1)*12/$B29))</f>
        <v>0</v>
      </c>
      <c r="AZ29" s="213">
        <f t="shared" si="7"/>
        <v>221646</v>
      </c>
      <c r="BA29" s="213" t="str">
        <f t="shared" si="8"/>
        <v>-</v>
      </c>
      <c r="BB29" s="213" t="str">
        <f t="shared" si="9"/>
        <v>-</v>
      </c>
      <c r="BC29" s="213" t="str">
        <f t="shared" si="10"/>
        <v>-</v>
      </c>
      <c r="BD29" s="214" t="str">
        <f>IF(ISERROR(IF(BA29="","",BA29/VLOOKUP(Occupancy!$B$65,Occupancy!$B$68:$B$79,1)*12/$B29)),"-",IF(BA29="","",BA29/VLOOKUP(Occupancy!$B$65,Occupancy!$B$68:$B$79,1)*12/$B29))</f>
        <v>-</v>
      </c>
    </row>
    <row r="30" spans="1:56" s="16" customFormat="1" ht="12.75" x14ac:dyDescent="0.2">
      <c r="A30" s="151" t="s">
        <v>120</v>
      </c>
      <c r="B30" s="203" t="str">
        <f>IF(ISERROR(INDEX(AnnualFinancialData!$D$2:$D$50,MATCH(Operating!$A30,AnnualFinancialData!$B$2:$B$2051,0),MATCH(Operating!B$9,AnnualFinancialData!$D$1))),"-",INDEX(AnnualFinancialData!$D$2:$D$50,MATCH(Operating!$A30,AnnualFinancialData!$B$2:$B$2051,0),MATCH(Operating!B$9,AnnualFinancialData!$D$1)))</f>
        <v>-</v>
      </c>
      <c r="C30" s="204"/>
      <c r="D30" s="216"/>
      <c r="E30" s="206"/>
      <c r="F30" s="192"/>
      <c r="G30" s="192"/>
      <c r="H30" s="192"/>
      <c r="I30" s="192">
        <f t="shared" si="0"/>
        <v>0</v>
      </c>
      <c r="J30" s="207" t="str">
        <f>IF(ISERROR(INDEX(Occupancy!$B$57:$CL$57,1,MATCH(A30,Occupancy!$B$4:$CL$4,0))),"-",INDEX(Occupancy!$B$57:$CL$57,1,MATCH(A30,Occupancy!$B$4:$CL$4,0)))</f>
        <v>-</v>
      </c>
      <c r="K30" s="207">
        <f>IF(ISERROR(INDEX(Occupancy!$B$18:$CL$18,1,MATCH(A30,Occupancy!$B$4:$CL$4,0))),"-",INDEX(Occupancy!$B$18:$CL$18,1,MATCH(A30,Occupancy!$B$4:$CL$4,0)))</f>
        <v>0</v>
      </c>
      <c r="L30" s="217"/>
      <c r="M30" s="217"/>
      <c r="N30" s="217"/>
      <c r="O30" s="218"/>
      <c r="P30" s="209"/>
      <c r="Q30" s="210">
        <f>R30/12*Occupancy!$B$65</f>
        <v>0</v>
      </c>
      <c r="R30" s="210"/>
      <c r="S30" s="210" t="str">
        <f>IF(ISERROR(IF(P30="","",P30/VLOOKUP(Occupancy!$B$65,Occupancy!$B$68:$B$79,1)*12/$B30)),"-",IF(P30="","",P30/VLOOKUP(Occupancy!$B$65,Occupancy!$B$68:$B$79,1)*12/$B30))</f>
        <v/>
      </c>
      <c r="T30" s="210" t="str">
        <f>IF(ISERROR(IF(Q30="","",Q30/VLOOKUP(Occupancy!$B$65,Occupancy!$B$68:$B$79,1)*12/$B30)),"-",IF(Q30="","",Q30/VLOOKUP(Occupancy!$B$65,Occupancy!$B$68:$B$79,1)*12/$B30))</f>
        <v>-</v>
      </c>
      <c r="U30" s="211">
        <f>IF(ISERROR(Expenses!BB25)," - ",Expenses!BB25)</f>
        <v>0</v>
      </c>
      <c r="V30" s="211">
        <f>IF(ISERROR(Expenses!BC25)," - ",Expenses!BC25)</f>
        <v>0</v>
      </c>
      <c r="W30" s="211">
        <f>IF(ISERROR(Expenses!BD25)," - ",Expenses!BD25)</f>
        <v>0</v>
      </c>
      <c r="X30" s="211" t="str">
        <f>IF(ISERROR(Expenses!BE25)," - ",Expenses!BE25)</f>
        <v>-</v>
      </c>
      <c r="Y30" s="211" t="str">
        <f>IF(ISERROR(Expenses!BF25)," - ",Expenses!BF25)</f>
        <v>-</v>
      </c>
      <c r="Z30" s="212" t="str">
        <f t="shared" si="1"/>
        <v>-</v>
      </c>
      <c r="AA30" s="210">
        <f t="shared" si="2"/>
        <v>0</v>
      </c>
      <c r="AB30" s="210">
        <f t="shared" si="3"/>
        <v>0</v>
      </c>
      <c r="AC30" s="210">
        <f t="shared" si="4"/>
        <v>0</v>
      </c>
      <c r="AD30" s="210" t="str">
        <f t="shared" si="5"/>
        <v>-</v>
      </c>
      <c r="AE30" s="210" t="str">
        <f t="shared" si="6"/>
        <v>-</v>
      </c>
      <c r="AF30" s="211"/>
      <c r="AG30" s="211">
        <f>AH30/12*Occupancy!$B$65</f>
        <v>0</v>
      </c>
      <c r="AH30" s="211"/>
      <c r="AI30" s="211" t="str">
        <f>IF(ISERROR(IF(AF30="","",AF30/VLOOKUP(Occupancy!$B$65,Occupancy!$B$68:$B$79,1)*12/$B30)),"-",IF(AF30="","",AF30/VLOOKUP(Occupancy!$B$65,Occupancy!$B$68:$B$79,1)*12/$B30))</f>
        <v/>
      </c>
      <c r="AJ30" s="211" t="str">
        <f>IF(ISERROR(IF(AG30="","",AG30/VLOOKUP(Occupancy!$B$65,Occupancy!$B$68:$B$79,1)*12/$B30)),"-",IF(AG30="","",AG30/VLOOKUP(Occupancy!$B$65,Occupancy!$B$68:$B$79,1)*12/$B30))</f>
        <v>-</v>
      </c>
      <c r="AK30" s="210"/>
      <c r="AL30" s="210">
        <f>AM30/12*Occupancy!$B$65</f>
        <v>0</v>
      </c>
      <c r="AM30" s="210"/>
      <c r="AN30" s="210" t="str">
        <f>IF(ISERROR(IF(AK30="","",AK30/VLOOKUP(Occupancy!$B$65,Occupancy!$B$68:$B$79,1)*12/$B30)),"-",IF(AK30="","",AK30/VLOOKUP(Occupancy!$B$65,Occupancy!$B$68:$B$79,1)*12/$B30))</f>
        <v/>
      </c>
      <c r="AO30" s="210" t="str">
        <f>IF(ISERROR(IF(AL30="","",AL30/VLOOKUP(Occupancy!$B$65,Occupancy!$B$68:$B$79,1)*12/$B30)),"-",IF(AL30="","",AL30/VLOOKUP(Occupancy!$B$65,Occupancy!$B$68:$B$79,1)*12/$B30))</f>
        <v>-</v>
      </c>
      <c r="AP30" s="211"/>
      <c r="AQ30" s="211">
        <f>AR30/12*Occupancy!$B$65</f>
        <v>0</v>
      </c>
      <c r="AR30" s="211"/>
      <c r="AS30" s="211" t="str">
        <f>IF(ISERROR(IF(AP30="","",AP30/VLOOKUP(Occupancy!$B$65,Occupancy!$B$68:$B$79,1)*12/$B30)),"-",IF(AP30="","",AP30/VLOOKUP(Occupancy!$B$65,Occupancy!$B$68:$B$79,1)*12/$B30))</f>
        <v/>
      </c>
      <c r="AT30" s="211" t="str">
        <f>IF(ISERROR(IF(AQ30="","",AQ30/VLOOKUP(Occupancy!$B$65,Occupancy!$B$68:$B$79,1)*12/$B30)),"-",IF(AQ30="","",AQ30/VLOOKUP(Occupancy!$B$65,Occupancy!$B$68:$B$79,1)*12/$B30))</f>
        <v>-</v>
      </c>
      <c r="AU30" s="210"/>
      <c r="AV30" s="210">
        <f>AW30/12*Occupancy!$B$65</f>
        <v>0</v>
      </c>
      <c r="AW30" s="210"/>
      <c r="AX30" s="210" t="str">
        <f>IF(ISERROR(IF(AU30="","",AU30/VLOOKUP(Occupancy!$B$65,Occupancy!$B$68:$B$79,1)*12/$B30)),"-",IF(AU30="","",AU30/VLOOKUP(Occupancy!$B$65,Occupancy!$B$68:$B$79,1)*12/$B30))</f>
        <v/>
      </c>
      <c r="AY30" s="210" t="str">
        <f>IF(ISERROR(IF(AV30="","",AV30/VLOOKUP(Occupancy!$B$65,Occupancy!$B$68:$B$79,1)*12/$B30)),"-",IF(AV30="","",AV30/VLOOKUP(Occupancy!$B$65,Occupancy!$B$68:$B$79,1)*12/$B30))</f>
        <v>-</v>
      </c>
      <c r="AZ30" s="213">
        <f t="shared" si="7"/>
        <v>0</v>
      </c>
      <c r="BA30" s="213">
        <f t="shared" si="8"/>
        <v>0</v>
      </c>
      <c r="BB30" s="213">
        <f t="shared" si="9"/>
        <v>0</v>
      </c>
      <c r="BC30" s="213" t="str">
        <f t="shared" si="10"/>
        <v>-</v>
      </c>
      <c r="BD30" s="214" t="str">
        <f>IF(ISERROR(IF(BA30="","",BA30/VLOOKUP(Occupancy!$B$65,Occupancy!$B$68:$B$79,1)*12/$B30)),"-",IF(BA30="","",BA30/VLOOKUP(Occupancy!$B$65,Occupancy!$B$68:$B$79,1)*12/$B30))</f>
        <v>-</v>
      </c>
    </row>
    <row r="31" spans="1:56" s="16" customFormat="1" ht="12.75" x14ac:dyDescent="0.2">
      <c r="A31" s="151" t="s">
        <v>122</v>
      </c>
      <c r="B31" s="203" t="str">
        <f>IF(ISERROR(INDEX(AnnualFinancialData!$D$2:$D$50,MATCH(Operating!$A31,AnnualFinancialData!$B$2:$B$2051,0),MATCH(Operating!B$9,AnnualFinancialData!$D$1))),"-",INDEX(AnnualFinancialData!$D$2:$D$50,MATCH(Operating!$A31,AnnualFinancialData!$B$2:$B$2051,0),MATCH(Operating!B$9,AnnualFinancialData!$D$1)))</f>
        <v>-</v>
      </c>
      <c r="C31" s="204"/>
      <c r="D31" s="216"/>
      <c r="E31" s="206"/>
      <c r="F31" s="192"/>
      <c r="G31" s="192"/>
      <c r="H31" s="192"/>
      <c r="I31" s="192">
        <f t="shared" si="0"/>
        <v>0</v>
      </c>
      <c r="J31" s="207" t="str">
        <f>IF(ISERROR(INDEX(Occupancy!$B$57:$CL$57,1,MATCH(A31,Occupancy!$B$4:$CL$4,0))),"-",INDEX(Occupancy!$B$57:$CL$57,1,MATCH(A31,Occupancy!$B$4:$CL$4,0)))</f>
        <v>-</v>
      </c>
      <c r="K31" s="207">
        <f>IF(ISERROR(INDEX(Occupancy!$B$18:$CL$18,1,MATCH(A31,Occupancy!$B$4:$CL$4,0))),"-",INDEX(Occupancy!$B$18:$CL$18,1,MATCH(A31,Occupancy!$B$4:$CL$4,0)))</f>
        <v>0</v>
      </c>
      <c r="L31" s="217"/>
      <c r="M31" s="217"/>
      <c r="N31" s="217"/>
      <c r="O31" s="218"/>
      <c r="P31" s="209"/>
      <c r="Q31" s="210">
        <f>R31/12*Occupancy!$B$65</f>
        <v>0</v>
      </c>
      <c r="R31" s="210"/>
      <c r="S31" s="210" t="str">
        <f>IF(ISERROR(IF(P31="","",P31/VLOOKUP(Occupancy!$B$65,Occupancy!$B$68:$B$79,1)*12/$B31)),"-",IF(P31="","",P31/VLOOKUP(Occupancy!$B$65,Occupancy!$B$68:$B$79,1)*12/$B31))</f>
        <v/>
      </c>
      <c r="T31" s="210" t="str">
        <f>IF(ISERROR(IF(Q31="","",Q31/VLOOKUP(Occupancy!$B$65,Occupancy!$B$68:$B$79,1)*12/$B31)),"-",IF(Q31="","",Q31/VLOOKUP(Occupancy!$B$65,Occupancy!$B$68:$B$79,1)*12/$B31))</f>
        <v>-</v>
      </c>
      <c r="U31" s="211">
        <f>IF(ISERROR(Expenses!BB26)," - ",Expenses!BB26)</f>
        <v>0</v>
      </c>
      <c r="V31" s="211">
        <f>IF(ISERROR(Expenses!BC26)," - ",Expenses!BC26)</f>
        <v>0</v>
      </c>
      <c r="W31" s="211">
        <f>IF(ISERROR(Expenses!BD26)," - ",Expenses!BD26)</f>
        <v>0</v>
      </c>
      <c r="X31" s="211" t="str">
        <f>IF(ISERROR(Expenses!BE26)," - ",Expenses!BE26)</f>
        <v>-</v>
      </c>
      <c r="Y31" s="211" t="str">
        <f>IF(ISERROR(Expenses!BF26)," - ",Expenses!BF26)</f>
        <v>-</v>
      </c>
      <c r="Z31" s="212" t="str">
        <f t="shared" si="1"/>
        <v>-</v>
      </c>
      <c r="AA31" s="210">
        <f t="shared" si="2"/>
        <v>0</v>
      </c>
      <c r="AB31" s="210">
        <f t="shared" si="3"/>
        <v>0</v>
      </c>
      <c r="AC31" s="210">
        <f t="shared" si="4"/>
        <v>0</v>
      </c>
      <c r="AD31" s="210" t="str">
        <f t="shared" si="5"/>
        <v>-</v>
      </c>
      <c r="AE31" s="210" t="str">
        <f t="shared" si="6"/>
        <v>-</v>
      </c>
      <c r="AF31" s="211"/>
      <c r="AG31" s="211">
        <f>AH31/12*Occupancy!$B$65</f>
        <v>0</v>
      </c>
      <c r="AH31" s="211"/>
      <c r="AI31" s="211" t="str">
        <f>IF(ISERROR(IF(AF31="","",AF31/VLOOKUP(Occupancy!$B$65,Occupancy!$B$68:$B$79,1)*12/$B31)),"-",IF(AF31="","",AF31/VLOOKUP(Occupancy!$B$65,Occupancy!$B$68:$B$79,1)*12/$B31))</f>
        <v/>
      </c>
      <c r="AJ31" s="211" t="str">
        <f>IF(ISERROR(IF(AG31="","",AG31/VLOOKUP(Occupancy!$B$65,Occupancy!$B$68:$B$79,1)*12/$B31)),"-",IF(AG31="","",AG31/VLOOKUP(Occupancy!$B$65,Occupancy!$B$68:$B$79,1)*12/$B31))</f>
        <v>-</v>
      </c>
      <c r="AK31" s="210"/>
      <c r="AL31" s="210">
        <f>AM31/12*Occupancy!$B$65</f>
        <v>0</v>
      </c>
      <c r="AM31" s="210"/>
      <c r="AN31" s="210" t="str">
        <f>IF(ISERROR(IF(AK31="","",AK31/VLOOKUP(Occupancy!$B$65,Occupancy!$B$68:$B$79,1)*12/$B31)),"-",IF(AK31="","",AK31/VLOOKUP(Occupancy!$B$65,Occupancy!$B$68:$B$79,1)*12/$B31))</f>
        <v/>
      </c>
      <c r="AO31" s="210" t="str">
        <f>IF(ISERROR(IF(AL31="","",AL31/VLOOKUP(Occupancy!$B$65,Occupancy!$B$68:$B$79,1)*12/$B31)),"-",IF(AL31="","",AL31/VLOOKUP(Occupancy!$B$65,Occupancy!$B$68:$B$79,1)*12/$B31))</f>
        <v>-</v>
      </c>
      <c r="AP31" s="211"/>
      <c r="AQ31" s="211">
        <f>AR31/12*Occupancy!$B$65</f>
        <v>0</v>
      </c>
      <c r="AR31" s="211"/>
      <c r="AS31" s="211" t="str">
        <f>IF(ISERROR(IF(AP31="","",AP31/VLOOKUP(Occupancy!$B$65,Occupancy!$B$68:$B$79,1)*12/$B31)),"-",IF(AP31="","",AP31/VLOOKUP(Occupancy!$B$65,Occupancy!$B$68:$B$79,1)*12/$B31))</f>
        <v/>
      </c>
      <c r="AT31" s="211" t="str">
        <f>IF(ISERROR(IF(AQ31="","",AQ31/VLOOKUP(Occupancy!$B$65,Occupancy!$B$68:$B$79,1)*12/$B31)),"-",IF(AQ31="","",AQ31/VLOOKUP(Occupancy!$B$65,Occupancy!$B$68:$B$79,1)*12/$B31))</f>
        <v>-</v>
      </c>
      <c r="AU31" s="210"/>
      <c r="AV31" s="210">
        <f>AW31/12*Occupancy!$B$65</f>
        <v>0</v>
      </c>
      <c r="AW31" s="210"/>
      <c r="AX31" s="210" t="str">
        <f>IF(ISERROR(IF(AU31="","",AU31/VLOOKUP(Occupancy!$B$65,Occupancy!$B$68:$B$79,1)*12/$B31)),"-",IF(AU31="","",AU31/VLOOKUP(Occupancy!$B$65,Occupancy!$B$68:$B$79,1)*12/$B31))</f>
        <v/>
      </c>
      <c r="AY31" s="210" t="str">
        <f>IF(ISERROR(IF(AV31="","",AV31/VLOOKUP(Occupancy!$B$65,Occupancy!$B$68:$B$79,1)*12/$B31)),"-",IF(AV31="","",AV31/VLOOKUP(Occupancy!$B$65,Occupancy!$B$68:$B$79,1)*12/$B31))</f>
        <v>-</v>
      </c>
      <c r="AZ31" s="213">
        <f t="shared" si="7"/>
        <v>0</v>
      </c>
      <c r="BA31" s="213">
        <f t="shared" si="8"/>
        <v>0</v>
      </c>
      <c r="BB31" s="213">
        <f t="shared" si="9"/>
        <v>0</v>
      </c>
      <c r="BC31" s="213" t="str">
        <f t="shared" si="10"/>
        <v>-</v>
      </c>
      <c r="BD31" s="214" t="str">
        <f>IF(ISERROR(IF(BA31="","",BA31/VLOOKUP(Occupancy!$B$65,Occupancy!$B$68:$B$79,1)*12/$B31)),"-",IF(BA31="","",BA31/VLOOKUP(Occupancy!$B$65,Occupancy!$B$68:$B$79,1)*12/$B31))</f>
        <v>-</v>
      </c>
    </row>
    <row r="32" spans="1:56" s="16" customFormat="1" ht="12.75" x14ac:dyDescent="0.2">
      <c r="A32" s="151" t="s">
        <v>124</v>
      </c>
      <c r="B32" s="203" t="str">
        <f>IF(ISERROR(INDEX(AnnualFinancialData!$D$2:$D$50,MATCH(Operating!$A32,AnnualFinancialData!$B$2:$B$2051,0),MATCH(Operating!B$9,AnnualFinancialData!$D$1))),"-",INDEX(AnnualFinancialData!$D$2:$D$50,MATCH(Operating!$A32,AnnualFinancialData!$B$2:$B$2051,0),MATCH(Operating!B$9,AnnualFinancialData!$D$1)))</f>
        <v>-</v>
      </c>
      <c r="C32" s="204"/>
      <c r="D32" s="216"/>
      <c r="E32" s="206"/>
      <c r="F32" s="192"/>
      <c r="G32" s="192"/>
      <c r="H32" s="192"/>
      <c r="I32" s="192">
        <f t="shared" si="0"/>
        <v>0</v>
      </c>
      <c r="J32" s="207" t="str">
        <f>IF(ISERROR(INDEX(Occupancy!$B$57:$CL$57,1,MATCH(A32,Occupancy!$B$4:$CL$4,0))),"-",INDEX(Occupancy!$B$57:$CL$57,1,MATCH(A32,Occupancy!$B$4:$CL$4,0)))</f>
        <v>-</v>
      </c>
      <c r="K32" s="207">
        <f>IF(ISERROR(INDEX(Occupancy!$B$18:$CL$18,1,MATCH(A32,Occupancy!$B$4:$CL$4,0))),"-",INDEX(Occupancy!$B$18:$CL$18,1,MATCH(A32,Occupancy!$B$4:$CL$4,0)))</f>
        <v>0</v>
      </c>
      <c r="L32" s="217"/>
      <c r="M32" s="217"/>
      <c r="N32" s="217"/>
      <c r="O32" s="218"/>
      <c r="P32" s="209"/>
      <c r="Q32" s="210">
        <f>R32/12*Occupancy!$B$65</f>
        <v>0</v>
      </c>
      <c r="R32" s="210"/>
      <c r="S32" s="210" t="str">
        <f>IF(ISERROR(IF(P32="","",P32/VLOOKUP(Occupancy!$B$65,Occupancy!$B$68:$B$79,1)*12/$B32)),"-",IF(P32="","",P32/VLOOKUP(Occupancy!$B$65,Occupancy!$B$68:$B$79,1)*12/$B32))</f>
        <v/>
      </c>
      <c r="T32" s="210" t="str">
        <f>IF(ISERROR(IF(Q32="","",Q32/VLOOKUP(Occupancy!$B$65,Occupancy!$B$68:$B$79,1)*12/$B32)),"-",IF(Q32="","",Q32/VLOOKUP(Occupancy!$B$65,Occupancy!$B$68:$B$79,1)*12/$B32))</f>
        <v>-</v>
      </c>
      <c r="U32" s="211">
        <f>IF(ISERROR(Expenses!BB27)," - ",Expenses!BB27)</f>
        <v>0</v>
      </c>
      <c r="V32" s="211">
        <f>IF(ISERROR(Expenses!BC27)," - ",Expenses!BC27)</f>
        <v>0</v>
      </c>
      <c r="W32" s="211">
        <f>IF(ISERROR(Expenses!BD27)," - ",Expenses!BD27)</f>
        <v>0</v>
      </c>
      <c r="X32" s="211" t="str">
        <f>IF(ISERROR(Expenses!BE27)," - ",Expenses!BE27)</f>
        <v>-</v>
      </c>
      <c r="Y32" s="211" t="str">
        <f>IF(ISERROR(Expenses!BF27)," - ",Expenses!BF27)</f>
        <v>-</v>
      </c>
      <c r="Z32" s="212" t="str">
        <f t="shared" si="1"/>
        <v>-</v>
      </c>
      <c r="AA32" s="210">
        <f t="shared" si="2"/>
        <v>0</v>
      </c>
      <c r="AB32" s="210">
        <f t="shared" si="3"/>
        <v>0</v>
      </c>
      <c r="AC32" s="210">
        <f t="shared" si="4"/>
        <v>0</v>
      </c>
      <c r="AD32" s="210" t="str">
        <f t="shared" si="5"/>
        <v>-</v>
      </c>
      <c r="AE32" s="210" t="str">
        <f t="shared" si="6"/>
        <v>-</v>
      </c>
      <c r="AF32" s="211"/>
      <c r="AG32" s="211">
        <f>AH32/12*Occupancy!$B$65</f>
        <v>0</v>
      </c>
      <c r="AH32" s="211"/>
      <c r="AI32" s="211" t="str">
        <f>IF(ISERROR(IF(AF32="","",AF32/VLOOKUP(Occupancy!$B$65,Occupancy!$B$68:$B$79,1)*12/$B32)),"-",IF(AF32="","",AF32/VLOOKUP(Occupancy!$B$65,Occupancy!$B$68:$B$79,1)*12/$B32))</f>
        <v/>
      </c>
      <c r="AJ32" s="211" t="str">
        <f>IF(ISERROR(IF(AG32="","",AG32/VLOOKUP(Occupancy!$B$65,Occupancy!$B$68:$B$79,1)*12/$B32)),"-",IF(AG32="","",AG32/VLOOKUP(Occupancy!$B$65,Occupancy!$B$68:$B$79,1)*12/$B32))</f>
        <v>-</v>
      </c>
      <c r="AK32" s="210"/>
      <c r="AL32" s="210">
        <f>AM32/12*Occupancy!$B$65</f>
        <v>0</v>
      </c>
      <c r="AM32" s="210"/>
      <c r="AN32" s="210" t="str">
        <f>IF(ISERROR(IF(AK32="","",AK32/VLOOKUP(Occupancy!$B$65,Occupancy!$B$68:$B$79,1)*12/$B32)),"-",IF(AK32="","",AK32/VLOOKUP(Occupancy!$B$65,Occupancy!$B$68:$B$79,1)*12/$B32))</f>
        <v/>
      </c>
      <c r="AO32" s="210" t="str">
        <f>IF(ISERROR(IF(AL32="","",AL32/VLOOKUP(Occupancy!$B$65,Occupancy!$B$68:$B$79,1)*12/$B32)),"-",IF(AL32="","",AL32/VLOOKUP(Occupancy!$B$65,Occupancy!$B$68:$B$79,1)*12/$B32))</f>
        <v>-</v>
      </c>
      <c r="AP32" s="211"/>
      <c r="AQ32" s="211">
        <f>AR32/12*Occupancy!$B$65</f>
        <v>0</v>
      </c>
      <c r="AR32" s="211"/>
      <c r="AS32" s="211" t="str">
        <f>IF(ISERROR(IF(AP32="","",AP32/VLOOKUP(Occupancy!$B$65,Occupancy!$B$68:$B$79,1)*12/$B32)),"-",IF(AP32="","",AP32/VLOOKUP(Occupancy!$B$65,Occupancy!$B$68:$B$79,1)*12/$B32))</f>
        <v/>
      </c>
      <c r="AT32" s="211" t="str">
        <f>IF(ISERROR(IF(AQ32="","",AQ32/VLOOKUP(Occupancy!$B$65,Occupancy!$B$68:$B$79,1)*12/$B32)),"-",IF(AQ32="","",AQ32/VLOOKUP(Occupancy!$B$65,Occupancy!$B$68:$B$79,1)*12/$B32))</f>
        <v>-</v>
      </c>
      <c r="AU32" s="210"/>
      <c r="AV32" s="210">
        <f>AW32/12*Occupancy!$B$65</f>
        <v>0</v>
      </c>
      <c r="AW32" s="210"/>
      <c r="AX32" s="210" t="str">
        <f>IF(ISERROR(IF(AU32="","",AU32/VLOOKUP(Occupancy!$B$65,Occupancy!$B$68:$B$79,1)*12/$B32)),"-",IF(AU32="","",AU32/VLOOKUP(Occupancy!$B$65,Occupancy!$B$68:$B$79,1)*12/$B32))</f>
        <v/>
      </c>
      <c r="AY32" s="210" t="str">
        <f>IF(ISERROR(IF(AV32="","",AV32/VLOOKUP(Occupancy!$B$65,Occupancy!$B$68:$B$79,1)*12/$B32)),"-",IF(AV32="","",AV32/VLOOKUP(Occupancy!$B$65,Occupancy!$B$68:$B$79,1)*12/$B32))</f>
        <v>-</v>
      </c>
      <c r="AZ32" s="213">
        <f t="shared" si="7"/>
        <v>0</v>
      </c>
      <c r="BA32" s="213">
        <f t="shared" si="8"/>
        <v>0</v>
      </c>
      <c r="BB32" s="213">
        <f t="shared" si="9"/>
        <v>0</v>
      </c>
      <c r="BC32" s="213" t="str">
        <f t="shared" si="10"/>
        <v>-</v>
      </c>
      <c r="BD32" s="214" t="str">
        <f>IF(ISERROR(IF(BA32="","",BA32/VLOOKUP(Occupancy!$B$65,Occupancy!$B$68:$B$79,1)*12/$B32)),"-",IF(BA32="","",BA32/VLOOKUP(Occupancy!$B$65,Occupancy!$B$68:$B$79,1)*12/$B32))</f>
        <v>-</v>
      </c>
    </row>
    <row r="33" spans="1:56" s="16" customFormat="1" ht="12.75" x14ac:dyDescent="0.2">
      <c r="A33" s="151" t="s">
        <v>126</v>
      </c>
      <c r="B33" s="203" t="str">
        <f>IF(ISERROR(INDEX(AnnualFinancialData!$D$2:$D$50,MATCH(Operating!$A33,AnnualFinancialData!$B$2:$B$2051,0),MATCH(Operating!B$9,AnnualFinancialData!$D$1))),"-",INDEX(AnnualFinancialData!$D$2:$D$50,MATCH(Operating!$A33,AnnualFinancialData!$B$2:$B$2051,0),MATCH(Operating!B$9,AnnualFinancialData!$D$1)))</f>
        <v>-</v>
      </c>
      <c r="C33" s="204"/>
      <c r="D33" s="216"/>
      <c r="E33" s="206"/>
      <c r="F33" s="192"/>
      <c r="G33" s="192"/>
      <c r="H33" s="192"/>
      <c r="I33" s="192">
        <f t="shared" si="0"/>
        <v>0</v>
      </c>
      <c r="J33" s="207" t="str">
        <f>IF(ISERROR(INDEX(Occupancy!$B$57:$CL$57,1,MATCH(A33,Occupancy!$B$4:$CL$4,0))),"-",INDEX(Occupancy!$B$57:$CL$57,1,MATCH(A33,Occupancy!$B$4:$CL$4,0)))</f>
        <v>-</v>
      </c>
      <c r="K33" s="207">
        <f>IF(ISERROR(INDEX(Occupancy!$B$18:$CL$18,1,MATCH(A33,Occupancy!$B$4:$CL$4,0))),"-",INDEX(Occupancy!$B$18:$CL$18,1,MATCH(A33,Occupancy!$B$4:$CL$4,0)))</f>
        <v>0</v>
      </c>
      <c r="L33" s="217"/>
      <c r="M33" s="217"/>
      <c r="N33" s="217"/>
      <c r="O33" s="218"/>
      <c r="P33" s="209"/>
      <c r="Q33" s="210">
        <f>R33/12*Occupancy!$B$65</f>
        <v>0</v>
      </c>
      <c r="R33" s="210"/>
      <c r="S33" s="210" t="str">
        <f>IF(ISERROR(IF(P33="","",P33/VLOOKUP(Occupancy!$B$65,Occupancy!$B$68:$B$79,1)*12/$B33)),"-",IF(P33="","",P33/VLOOKUP(Occupancy!$B$65,Occupancy!$B$68:$B$79,1)*12/$B33))</f>
        <v/>
      </c>
      <c r="T33" s="210" t="str">
        <f>IF(ISERROR(IF(Q33="","",Q33/VLOOKUP(Occupancy!$B$65,Occupancy!$B$68:$B$79,1)*12/$B33)),"-",IF(Q33="","",Q33/VLOOKUP(Occupancy!$B$65,Occupancy!$B$68:$B$79,1)*12/$B33))</f>
        <v>-</v>
      </c>
      <c r="U33" s="211">
        <f>IF(ISERROR(Expenses!BB28)," - ",Expenses!BB28)</f>
        <v>0</v>
      </c>
      <c r="V33" s="211">
        <f>IF(ISERROR(Expenses!BC28)," - ",Expenses!BC28)</f>
        <v>0</v>
      </c>
      <c r="W33" s="211">
        <f>IF(ISERROR(Expenses!BD28)," - ",Expenses!BD28)</f>
        <v>0</v>
      </c>
      <c r="X33" s="211" t="str">
        <f>IF(ISERROR(Expenses!BE28)," - ",Expenses!BE28)</f>
        <v>-</v>
      </c>
      <c r="Y33" s="211" t="str">
        <f>IF(ISERROR(Expenses!BF28)," - ",Expenses!BF28)</f>
        <v>-</v>
      </c>
      <c r="Z33" s="212" t="str">
        <f t="shared" si="1"/>
        <v>-</v>
      </c>
      <c r="AA33" s="210">
        <f t="shared" si="2"/>
        <v>0</v>
      </c>
      <c r="AB33" s="210">
        <f t="shared" si="3"/>
        <v>0</v>
      </c>
      <c r="AC33" s="210">
        <f t="shared" si="4"/>
        <v>0</v>
      </c>
      <c r="AD33" s="210" t="str">
        <f t="shared" si="5"/>
        <v>-</v>
      </c>
      <c r="AE33" s="210" t="str">
        <f t="shared" si="6"/>
        <v>-</v>
      </c>
      <c r="AF33" s="211"/>
      <c r="AG33" s="211">
        <f>AH33/12*Occupancy!$B$65</f>
        <v>0</v>
      </c>
      <c r="AH33" s="211"/>
      <c r="AI33" s="211" t="str">
        <f>IF(ISERROR(IF(AF33="","",AF33/VLOOKUP(Occupancy!$B$65,Occupancy!$B$68:$B$79,1)*12/$B33)),"-",IF(AF33="","",AF33/VLOOKUP(Occupancy!$B$65,Occupancy!$B$68:$B$79,1)*12/$B33))</f>
        <v/>
      </c>
      <c r="AJ33" s="211" t="str">
        <f>IF(ISERROR(IF(AG33="","",AG33/VLOOKUP(Occupancy!$B$65,Occupancy!$B$68:$B$79,1)*12/$B33)),"-",IF(AG33="","",AG33/VLOOKUP(Occupancy!$B$65,Occupancy!$B$68:$B$79,1)*12/$B33))</f>
        <v>-</v>
      </c>
      <c r="AK33" s="210"/>
      <c r="AL33" s="210">
        <f>AM33/12*Occupancy!$B$65</f>
        <v>0</v>
      </c>
      <c r="AM33" s="210"/>
      <c r="AN33" s="210" t="str">
        <f>IF(ISERROR(IF(AK33="","",AK33/VLOOKUP(Occupancy!$B$65,Occupancy!$B$68:$B$79,1)*12/$B33)),"-",IF(AK33="","",AK33/VLOOKUP(Occupancy!$B$65,Occupancy!$B$68:$B$79,1)*12/$B33))</f>
        <v/>
      </c>
      <c r="AO33" s="210" t="str">
        <f>IF(ISERROR(IF(AL33="","",AL33/VLOOKUP(Occupancy!$B$65,Occupancy!$B$68:$B$79,1)*12/$B33)),"-",IF(AL33="","",AL33/VLOOKUP(Occupancy!$B$65,Occupancy!$B$68:$B$79,1)*12/$B33))</f>
        <v>-</v>
      </c>
      <c r="AP33" s="211"/>
      <c r="AQ33" s="211">
        <f>AR33/12*Occupancy!$B$65</f>
        <v>0</v>
      </c>
      <c r="AR33" s="211"/>
      <c r="AS33" s="211" t="str">
        <f>IF(ISERROR(IF(AP33="","",AP33/VLOOKUP(Occupancy!$B$65,Occupancy!$B$68:$B$79,1)*12/$B33)),"-",IF(AP33="","",AP33/VLOOKUP(Occupancy!$B$65,Occupancy!$B$68:$B$79,1)*12/$B33))</f>
        <v/>
      </c>
      <c r="AT33" s="211" t="str">
        <f>IF(ISERROR(IF(AQ33="","",AQ33/VLOOKUP(Occupancy!$B$65,Occupancy!$B$68:$B$79,1)*12/$B33)),"-",IF(AQ33="","",AQ33/VLOOKUP(Occupancy!$B$65,Occupancy!$B$68:$B$79,1)*12/$B33))</f>
        <v>-</v>
      </c>
      <c r="AU33" s="210"/>
      <c r="AV33" s="210">
        <f>AW33/12*Occupancy!$B$65</f>
        <v>0</v>
      </c>
      <c r="AW33" s="210"/>
      <c r="AX33" s="210" t="str">
        <f>IF(ISERROR(IF(AU33="","",AU33/VLOOKUP(Occupancy!$B$65,Occupancy!$B$68:$B$79,1)*12/$B33)),"-",IF(AU33="","",AU33/VLOOKUP(Occupancy!$B$65,Occupancy!$B$68:$B$79,1)*12/$B33))</f>
        <v/>
      </c>
      <c r="AY33" s="210" t="str">
        <f>IF(ISERROR(IF(AV33="","",AV33/VLOOKUP(Occupancy!$B$65,Occupancy!$B$68:$B$79,1)*12/$B33)),"-",IF(AV33="","",AV33/VLOOKUP(Occupancy!$B$65,Occupancy!$B$68:$B$79,1)*12/$B33))</f>
        <v>-</v>
      </c>
      <c r="AZ33" s="213">
        <f t="shared" si="7"/>
        <v>0</v>
      </c>
      <c r="BA33" s="213">
        <f t="shared" si="8"/>
        <v>0</v>
      </c>
      <c r="BB33" s="213">
        <f t="shared" si="9"/>
        <v>0</v>
      </c>
      <c r="BC33" s="213" t="str">
        <f t="shared" si="10"/>
        <v>-</v>
      </c>
      <c r="BD33" s="214" t="str">
        <f>IF(ISERROR(IF(BA33="","",BA33/VLOOKUP(Occupancy!$B$65,Occupancy!$B$68:$B$79,1)*12/$B33)),"-",IF(BA33="","",BA33/VLOOKUP(Occupancy!$B$65,Occupancy!$B$68:$B$79,1)*12/$B33))</f>
        <v>-</v>
      </c>
    </row>
    <row r="34" spans="1:56" s="16" customFormat="1" ht="12.75" x14ac:dyDescent="0.2">
      <c r="A34" s="151" t="s">
        <v>128</v>
      </c>
      <c r="B34" s="203" t="str">
        <f>IF(ISERROR(INDEX(AnnualFinancialData!$D$2:$D$50,MATCH(Operating!$A34,AnnualFinancialData!$B$2:$B$2051,0),MATCH(Operating!B$9,AnnualFinancialData!$D$1))),"-",INDEX(AnnualFinancialData!$D$2:$D$50,MATCH(Operating!$A34,AnnualFinancialData!$B$2:$B$2051,0),MATCH(Operating!B$9,AnnualFinancialData!$D$1)))</f>
        <v>-</v>
      </c>
      <c r="C34" s="204"/>
      <c r="D34" s="216"/>
      <c r="E34" s="206"/>
      <c r="F34" s="192"/>
      <c r="G34" s="192"/>
      <c r="H34" s="192"/>
      <c r="I34" s="192">
        <f t="shared" si="0"/>
        <v>0</v>
      </c>
      <c r="J34" s="207" t="str">
        <f>IF(ISERROR(INDEX(Occupancy!$B$57:$CL$57,1,MATCH(A34,Occupancy!$B$4:$CL$4,0))),"-",INDEX(Occupancy!$B$57:$CL$57,1,MATCH(A34,Occupancy!$B$4:$CL$4,0)))</f>
        <v>-</v>
      </c>
      <c r="K34" s="207">
        <f>IF(ISERROR(INDEX(Occupancy!$B$18:$CL$18,1,MATCH(A34,Occupancy!$B$4:$CL$4,0))),"-",INDEX(Occupancy!$B$18:$CL$18,1,MATCH(A34,Occupancy!$B$4:$CL$4,0)))</f>
        <v>0</v>
      </c>
      <c r="L34" s="217"/>
      <c r="M34" s="217"/>
      <c r="N34" s="217"/>
      <c r="O34" s="218"/>
      <c r="P34" s="209"/>
      <c r="Q34" s="210">
        <f>R34/12*Occupancy!$B$65</f>
        <v>0</v>
      </c>
      <c r="R34" s="210"/>
      <c r="S34" s="210" t="str">
        <f>IF(ISERROR(IF(P34="","",P34/VLOOKUP(Occupancy!$B$65,Occupancy!$B$68:$B$79,1)*12/$B34)),"-",IF(P34="","",P34/VLOOKUP(Occupancy!$B$65,Occupancy!$B$68:$B$79,1)*12/$B34))</f>
        <v/>
      </c>
      <c r="T34" s="210" t="str">
        <f>IF(ISERROR(IF(Q34="","",Q34/VLOOKUP(Occupancy!$B$65,Occupancy!$B$68:$B$79,1)*12/$B34)),"-",IF(Q34="","",Q34/VLOOKUP(Occupancy!$B$65,Occupancy!$B$68:$B$79,1)*12/$B34))</f>
        <v>-</v>
      </c>
      <c r="U34" s="211">
        <f>IF(ISERROR(Expenses!BB29)," - ",Expenses!BB29)</f>
        <v>0</v>
      </c>
      <c r="V34" s="211">
        <f>IF(ISERROR(Expenses!BC29)," - ",Expenses!BC29)</f>
        <v>0</v>
      </c>
      <c r="W34" s="211">
        <f>IF(ISERROR(Expenses!BD29)," - ",Expenses!BD29)</f>
        <v>0</v>
      </c>
      <c r="X34" s="211" t="str">
        <f>IF(ISERROR(Expenses!BE29)," - ",Expenses!BE29)</f>
        <v>-</v>
      </c>
      <c r="Y34" s="211" t="str">
        <f>IF(ISERROR(Expenses!BF29)," - ",Expenses!BF29)</f>
        <v>-</v>
      </c>
      <c r="Z34" s="212" t="str">
        <f t="shared" si="1"/>
        <v>-</v>
      </c>
      <c r="AA34" s="210">
        <f t="shared" si="2"/>
        <v>0</v>
      </c>
      <c r="AB34" s="210">
        <f t="shared" si="3"/>
        <v>0</v>
      </c>
      <c r="AC34" s="210">
        <f t="shared" si="4"/>
        <v>0</v>
      </c>
      <c r="AD34" s="210" t="str">
        <f t="shared" si="5"/>
        <v>-</v>
      </c>
      <c r="AE34" s="210" t="str">
        <f t="shared" si="6"/>
        <v>-</v>
      </c>
      <c r="AF34" s="211"/>
      <c r="AG34" s="211">
        <f>AH34/12*Occupancy!$B$65</f>
        <v>0</v>
      </c>
      <c r="AH34" s="211"/>
      <c r="AI34" s="211" t="str">
        <f>IF(ISERROR(IF(AF34="","",AF34/VLOOKUP(Occupancy!$B$65,Occupancy!$B$68:$B$79,1)*12/$B34)),"-",IF(AF34="","",AF34/VLOOKUP(Occupancy!$B$65,Occupancy!$B$68:$B$79,1)*12/$B34))</f>
        <v/>
      </c>
      <c r="AJ34" s="211" t="str">
        <f>IF(ISERROR(IF(AG34="","",AG34/VLOOKUP(Occupancy!$B$65,Occupancy!$B$68:$B$79,1)*12/$B34)),"-",IF(AG34="","",AG34/VLOOKUP(Occupancy!$B$65,Occupancy!$B$68:$B$79,1)*12/$B34))</f>
        <v>-</v>
      </c>
      <c r="AK34" s="210"/>
      <c r="AL34" s="210">
        <f>AM34/12*Occupancy!$B$65</f>
        <v>0</v>
      </c>
      <c r="AM34" s="210"/>
      <c r="AN34" s="210" t="str">
        <f>IF(ISERROR(IF(AK34="","",AK34/VLOOKUP(Occupancy!$B$65,Occupancy!$B$68:$B$79,1)*12/$B34)),"-",IF(AK34="","",AK34/VLOOKUP(Occupancy!$B$65,Occupancy!$B$68:$B$79,1)*12/$B34))</f>
        <v/>
      </c>
      <c r="AO34" s="210" t="str">
        <f>IF(ISERROR(IF(AL34="","",AL34/VLOOKUP(Occupancy!$B$65,Occupancy!$B$68:$B$79,1)*12/$B34)),"-",IF(AL34="","",AL34/VLOOKUP(Occupancy!$B$65,Occupancy!$B$68:$B$79,1)*12/$B34))</f>
        <v>-</v>
      </c>
      <c r="AP34" s="211"/>
      <c r="AQ34" s="211">
        <f>AR34/12*Occupancy!$B$65</f>
        <v>0</v>
      </c>
      <c r="AR34" s="211"/>
      <c r="AS34" s="211" t="str">
        <f>IF(ISERROR(IF(AP34="","",AP34/VLOOKUP(Occupancy!$B$65,Occupancy!$B$68:$B$79,1)*12/$B34)),"-",IF(AP34="","",AP34/VLOOKUP(Occupancy!$B$65,Occupancy!$B$68:$B$79,1)*12/$B34))</f>
        <v/>
      </c>
      <c r="AT34" s="211" t="str">
        <f>IF(ISERROR(IF(AQ34="","",AQ34/VLOOKUP(Occupancy!$B$65,Occupancy!$B$68:$B$79,1)*12/$B34)),"-",IF(AQ34="","",AQ34/VLOOKUP(Occupancy!$B$65,Occupancy!$B$68:$B$79,1)*12/$B34))</f>
        <v>-</v>
      </c>
      <c r="AU34" s="210"/>
      <c r="AV34" s="210">
        <f>AW34/12*Occupancy!$B$65</f>
        <v>0</v>
      </c>
      <c r="AW34" s="210"/>
      <c r="AX34" s="210" t="str">
        <f>IF(ISERROR(IF(AU34="","",AU34/VLOOKUP(Occupancy!$B$65,Occupancy!$B$68:$B$79,1)*12/$B34)),"-",IF(AU34="","",AU34/VLOOKUP(Occupancy!$B$65,Occupancy!$B$68:$B$79,1)*12/$B34))</f>
        <v/>
      </c>
      <c r="AY34" s="210" t="str">
        <f>IF(ISERROR(IF(AV34="","",AV34/VLOOKUP(Occupancy!$B$65,Occupancy!$B$68:$B$79,1)*12/$B34)),"-",IF(AV34="","",AV34/VLOOKUP(Occupancy!$B$65,Occupancy!$B$68:$B$79,1)*12/$B34))</f>
        <v>-</v>
      </c>
      <c r="AZ34" s="213">
        <f t="shared" si="7"/>
        <v>0</v>
      </c>
      <c r="BA34" s="213">
        <f t="shared" si="8"/>
        <v>0</v>
      </c>
      <c r="BB34" s="213">
        <f t="shared" si="9"/>
        <v>0</v>
      </c>
      <c r="BC34" s="213" t="str">
        <f t="shared" si="10"/>
        <v>-</v>
      </c>
      <c r="BD34" s="214" t="str">
        <f>IF(ISERROR(IF(BA34="","",BA34/VLOOKUP(Occupancy!$B$65,Occupancy!$B$68:$B$79,1)*12/$B34)),"-",IF(BA34="","",BA34/VLOOKUP(Occupancy!$B$65,Occupancy!$B$68:$B$79,1)*12/$B34))</f>
        <v>-</v>
      </c>
    </row>
    <row r="35" spans="1:56" s="16" customFormat="1" ht="12.75" x14ac:dyDescent="0.2">
      <c r="A35" s="151" t="s">
        <v>132</v>
      </c>
      <c r="B35" s="203" t="str">
        <f>IF(ISERROR(INDEX(AnnualFinancialData!$D$2:$D$50,MATCH(Operating!$A35,AnnualFinancialData!$B$2:$B$2051,0),MATCH(Operating!B$9,AnnualFinancialData!$D$1))),"-",INDEX(AnnualFinancialData!$D$2:$D$50,MATCH(Operating!$A35,AnnualFinancialData!$B$2:$B$2051,0),MATCH(Operating!B$9,AnnualFinancialData!$D$1)))</f>
        <v>-</v>
      </c>
      <c r="C35" s="204"/>
      <c r="D35" s="216"/>
      <c r="E35" s="206"/>
      <c r="F35" s="192"/>
      <c r="G35" s="192"/>
      <c r="H35" s="192"/>
      <c r="I35" s="192">
        <f t="shared" si="0"/>
        <v>0</v>
      </c>
      <c r="J35" s="207" t="str">
        <f>IF(ISERROR(INDEX(Occupancy!$B$57:$CL$57,1,MATCH(A35,Occupancy!$B$4:$CL$4,0))),"-",INDEX(Occupancy!$B$57:$CL$57,1,MATCH(A35,Occupancy!$B$4:$CL$4,0)))</f>
        <v>-</v>
      </c>
      <c r="K35" s="207">
        <f>IF(ISERROR(INDEX(Occupancy!$B$18:$CL$18,1,MATCH(A35,Occupancy!$B$4:$CL$4,0))),"-",INDEX(Occupancy!$B$18:$CL$18,1,MATCH(A35,Occupancy!$B$4:$CL$4,0)))</f>
        <v>0</v>
      </c>
      <c r="L35" s="217"/>
      <c r="M35" s="217"/>
      <c r="N35" s="217"/>
      <c r="O35" s="218"/>
      <c r="P35" s="209"/>
      <c r="Q35" s="210">
        <f>R35/12*Occupancy!$B$65</f>
        <v>0</v>
      </c>
      <c r="R35" s="210"/>
      <c r="S35" s="210" t="str">
        <f>IF(ISERROR(IF(P35="","",P35/VLOOKUP(Occupancy!$B$65,Occupancy!$B$68:$B$79,1)*12/$B35)),"-",IF(P35="","",P35/VLOOKUP(Occupancy!$B$65,Occupancy!$B$68:$B$79,1)*12/$B35))</f>
        <v/>
      </c>
      <c r="T35" s="210" t="str">
        <f>IF(ISERROR(IF(Q35="","",Q35/VLOOKUP(Occupancy!$B$65,Occupancy!$B$68:$B$79,1)*12/$B35)),"-",IF(Q35="","",Q35/VLOOKUP(Occupancy!$B$65,Occupancy!$B$68:$B$79,1)*12/$B35))</f>
        <v>-</v>
      </c>
      <c r="U35" s="211">
        <f>IF(ISERROR(Expenses!BB30)," - ",Expenses!BB30)</f>
        <v>0</v>
      </c>
      <c r="V35" s="211">
        <f>IF(ISERROR(Expenses!BC30)," - ",Expenses!BC30)</f>
        <v>0</v>
      </c>
      <c r="W35" s="211">
        <f>IF(ISERROR(Expenses!BD30)," - ",Expenses!BD30)</f>
        <v>0</v>
      </c>
      <c r="X35" s="211" t="str">
        <f>IF(ISERROR(Expenses!BE30)," - ",Expenses!BE30)</f>
        <v>-</v>
      </c>
      <c r="Y35" s="211" t="str">
        <f>IF(ISERROR(Expenses!BF30)," - ",Expenses!BF30)</f>
        <v>-</v>
      </c>
      <c r="Z35" s="212" t="str">
        <f t="shared" si="1"/>
        <v>-</v>
      </c>
      <c r="AA35" s="210">
        <f t="shared" si="2"/>
        <v>0</v>
      </c>
      <c r="AB35" s="210">
        <f t="shared" si="3"/>
        <v>0</v>
      </c>
      <c r="AC35" s="210">
        <f t="shared" si="4"/>
        <v>0</v>
      </c>
      <c r="AD35" s="210" t="str">
        <f t="shared" si="5"/>
        <v>-</v>
      </c>
      <c r="AE35" s="210" t="str">
        <f t="shared" si="6"/>
        <v>-</v>
      </c>
      <c r="AF35" s="211"/>
      <c r="AG35" s="211">
        <f>AH35/12*Occupancy!$B$65</f>
        <v>0</v>
      </c>
      <c r="AH35" s="211"/>
      <c r="AI35" s="211" t="str">
        <f>IF(ISERROR(IF(AF35="","",AF35/VLOOKUP(Occupancy!$B$65,Occupancy!$B$68:$B$79,1)*12/$B35)),"-",IF(AF35="","",AF35/VLOOKUP(Occupancy!$B$65,Occupancy!$B$68:$B$79,1)*12/$B35))</f>
        <v/>
      </c>
      <c r="AJ35" s="211" t="str">
        <f>IF(ISERROR(IF(AG35="","",AG35/VLOOKUP(Occupancy!$B$65,Occupancy!$B$68:$B$79,1)*12/$B35)),"-",IF(AG35="","",AG35/VLOOKUP(Occupancy!$B$65,Occupancy!$B$68:$B$79,1)*12/$B35))</f>
        <v>-</v>
      </c>
      <c r="AK35" s="210"/>
      <c r="AL35" s="210">
        <f>AM35/12*Occupancy!$B$65</f>
        <v>0</v>
      </c>
      <c r="AM35" s="210"/>
      <c r="AN35" s="210" t="str">
        <f>IF(ISERROR(IF(AK35="","",AK35/VLOOKUP(Occupancy!$B$65,Occupancy!$B$68:$B$79,1)*12/$B35)),"-",IF(AK35="","",AK35/VLOOKUP(Occupancy!$B$65,Occupancy!$B$68:$B$79,1)*12/$B35))</f>
        <v/>
      </c>
      <c r="AO35" s="210" t="str">
        <f>IF(ISERROR(IF(AL35="","",AL35/VLOOKUP(Occupancy!$B$65,Occupancy!$B$68:$B$79,1)*12/$B35)),"-",IF(AL35="","",AL35/VLOOKUP(Occupancy!$B$65,Occupancy!$B$68:$B$79,1)*12/$B35))</f>
        <v>-</v>
      </c>
      <c r="AP35" s="211"/>
      <c r="AQ35" s="211">
        <f>AR35/12*Occupancy!$B$65</f>
        <v>0</v>
      </c>
      <c r="AR35" s="211"/>
      <c r="AS35" s="211" t="str">
        <f>IF(ISERROR(IF(AP35="","",AP35/VLOOKUP(Occupancy!$B$65,Occupancy!$B$68:$B$79,1)*12/$B35)),"-",IF(AP35="","",AP35/VLOOKUP(Occupancy!$B$65,Occupancy!$B$68:$B$79,1)*12/$B35))</f>
        <v/>
      </c>
      <c r="AT35" s="211" t="str">
        <f>IF(ISERROR(IF(AQ35="","",AQ35/VLOOKUP(Occupancy!$B$65,Occupancy!$B$68:$B$79,1)*12/$B35)),"-",IF(AQ35="","",AQ35/VLOOKUP(Occupancy!$B$65,Occupancy!$B$68:$B$79,1)*12/$B35))</f>
        <v>-</v>
      </c>
      <c r="AU35" s="210"/>
      <c r="AV35" s="210">
        <f>AW35/12*Occupancy!$B$65</f>
        <v>0</v>
      </c>
      <c r="AW35" s="210"/>
      <c r="AX35" s="210" t="str">
        <f>IF(ISERROR(IF(AU35="","",AU35/VLOOKUP(Occupancy!$B$65,Occupancy!$B$68:$B$79,1)*12/$B35)),"-",IF(AU35="","",AU35/VLOOKUP(Occupancy!$B$65,Occupancy!$B$68:$B$79,1)*12/$B35))</f>
        <v/>
      </c>
      <c r="AY35" s="210" t="str">
        <f>IF(ISERROR(IF(AV35="","",AV35/VLOOKUP(Occupancy!$B$65,Occupancy!$B$68:$B$79,1)*12/$B35)),"-",IF(AV35="","",AV35/VLOOKUP(Occupancy!$B$65,Occupancy!$B$68:$B$79,1)*12/$B35))</f>
        <v>-</v>
      </c>
      <c r="AZ35" s="213">
        <f t="shared" si="7"/>
        <v>0</v>
      </c>
      <c r="BA35" s="213">
        <f t="shared" si="8"/>
        <v>0</v>
      </c>
      <c r="BB35" s="213">
        <f t="shared" si="9"/>
        <v>0</v>
      </c>
      <c r="BC35" s="213" t="str">
        <f t="shared" si="10"/>
        <v>-</v>
      </c>
      <c r="BD35" s="214" t="str">
        <f>IF(ISERROR(IF(BA35="","",BA35/VLOOKUP(Occupancy!$B$65,Occupancy!$B$68:$B$79,1)*12/$B35)),"-",IF(BA35="","",BA35/VLOOKUP(Occupancy!$B$65,Occupancy!$B$68:$B$79,1)*12/$B35))</f>
        <v>-</v>
      </c>
    </row>
    <row r="36" spans="1:56" s="16" customFormat="1" ht="12.75" x14ac:dyDescent="0.2">
      <c r="A36" s="151" t="s">
        <v>134</v>
      </c>
      <c r="B36" s="203" t="str">
        <f>IF(ISERROR(INDEX(AnnualFinancialData!$D$2:$D$50,MATCH(Operating!$A36,AnnualFinancialData!$B$2:$B$2051,0),MATCH(Operating!B$9,AnnualFinancialData!$D$1))),"-",INDEX(AnnualFinancialData!$D$2:$D$50,MATCH(Operating!$A36,AnnualFinancialData!$B$2:$B$2051,0),MATCH(Operating!B$9,AnnualFinancialData!$D$1)))</f>
        <v>-</v>
      </c>
      <c r="C36" s="204"/>
      <c r="D36" s="216"/>
      <c r="E36" s="206"/>
      <c r="F36" s="192"/>
      <c r="G36" s="192"/>
      <c r="H36" s="192"/>
      <c r="I36" s="192">
        <f t="shared" si="0"/>
        <v>0</v>
      </c>
      <c r="J36" s="207" t="str">
        <f>IF(ISERROR(INDEX(Occupancy!$B$57:$CL$57,1,MATCH(A36,Occupancy!$B$4:$CL$4,0))),"-",INDEX(Occupancy!$B$57:$CL$57,1,MATCH(A36,Occupancy!$B$4:$CL$4,0)))</f>
        <v>-</v>
      </c>
      <c r="K36" s="207">
        <f>IF(ISERROR(INDEX(Occupancy!$B$18:$CL$18,1,MATCH(A36,Occupancy!$B$4:$CL$4,0))),"-",INDEX(Occupancy!$B$18:$CL$18,1,MATCH(A36,Occupancy!$B$4:$CL$4,0)))</f>
        <v>0</v>
      </c>
      <c r="L36" s="217"/>
      <c r="M36" s="217"/>
      <c r="N36" s="217"/>
      <c r="O36" s="218"/>
      <c r="P36" s="209"/>
      <c r="Q36" s="210">
        <f>R36/12*Occupancy!$B$65</f>
        <v>0</v>
      </c>
      <c r="R36" s="210"/>
      <c r="S36" s="210" t="str">
        <f>IF(ISERROR(IF(P36="","",P36/VLOOKUP(Occupancy!$B$65,Occupancy!$B$68:$B$79,1)*12/$B36)),"-",IF(P36="","",P36/VLOOKUP(Occupancy!$B$65,Occupancy!$B$68:$B$79,1)*12/$B36))</f>
        <v/>
      </c>
      <c r="T36" s="210" t="str">
        <f>IF(ISERROR(IF(Q36="","",Q36/VLOOKUP(Occupancy!$B$65,Occupancy!$B$68:$B$79,1)*12/$B36)),"-",IF(Q36="","",Q36/VLOOKUP(Occupancy!$B$65,Occupancy!$B$68:$B$79,1)*12/$B36))</f>
        <v>-</v>
      </c>
      <c r="U36" s="211">
        <f>IF(ISERROR(Expenses!BB31)," - ",Expenses!BB31)</f>
        <v>0</v>
      </c>
      <c r="V36" s="211">
        <f>IF(ISERROR(Expenses!BC31)," - ",Expenses!BC31)</f>
        <v>0</v>
      </c>
      <c r="W36" s="211">
        <f>IF(ISERROR(Expenses!BD31)," - ",Expenses!BD31)</f>
        <v>0</v>
      </c>
      <c r="X36" s="211" t="str">
        <f>IF(ISERROR(Expenses!BE31)," - ",Expenses!BE31)</f>
        <v>-</v>
      </c>
      <c r="Y36" s="211" t="str">
        <f>IF(ISERROR(Expenses!BF31)," - ",Expenses!BF31)</f>
        <v>-</v>
      </c>
      <c r="Z36" s="212" t="str">
        <f t="shared" si="1"/>
        <v>-</v>
      </c>
      <c r="AA36" s="210">
        <f t="shared" si="2"/>
        <v>0</v>
      </c>
      <c r="AB36" s="210">
        <f t="shared" si="3"/>
        <v>0</v>
      </c>
      <c r="AC36" s="210">
        <f t="shared" si="4"/>
        <v>0</v>
      </c>
      <c r="AD36" s="210" t="str">
        <f t="shared" si="5"/>
        <v>-</v>
      </c>
      <c r="AE36" s="210" t="str">
        <f t="shared" si="6"/>
        <v>-</v>
      </c>
      <c r="AF36" s="211"/>
      <c r="AG36" s="211">
        <f>AH36/12*Occupancy!$B$65</f>
        <v>0</v>
      </c>
      <c r="AH36" s="211"/>
      <c r="AI36" s="211" t="str">
        <f>IF(ISERROR(IF(AF36="","",AF36/VLOOKUP(Occupancy!$B$65,Occupancy!$B$68:$B$79,1)*12/$B36)),"-",IF(AF36="","",AF36/VLOOKUP(Occupancy!$B$65,Occupancy!$B$68:$B$79,1)*12/$B36))</f>
        <v/>
      </c>
      <c r="AJ36" s="211" t="str">
        <f>IF(ISERROR(IF(AG36="","",AG36/VLOOKUP(Occupancy!$B$65,Occupancy!$B$68:$B$79,1)*12/$B36)),"-",IF(AG36="","",AG36/VLOOKUP(Occupancy!$B$65,Occupancy!$B$68:$B$79,1)*12/$B36))</f>
        <v>-</v>
      </c>
      <c r="AK36" s="210"/>
      <c r="AL36" s="210">
        <f>AM36/12*Occupancy!$B$65</f>
        <v>0</v>
      </c>
      <c r="AM36" s="210"/>
      <c r="AN36" s="210" t="str">
        <f>IF(ISERROR(IF(AK36="","",AK36/VLOOKUP(Occupancy!$B$65,Occupancy!$B$68:$B$79,1)*12/$B36)),"-",IF(AK36="","",AK36/VLOOKUP(Occupancy!$B$65,Occupancy!$B$68:$B$79,1)*12/$B36))</f>
        <v/>
      </c>
      <c r="AO36" s="210" t="str">
        <f>IF(ISERROR(IF(AL36="","",AL36/VLOOKUP(Occupancy!$B$65,Occupancy!$B$68:$B$79,1)*12/$B36)),"-",IF(AL36="","",AL36/VLOOKUP(Occupancy!$B$65,Occupancy!$B$68:$B$79,1)*12/$B36))</f>
        <v>-</v>
      </c>
      <c r="AP36" s="211"/>
      <c r="AQ36" s="211">
        <f>AR36/12*Occupancy!$B$65</f>
        <v>0</v>
      </c>
      <c r="AR36" s="211"/>
      <c r="AS36" s="211" t="str">
        <f>IF(ISERROR(IF(AP36="","",AP36/VLOOKUP(Occupancy!$B$65,Occupancy!$B$68:$B$79,1)*12/$B36)),"-",IF(AP36="","",AP36/VLOOKUP(Occupancy!$B$65,Occupancy!$B$68:$B$79,1)*12/$B36))</f>
        <v/>
      </c>
      <c r="AT36" s="211" t="str">
        <f>IF(ISERROR(IF(AQ36="","",AQ36/VLOOKUP(Occupancy!$B$65,Occupancy!$B$68:$B$79,1)*12/$B36)),"-",IF(AQ36="","",AQ36/VLOOKUP(Occupancy!$B$65,Occupancy!$B$68:$B$79,1)*12/$B36))</f>
        <v>-</v>
      </c>
      <c r="AU36" s="210"/>
      <c r="AV36" s="210">
        <f>AW36/12*Occupancy!$B$65</f>
        <v>0</v>
      </c>
      <c r="AW36" s="210"/>
      <c r="AX36" s="210" t="str">
        <f>IF(ISERROR(IF(AU36="","",AU36/VLOOKUP(Occupancy!$B$65,Occupancy!$B$68:$B$79,1)*12/$B36)),"-",IF(AU36="","",AU36/VLOOKUP(Occupancy!$B$65,Occupancy!$B$68:$B$79,1)*12/$B36))</f>
        <v/>
      </c>
      <c r="AY36" s="210" t="str">
        <f>IF(ISERROR(IF(AV36="","",AV36/VLOOKUP(Occupancy!$B$65,Occupancy!$B$68:$B$79,1)*12/$B36)),"-",IF(AV36="","",AV36/VLOOKUP(Occupancy!$B$65,Occupancy!$B$68:$B$79,1)*12/$B36))</f>
        <v>-</v>
      </c>
      <c r="AZ36" s="213">
        <f t="shared" si="7"/>
        <v>0</v>
      </c>
      <c r="BA36" s="213">
        <f t="shared" si="8"/>
        <v>0</v>
      </c>
      <c r="BB36" s="213">
        <f t="shared" si="9"/>
        <v>0</v>
      </c>
      <c r="BC36" s="213" t="str">
        <f t="shared" si="10"/>
        <v>-</v>
      </c>
      <c r="BD36" s="214" t="str">
        <f>IF(ISERROR(IF(BA36="","",BA36/VLOOKUP(Occupancy!$B$65,Occupancy!$B$68:$B$79,1)*12/$B36)),"-",IF(BA36="","",BA36/VLOOKUP(Occupancy!$B$65,Occupancy!$B$68:$B$79,1)*12/$B36))</f>
        <v>-</v>
      </c>
    </row>
    <row r="37" spans="1:56" s="16" customFormat="1" ht="12.75" x14ac:dyDescent="0.2">
      <c r="A37" s="151" t="s">
        <v>136</v>
      </c>
      <c r="B37" s="203" t="str">
        <f>IF(ISERROR(INDEX(AnnualFinancialData!$D$2:$D$50,MATCH(Operating!$A37,AnnualFinancialData!$B$2:$B$2051,0),MATCH(Operating!B$9,AnnualFinancialData!$D$1))),"-",INDEX(AnnualFinancialData!$D$2:$D$50,MATCH(Operating!$A37,AnnualFinancialData!$B$2:$B$2051,0),MATCH(Operating!B$9,AnnualFinancialData!$D$1)))</f>
        <v>-</v>
      </c>
      <c r="C37" s="204"/>
      <c r="D37" s="216"/>
      <c r="E37" s="206"/>
      <c r="F37" s="192"/>
      <c r="G37" s="192"/>
      <c r="H37" s="192"/>
      <c r="I37" s="192">
        <f t="shared" si="0"/>
        <v>0</v>
      </c>
      <c r="J37" s="207" t="str">
        <f>IF(ISERROR(INDEX(Occupancy!$B$57:$CL$57,1,MATCH(A37,Occupancy!$B$4:$CL$4,0))),"-",INDEX(Occupancy!$B$57:$CL$57,1,MATCH(A37,Occupancy!$B$4:$CL$4,0)))</f>
        <v>-</v>
      </c>
      <c r="K37" s="207">
        <f>IF(ISERROR(INDEX(Occupancy!$B$18:$CL$18,1,MATCH(A37,Occupancy!$B$4:$CL$4,0))),"-",INDEX(Occupancy!$B$18:$CL$18,1,MATCH(A37,Occupancy!$B$4:$CL$4,0)))</f>
        <v>0</v>
      </c>
      <c r="L37" s="217"/>
      <c r="M37" s="217"/>
      <c r="N37" s="217"/>
      <c r="O37" s="218"/>
      <c r="P37" s="209"/>
      <c r="Q37" s="210">
        <f>R37/12*Occupancy!$B$65</f>
        <v>0</v>
      </c>
      <c r="R37" s="210"/>
      <c r="S37" s="210" t="str">
        <f>IF(ISERROR(IF(P37="","",P37/VLOOKUP(Occupancy!$B$65,Occupancy!$B$68:$B$79,1)*12/$B37)),"-",IF(P37="","",P37/VLOOKUP(Occupancy!$B$65,Occupancy!$B$68:$B$79,1)*12/$B37))</f>
        <v/>
      </c>
      <c r="T37" s="210" t="str">
        <f>IF(ISERROR(IF(Q37="","",Q37/VLOOKUP(Occupancy!$B$65,Occupancy!$B$68:$B$79,1)*12/$B37)),"-",IF(Q37="","",Q37/VLOOKUP(Occupancy!$B$65,Occupancy!$B$68:$B$79,1)*12/$B37))</f>
        <v>-</v>
      </c>
      <c r="U37" s="211">
        <f>IF(ISERROR(Expenses!BB32)," - ",Expenses!BB32)</f>
        <v>0</v>
      </c>
      <c r="V37" s="211">
        <f>IF(ISERROR(Expenses!BC32)," - ",Expenses!BC32)</f>
        <v>0</v>
      </c>
      <c r="W37" s="211">
        <f>IF(ISERROR(Expenses!BD32)," - ",Expenses!BD32)</f>
        <v>0</v>
      </c>
      <c r="X37" s="211" t="str">
        <f>IF(ISERROR(Expenses!BE32)," - ",Expenses!BE32)</f>
        <v>-</v>
      </c>
      <c r="Y37" s="211" t="str">
        <f>IF(ISERROR(Expenses!BF32)," - ",Expenses!BF32)</f>
        <v>-</v>
      </c>
      <c r="Z37" s="212" t="str">
        <f t="shared" si="1"/>
        <v>-</v>
      </c>
      <c r="AA37" s="210">
        <f t="shared" si="2"/>
        <v>0</v>
      </c>
      <c r="AB37" s="210">
        <f t="shared" si="3"/>
        <v>0</v>
      </c>
      <c r="AC37" s="210">
        <f t="shared" si="4"/>
        <v>0</v>
      </c>
      <c r="AD37" s="210" t="str">
        <f t="shared" si="5"/>
        <v>-</v>
      </c>
      <c r="AE37" s="210" t="str">
        <f t="shared" si="6"/>
        <v>-</v>
      </c>
      <c r="AF37" s="211"/>
      <c r="AG37" s="211">
        <f>AH37/12*Occupancy!$B$65</f>
        <v>0</v>
      </c>
      <c r="AH37" s="211"/>
      <c r="AI37" s="211" t="str">
        <f>IF(ISERROR(IF(AF37="","",AF37/VLOOKUP(Occupancy!$B$65,Occupancy!$B$68:$B$79,1)*12/$B37)),"-",IF(AF37="","",AF37/VLOOKUP(Occupancy!$B$65,Occupancy!$B$68:$B$79,1)*12/$B37))</f>
        <v/>
      </c>
      <c r="AJ37" s="211" t="str">
        <f>IF(ISERROR(IF(AG37="","",AG37/VLOOKUP(Occupancy!$B$65,Occupancy!$B$68:$B$79,1)*12/$B37)),"-",IF(AG37="","",AG37/VLOOKUP(Occupancy!$B$65,Occupancy!$B$68:$B$79,1)*12/$B37))</f>
        <v>-</v>
      </c>
      <c r="AK37" s="210"/>
      <c r="AL37" s="210">
        <f>AM37/12*Occupancy!$B$65</f>
        <v>0</v>
      </c>
      <c r="AM37" s="210"/>
      <c r="AN37" s="210" t="str">
        <f>IF(ISERROR(IF(AK37="","",AK37/VLOOKUP(Occupancy!$B$65,Occupancy!$B$68:$B$79,1)*12/$B37)),"-",IF(AK37="","",AK37/VLOOKUP(Occupancy!$B$65,Occupancy!$B$68:$B$79,1)*12/$B37))</f>
        <v/>
      </c>
      <c r="AO37" s="210" t="str">
        <f>IF(ISERROR(IF(AL37="","",AL37/VLOOKUP(Occupancy!$B$65,Occupancy!$B$68:$B$79,1)*12/$B37)),"-",IF(AL37="","",AL37/VLOOKUP(Occupancy!$B$65,Occupancy!$B$68:$B$79,1)*12/$B37))</f>
        <v>-</v>
      </c>
      <c r="AP37" s="211"/>
      <c r="AQ37" s="211">
        <f>AR37/12*Occupancy!$B$65</f>
        <v>0</v>
      </c>
      <c r="AR37" s="211"/>
      <c r="AS37" s="211" t="str">
        <f>IF(ISERROR(IF(AP37="","",AP37/VLOOKUP(Occupancy!$B$65,Occupancy!$B$68:$B$79,1)*12/$B37)),"-",IF(AP37="","",AP37/VLOOKUP(Occupancy!$B$65,Occupancy!$B$68:$B$79,1)*12/$B37))</f>
        <v/>
      </c>
      <c r="AT37" s="211" t="str">
        <f>IF(ISERROR(IF(AQ37="","",AQ37/VLOOKUP(Occupancy!$B$65,Occupancy!$B$68:$B$79,1)*12/$B37)),"-",IF(AQ37="","",AQ37/VLOOKUP(Occupancy!$B$65,Occupancy!$B$68:$B$79,1)*12/$B37))</f>
        <v>-</v>
      </c>
      <c r="AU37" s="210"/>
      <c r="AV37" s="210">
        <f>AW37/12*Occupancy!$B$65</f>
        <v>0</v>
      </c>
      <c r="AW37" s="210"/>
      <c r="AX37" s="210" t="str">
        <f>IF(ISERROR(IF(AU37="","",AU37/VLOOKUP(Occupancy!$B$65,Occupancy!$B$68:$B$79,1)*12/$B37)),"-",IF(AU37="","",AU37/VLOOKUP(Occupancy!$B$65,Occupancy!$B$68:$B$79,1)*12/$B37))</f>
        <v/>
      </c>
      <c r="AY37" s="210" t="str">
        <f>IF(ISERROR(IF(AV37="","",AV37/VLOOKUP(Occupancy!$B$65,Occupancy!$B$68:$B$79,1)*12/$B37)),"-",IF(AV37="","",AV37/VLOOKUP(Occupancy!$B$65,Occupancy!$B$68:$B$79,1)*12/$B37))</f>
        <v>-</v>
      </c>
      <c r="AZ37" s="213">
        <f t="shared" si="7"/>
        <v>0</v>
      </c>
      <c r="BA37" s="213">
        <f t="shared" si="8"/>
        <v>0</v>
      </c>
      <c r="BB37" s="213">
        <f t="shared" si="9"/>
        <v>0</v>
      </c>
      <c r="BC37" s="213" t="str">
        <f t="shared" si="10"/>
        <v>-</v>
      </c>
      <c r="BD37" s="214" t="str">
        <f>IF(ISERROR(IF(BA37="","",BA37/VLOOKUP(Occupancy!$B$65,Occupancy!$B$68:$B$79,1)*12/$B37)),"-",IF(BA37="","",BA37/VLOOKUP(Occupancy!$B$65,Occupancy!$B$68:$B$79,1)*12/$B37))</f>
        <v>-</v>
      </c>
    </row>
    <row r="38" spans="1:56" s="16" customFormat="1" ht="12.75" x14ac:dyDescent="0.2">
      <c r="A38" s="151" t="s">
        <v>138</v>
      </c>
      <c r="B38" s="203" t="str">
        <f>IF(ISERROR(INDEX(AnnualFinancialData!$D$2:$D$50,MATCH(Operating!$A38,AnnualFinancialData!$B$2:$B$2051,0),MATCH(Operating!B$9,AnnualFinancialData!$D$1))),"-",INDEX(AnnualFinancialData!$D$2:$D$50,MATCH(Operating!$A38,AnnualFinancialData!$B$2:$B$2051,0),MATCH(Operating!B$9,AnnualFinancialData!$D$1)))</f>
        <v>-</v>
      </c>
      <c r="C38" s="204"/>
      <c r="D38" s="216"/>
      <c r="E38" s="206"/>
      <c r="F38" s="192"/>
      <c r="G38" s="192"/>
      <c r="H38" s="192"/>
      <c r="I38" s="192">
        <f t="shared" si="0"/>
        <v>0</v>
      </c>
      <c r="J38" s="207">
        <f>IF(ISERROR(INDEX(Occupancy!$B$57:$CL$57,1,MATCH(A38,Occupancy!$B$4:$CL$4,0))),"-",INDEX(Occupancy!$B$57:$CL$57,1,MATCH(A38,Occupancy!$B$4:$CL$4,0)))</f>
        <v>0</v>
      </c>
      <c r="K38" s="207">
        <f>IF(ISERROR(INDEX(Occupancy!$B$18:$CL$18,1,MATCH(A38,Occupancy!$B$4:$CL$4,0))),"-",INDEX(Occupancy!$B$18:$CL$18,1,MATCH(A38,Occupancy!$B$4:$CL$4,0)))</f>
        <v>0</v>
      </c>
      <c r="L38" s="217"/>
      <c r="M38" s="217"/>
      <c r="N38" s="217"/>
      <c r="O38" s="218"/>
      <c r="P38" s="209"/>
      <c r="Q38" s="210">
        <f>R38/12*Occupancy!$B$65</f>
        <v>0</v>
      </c>
      <c r="R38" s="210"/>
      <c r="S38" s="210" t="str">
        <f>IF(ISERROR(IF(P38="","",P38/VLOOKUP(Occupancy!$B$65,Occupancy!$B$68:$B$79,1)*12/$B38)),"-",IF(P38="","",P38/VLOOKUP(Occupancy!$B$65,Occupancy!$B$68:$B$79,1)*12/$B38))</f>
        <v/>
      </c>
      <c r="T38" s="210" t="str">
        <f>IF(ISERROR(IF(Q38="","",Q38/VLOOKUP(Occupancy!$B$65,Occupancy!$B$68:$B$79,1)*12/$B38)),"-",IF(Q38="","",Q38/VLOOKUP(Occupancy!$B$65,Occupancy!$B$68:$B$79,1)*12/$B38))</f>
        <v>-</v>
      </c>
      <c r="U38" s="211">
        <f>IF(ISERROR(Expenses!BB33)," - ",Expenses!BB33)</f>
        <v>0</v>
      </c>
      <c r="V38" s="211">
        <f>IF(ISERROR(Expenses!BC33)," - ",Expenses!BC33)</f>
        <v>0</v>
      </c>
      <c r="W38" s="211">
        <f>IF(ISERROR(Expenses!BD33)," - ",Expenses!BD33)</f>
        <v>0</v>
      </c>
      <c r="X38" s="211" t="str">
        <f>IF(ISERROR(Expenses!BE33)," - ",Expenses!BE33)</f>
        <v>-</v>
      </c>
      <c r="Y38" s="211" t="str">
        <f>IF(ISERROR(Expenses!BF33)," - ",Expenses!BF33)</f>
        <v>-</v>
      </c>
      <c r="Z38" s="212" t="str">
        <f t="shared" si="1"/>
        <v>-</v>
      </c>
      <c r="AA38" s="210">
        <f t="shared" si="2"/>
        <v>0</v>
      </c>
      <c r="AB38" s="210">
        <f t="shared" si="3"/>
        <v>0</v>
      </c>
      <c r="AC38" s="210">
        <f t="shared" si="4"/>
        <v>0</v>
      </c>
      <c r="AD38" s="210" t="str">
        <f t="shared" si="5"/>
        <v>-</v>
      </c>
      <c r="AE38" s="210" t="str">
        <f t="shared" si="6"/>
        <v>-</v>
      </c>
      <c r="AF38" s="211"/>
      <c r="AG38" s="211">
        <f>AH38/12*Occupancy!$B$65</f>
        <v>0</v>
      </c>
      <c r="AH38" s="211"/>
      <c r="AI38" s="211" t="str">
        <f>IF(ISERROR(IF(AF38="","",AF38/VLOOKUP(Occupancy!$B$65,Occupancy!$B$68:$B$79,1)*12/$B38)),"-",IF(AF38="","",AF38/VLOOKUP(Occupancy!$B$65,Occupancy!$B$68:$B$79,1)*12/$B38))</f>
        <v/>
      </c>
      <c r="AJ38" s="211" t="str">
        <f>IF(ISERROR(IF(AG38="","",AG38/VLOOKUP(Occupancy!$B$65,Occupancy!$B$68:$B$79,1)*12/$B38)),"-",IF(AG38="","",AG38/VLOOKUP(Occupancy!$B$65,Occupancy!$B$68:$B$79,1)*12/$B38))</f>
        <v>-</v>
      </c>
      <c r="AK38" s="210"/>
      <c r="AL38" s="210">
        <f>AM38/12*Occupancy!$B$65</f>
        <v>0</v>
      </c>
      <c r="AM38" s="210"/>
      <c r="AN38" s="210" t="str">
        <f>IF(ISERROR(IF(AK38="","",AK38/VLOOKUP(Occupancy!$B$65,Occupancy!$B$68:$B$79,1)*12/$B38)),"-",IF(AK38="","",AK38/VLOOKUP(Occupancy!$B$65,Occupancy!$B$68:$B$79,1)*12/$B38))</f>
        <v/>
      </c>
      <c r="AO38" s="210" t="str">
        <f>IF(ISERROR(IF(AL38="","",AL38/VLOOKUP(Occupancy!$B$65,Occupancy!$B$68:$B$79,1)*12/$B38)),"-",IF(AL38="","",AL38/VLOOKUP(Occupancy!$B$65,Occupancy!$B$68:$B$79,1)*12/$B38))</f>
        <v>-</v>
      </c>
      <c r="AP38" s="211"/>
      <c r="AQ38" s="211">
        <f>AR38/12*Occupancy!$B$65</f>
        <v>0</v>
      </c>
      <c r="AR38" s="211"/>
      <c r="AS38" s="211" t="str">
        <f>IF(ISERROR(IF(AP38="","",AP38/VLOOKUP(Occupancy!$B$65,Occupancy!$B$68:$B$79,1)*12/$B38)),"-",IF(AP38="","",AP38/VLOOKUP(Occupancy!$B$65,Occupancy!$B$68:$B$79,1)*12/$B38))</f>
        <v/>
      </c>
      <c r="AT38" s="211" t="str">
        <f>IF(ISERROR(IF(AQ38="","",AQ38/VLOOKUP(Occupancy!$B$65,Occupancy!$B$68:$B$79,1)*12/$B38)),"-",IF(AQ38="","",AQ38/VLOOKUP(Occupancy!$B$65,Occupancy!$B$68:$B$79,1)*12/$B38))</f>
        <v>-</v>
      </c>
      <c r="AU38" s="210"/>
      <c r="AV38" s="210">
        <f>AW38/12*Occupancy!$B$65</f>
        <v>0</v>
      </c>
      <c r="AW38" s="210"/>
      <c r="AX38" s="210" t="str">
        <f>IF(ISERROR(IF(AU38="","",AU38/VLOOKUP(Occupancy!$B$65,Occupancy!$B$68:$B$79,1)*12/$B38)),"-",IF(AU38="","",AU38/VLOOKUP(Occupancy!$B$65,Occupancy!$B$68:$B$79,1)*12/$B38))</f>
        <v/>
      </c>
      <c r="AY38" s="210" t="str">
        <f>IF(ISERROR(IF(AV38="","",AV38/VLOOKUP(Occupancy!$B$65,Occupancy!$B$68:$B$79,1)*12/$B38)),"-",IF(AV38="","",AV38/VLOOKUP(Occupancy!$B$65,Occupancy!$B$68:$B$79,1)*12/$B38))</f>
        <v>-</v>
      </c>
      <c r="AZ38" s="213">
        <f t="shared" si="7"/>
        <v>0</v>
      </c>
      <c r="BA38" s="213">
        <f t="shared" si="8"/>
        <v>0</v>
      </c>
      <c r="BB38" s="213">
        <f t="shared" si="9"/>
        <v>0</v>
      </c>
      <c r="BC38" s="213" t="str">
        <f t="shared" si="10"/>
        <v>-</v>
      </c>
      <c r="BD38" s="214" t="str">
        <f>IF(ISERROR(IF(BA38="","",BA38/VLOOKUP(Occupancy!$B$65,Occupancy!$B$68:$B$79,1)*12/$B38)),"-",IF(BA38="","",BA38/VLOOKUP(Occupancy!$B$65,Occupancy!$B$68:$B$79,1)*12/$B38))</f>
        <v>-</v>
      </c>
    </row>
    <row r="39" spans="1:56" s="16" customFormat="1" ht="12.75" x14ac:dyDescent="0.2">
      <c r="A39" s="151" t="s">
        <v>142</v>
      </c>
      <c r="B39" s="203" t="str">
        <f>IF(ISERROR(INDEX(AnnualFinancialData!$D$2:$D$50,MATCH(Operating!$A39,AnnualFinancialData!$B$2:$B$2051,0),MATCH(Operating!B$9,AnnualFinancialData!$D$1))),"-",INDEX(AnnualFinancialData!$D$2:$D$50,MATCH(Operating!$A39,AnnualFinancialData!$B$2:$B$2051,0),MATCH(Operating!B$9,AnnualFinancialData!$D$1)))</f>
        <v>-</v>
      </c>
      <c r="C39" s="204"/>
      <c r="D39" s="216"/>
      <c r="E39" s="206"/>
      <c r="F39" s="192"/>
      <c r="G39" s="192"/>
      <c r="H39" s="192"/>
      <c r="I39" s="192">
        <f t="shared" si="0"/>
        <v>0</v>
      </c>
      <c r="J39" s="207" t="str">
        <f>IF(ISERROR(INDEX(Occupancy!$B$57:$CL$57,1,MATCH(A39,Occupancy!$B$4:$CL$4,0))),"-",INDEX(Occupancy!$B$57:$CL$57,1,MATCH(A39,Occupancy!$B$4:$CL$4,0)))</f>
        <v>-</v>
      </c>
      <c r="K39" s="207">
        <f>IF(ISERROR(INDEX(Occupancy!$B$18:$CL$18,1,MATCH(A39,Occupancy!$B$4:$CL$4,0))),"-",INDEX(Occupancy!$B$18:$CL$18,1,MATCH(A39,Occupancy!$B$4:$CL$4,0)))</f>
        <v>0</v>
      </c>
      <c r="L39" s="217"/>
      <c r="M39" s="217"/>
      <c r="N39" s="217"/>
      <c r="O39" s="218"/>
      <c r="P39" s="209"/>
      <c r="Q39" s="210">
        <f>R39/12*Occupancy!$B$65</f>
        <v>0</v>
      </c>
      <c r="R39" s="210"/>
      <c r="S39" s="210" t="str">
        <f>IF(ISERROR(IF(P39="","",P39/VLOOKUP(Occupancy!$B$65,Occupancy!$B$68:$B$79,1)*12/$B39)),"-",IF(P39="","",P39/VLOOKUP(Occupancy!$B$65,Occupancy!$B$68:$B$79,1)*12/$B39))</f>
        <v/>
      </c>
      <c r="T39" s="210" t="str">
        <f>IF(ISERROR(IF(Q39="","",Q39/VLOOKUP(Occupancy!$B$65,Occupancy!$B$68:$B$79,1)*12/$B39)),"-",IF(Q39="","",Q39/VLOOKUP(Occupancy!$B$65,Occupancy!$B$68:$B$79,1)*12/$B39))</f>
        <v>-</v>
      </c>
      <c r="U39" s="211">
        <f>IF(ISERROR(Expenses!BB34)," - ",Expenses!BB34)</f>
        <v>0</v>
      </c>
      <c r="V39" s="211">
        <f>IF(ISERROR(Expenses!BC34)," - ",Expenses!BC34)</f>
        <v>0</v>
      </c>
      <c r="W39" s="211">
        <f>IF(ISERROR(Expenses!BD34)," - ",Expenses!BD34)</f>
        <v>0</v>
      </c>
      <c r="X39" s="211" t="str">
        <f>IF(ISERROR(Expenses!BE34)," - ",Expenses!BE34)</f>
        <v>-</v>
      </c>
      <c r="Y39" s="211" t="str">
        <f>IF(ISERROR(Expenses!BF34)," - ",Expenses!BF34)</f>
        <v>-</v>
      </c>
      <c r="Z39" s="212" t="str">
        <f t="shared" si="1"/>
        <v>-</v>
      </c>
      <c r="AA39" s="210">
        <f t="shared" si="2"/>
        <v>0</v>
      </c>
      <c r="AB39" s="210">
        <f t="shared" si="3"/>
        <v>0</v>
      </c>
      <c r="AC39" s="210">
        <f t="shared" si="4"/>
        <v>0</v>
      </c>
      <c r="AD39" s="210" t="str">
        <f t="shared" si="5"/>
        <v>-</v>
      </c>
      <c r="AE39" s="210" t="str">
        <f t="shared" si="6"/>
        <v>-</v>
      </c>
      <c r="AF39" s="211"/>
      <c r="AG39" s="211">
        <f>AH39/12*Occupancy!$B$65</f>
        <v>0</v>
      </c>
      <c r="AH39" s="211"/>
      <c r="AI39" s="211" t="str">
        <f>IF(ISERROR(IF(AF39="","",AF39/VLOOKUP(Occupancy!$B$65,Occupancy!$B$68:$B$79,1)*12/$B39)),"-",IF(AF39="","",AF39/VLOOKUP(Occupancy!$B$65,Occupancy!$B$68:$B$79,1)*12/$B39))</f>
        <v/>
      </c>
      <c r="AJ39" s="211" t="str">
        <f>IF(ISERROR(IF(AG39="","",AG39/VLOOKUP(Occupancy!$B$65,Occupancy!$B$68:$B$79,1)*12/$B39)),"-",IF(AG39="","",AG39/VLOOKUP(Occupancy!$B$65,Occupancy!$B$68:$B$79,1)*12/$B39))</f>
        <v>-</v>
      </c>
      <c r="AK39" s="210"/>
      <c r="AL39" s="210">
        <f>AM39/12*Occupancy!$B$65</f>
        <v>0</v>
      </c>
      <c r="AM39" s="210"/>
      <c r="AN39" s="210" t="str">
        <f>IF(ISERROR(IF(AK39="","",AK39/VLOOKUP(Occupancy!$B$65,Occupancy!$B$68:$B$79,1)*12/$B39)),"-",IF(AK39="","",AK39/VLOOKUP(Occupancy!$B$65,Occupancy!$B$68:$B$79,1)*12/$B39))</f>
        <v/>
      </c>
      <c r="AO39" s="210" t="str">
        <f>IF(ISERROR(IF(AL39="","",AL39/VLOOKUP(Occupancy!$B$65,Occupancy!$B$68:$B$79,1)*12/$B39)),"-",IF(AL39="","",AL39/VLOOKUP(Occupancy!$B$65,Occupancy!$B$68:$B$79,1)*12/$B39))</f>
        <v>-</v>
      </c>
      <c r="AP39" s="211"/>
      <c r="AQ39" s="211">
        <f>AR39/12*Occupancy!$B$65</f>
        <v>0</v>
      </c>
      <c r="AR39" s="211"/>
      <c r="AS39" s="211" t="str">
        <f>IF(ISERROR(IF(AP39="","",AP39/VLOOKUP(Occupancy!$B$65,Occupancy!$B$68:$B$79,1)*12/$B39)),"-",IF(AP39="","",AP39/VLOOKUP(Occupancy!$B$65,Occupancy!$B$68:$B$79,1)*12/$B39))</f>
        <v/>
      </c>
      <c r="AT39" s="211" t="str">
        <f>IF(ISERROR(IF(AQ39="","",AQ39/VLOOKUP(Occupancy!$B$65,Occupancy!$B$68:$B$79,1)*12/$B39)),"-",IF(AQ39="","",AQ39/VLOOKUP(Occupancy!$B$65,Occupancy!$B$68:$B$79,1)*12/$B39))</f>
        <v>-</v>
      </c>
      <c r="AU39" s="210"/>
      <c r="AV39" s="210">
        <f>AW39/12*Occupancy!$B$65</f>
        <v>0</v>
      </c>
      <c r="AW39" s="210"/>
      <c r="AX39" s="210" t="str">
        <f>IF(ISERROR(IF(AU39="","",AU39/VLOOKUP(Occupancy!$B$65,Occupancy!$B$68:$B$79,1)*12/$B39)),"-",IF(AU39="","",AU39/VLOOKUP(Occupancy!$B$65,Occupancy!$B$68:$B$79,1)*12/$B39))</f>
        <v/>
      </c>
      <c r="AY39" s="210" t="str">
        <f>IF(ISERROR(IF(AV39="","",AV39/VLOOKUP(Occupancy!$B$65,Occupancy!$B$68:$B$79,1)*12/$B39)),"-",IF(AV39="","",AV39/VLOOKUP(Occupancy!$B$65,Occupancy!$B$68:$B$79,1)*12/$B39))</f>
        <v>-</v>
      </c>
      <c r="AZ39" s="213">
        <f t="shared" si="7"/>
        <v>0</v>
      </c>
      <c r="BA39" s="213">
        <f t="shared" si="8"/>
        <v>0</v>
      </c>
      <c r="BB39" s="213">
        <f t="shared" si="9"/>
        <v>0</v>
      </c>
      <c r="BC39" s="213" t="str">
        <f t="shared" si="10"/>
        <v>-</v>
      </c>
      <c r="BD39" s="214" t="str">
        <f>IF(ISERROR(IF(BA39="","",BA39/VLOOKUP(Occupancy!$B$65,Occupancy!$B$68:$B$79,1)*12/$B39)),"-",IF(BA39="","",BA39/VLOOKUP(Occupancy!$B$65,Occupancy!$B$68:$B$79,1)*12/$B39))</f>
        <v>-</v>
      </c>
    </row>
    <row r="40" spans="1:56" s="16" customFormat="1" x14ac:dyDescent="0.25">
      <c r="A40" s="102"/>
      <c r="B40" s="23"/>
      <c r="C40" s="23"/>
      <c r="D40"/>
      <c r="E40" s="30"/>
      <c r="F40" s="30"/>
      <c r="G40" s="30"/>
      <c r="H40" s="30"/>
      <c r="I40" s="30"/>
      <c r="J40" s="25" t="s">
        <v>4</v>
      </c>
      <c r="K40" s="25"/>
      <c r="L40"/>
      <c r="M40"/>
      <c r="N40"/>
      <c r="O40"/>
      <c r="P40" s="27"/>
      <c r="Q40" s="20"/>
      <c r="R40" s="20"/>
      <c r="S40" s="20" t="str">
        <f>IF(P40="","",P40/VLOOKUP(Expenses!#REF!,Expenses!#REF!,1)*12/$B40)</f>
        <v/>
      </c>
      <c r="T40" s="20" t="str">
        <f>IF(Q40="","",Q40/VLOOKUP(Expenses!#REF!,Expenses!#REF!,1)*12/$B40)</f>
        <v/>
      </c>
      <c r="U40" s="21"/>
      <c r="V40" s="21"/>
      <c r="W40" s="21"/>
      <c r="X40" s="21"/>
      <c r="Y40" s="21"/>
      <c r="Z40" s="21"/>
      <c r="AA40" s="20"/>
      <c r="AB40" s="20"/>
      <c r="AC40" s="20"/>
      <c r="AD40" s="20"/>
      <c r="AE40" s="20"/>
      <c r="AF40" s="21"/>
      <c r="AG40" s="21"/>
      <c r="AH40" s="21"/>
      <c r="AI40" s="21"/>
      <c r="AJ40" s="21"/>
      <c r="AK40" s="20"/>
      <c r="AL40" s="20"/>
      <c r="AM40" s="20"/>
      <c r="AN40" s="20"/>
      <c r="AO40" s="20"/>
      <c r="AP40" s="21"/>
      <c r="AQ40" s="21"/>
      <c r="AR40" s="21"/>
      <c r="AS40" s="21"/>
      <c r="AT40" s="21"/>
      <c r="AU40" s="20"/>
      <c r="AV40" s="20"/>
      <c r="AW40" s="20"/>
      <c r="AX40" s="20"/>
      <c r="AY40" s="20"/>
      <c r="AZ40" s="19"/>
      <c r="BA40" s="19"/>
      <c r="BB40" s="19"/>
      <c r="BC40" s="19"/>
      <c r="BD40" s="22"/>
    </row>
    <row r="41" spans="1:56" s="16" customFormat="1" ht="12.75" x14ac:dyDescent="0.2">
      <c r="A41" s="117" t="s">
        <v>35</v>
      </c>
      <c r="B41" s="105">
        <f>IF(ISERROR(SUM(B11:B39)),"-",SUM(B11:B39))</f>
        <v>105</v>
      </c>
      <c r="C41" s="106"/>
      <c r="D41" s="107">
        <f>IF(ISERROR(SUM(D11:D39)),"-",SUM(D11:D39))</f>
        <v>0</v>
      </c>
      <c r="E41" s="108">
        <f>IF(ISERROR(SUM(E11:E39)),"-",SUM(E11:E39))</f>
        <v>189967</v>
      </c>
      <c r="F41" s="108">
        <f>IF(ISERROR(SUM(F11:F39)),"-",SUM(F11:F39))</f>
        <v>161005</v>
      </c>
      <c r="G41" s="108">
        <f>IF(ISERROR(SUM(G11:G39)),"-",SUM(G11:G39))</f>
        <v>370332</v>
      </c>
      <c r="H41" s="108">
        <f>IF(ISERROR(SUM(H11:H39)),"-",SUM(H11:H39))</f>
        <v>24215</v>
      </c>
      <c r="I41" s="108">
        <f>IF(ISERROR(SUM(I11:I39)),"-",SUM(I11:I39))</f>
        <v>745519</v>
      </c>
      <c r="J41" s="109">
        <f>IF(ISERROR(AVERAGE(J11:J39)),"-",AVERAGE(J11:J39))</f>
        <v>0</v>
      </c>
      <c r="K41" s="109">
        <f>IF(ISERROR(AVERAGE(K11:K39)),"-",AVERAGE(K11:K39))</f>
        <v>0</v>
      </c>
      <c r="L41" s="110">
        <f>IF(ISERROR(SUM(L11:L39)),"-",SUM(L11:L39))</f>
        <v>0</v>
      </c>
      <c r="M41" s="110">
        <f>IF(ISERROR(SUM(M11:M39)),"-",SUM(M11:M39))</f>
        <v>0</v>
      </c>
      <c r="N41" s="110">
        <f>IF(ISERROR(SUM(N11:N39)),"-",SUM(N11:N39))</f>
        <v>0</v>
      </c>
      <c r="O41" s="111">
        <f>IF(ISERROR(SUM(O11:O39)),"-",SUM(O11:O39))</f>
        <v>0</v>
      </c>
      <c r="P41" s="112">
        <f>IF(ISERROR(SUM(P11:P39)),"-",SUM(P11:P39))</f>
        <v>2707681</v>
      </c>
      <c r="Q41" s="118">
        <f>IF(ISERROR(R41/12*Occupancy!$B$65),"-",R41/12*Occupancy!$B$65)</f>
        <v>0</v>
      </c>
      <c r="R41" s="113">
        <f>IF(ISERROR(SUM(R11:R39)),"-",SUM(R11:R39))</f>
        <v>0</v>
      </c>
      <c r="S41" s="118">
        <f>IF(ISERROR(IF(P41="","",P41/VLOOKUP(Occupancy!$B$65,Occupancy!$B$68:$B$79,1)*12/$B41)),"-",IF(P41="","",P41/VLOOKUP(Occupancy!$B$65,Occupancy!$B$68:$B$79,1)*12/$B41))</f>
        <v>103149.75238095238</v>
      </c>
      <c r="T41" s="118">
        <f>IF(ISERROR(IF(Q41="","",Q41/VLOOKUP(Occupancy!$B$65,Occupancy!$B$68:$B$79,1)*12/$B41)),"-",IF(Q41="","",Q41/VLOOKUP(Occupancy!$B$65,Occupancy!$B$68:$B$79,1)*12/$B41))</f>
        <v>0</v>
      </c>
      <c r="U41" s="114">
        <f>IF(ISERROR(SUM(U11:U39)),"-",SUM(U11:U39))</f>
        <v>1827286</v>
      </c>
      <c r="V41" s="114">
        <f>IF(ISERROR(SUM(V11:V39)),"-",SUM(V11:V39))</f>
        <v>0</v>
      </c>
      <c r="W41" s="114">
        <f>IF(ISERROR(SUM(W11:W39)),"-",SUM(W11:W39))</f>
        <v>0</v>
      </c>
      <c r="X41" s="119">
        <f>IF(ISERROR(Expenses!BE36),"-",Expenses!BE36)</f>
        <v>69610.89523809524</v>
      </c>
      <c r="Y41" s="119" t="str">
        <f>IF(ISERROR(Expenses!BF36),"-",Expenses!BF36)</f>
        <v>-</v>
      </c>
      <c r="Z41" s="119">
        <f>IF(ISERROR(U41/P41),"-",U41/P41)</f>
        <v>0.67485276145897544</v>
      </c>
      <c r="AA41" s="118">
        <f>IF(ISERROR(P41-U41),"-",P41-U41)</f>
        <v>880395</v>
      </c>
      <c r="AB41" s="118">
        <f>IF(ISERROR(Q41-V41),"-",Q41-V41)</f>
        <v>0</v>
      </c>
      <c r="AC41" s="118">
        <f>IF(ISERROR(R41-W41),"-",R41-W41)</f>
        <v>0</v>
      </c>
      <c r="AD41" s="118">
        <f>IF(ISERROR(S41-X41),"-",S41-X41)</f>
        <v>33538.857142857145</v>
      </c>
      <c r="AE41" s="118" t="str">
        <f>IF(ISERROR(T41-Y41),"-",T41-Y41)</f>
        <v>-</v>
      </c>
      <c r="AF41" s="114">
        <f>IF(ISERROR(SUM(AF11:AF39)),"-",SUM(AF11:AF39))</f>
        <v>129988</v>
      </c>
      <c r="AG41" s="114">
        <f>IF(ISERROR(SUM(AG11:AG39)),"-",SUM(AG11:AG39))</f>
        <v>41563</v>
      </c>
      <c r="AH41" s="114">
        <f>IF(ISERROR(SUM(AH11:AH39)),"-",SUM(AH11:AH39))</f>
        <v>166252</v>
      </c>
      <c r="AI41" s="114">
        <f>IF(ISERROR(IF(AF41="","",AF41/VLOOKUP(Occupancy!$B$65,Occupancy!$B$68:$B$79,1)*12/$B41)),"-",IF(AF41="","",AF41/VLOOKUP(Occupancy!$B$65,Occupancy!$B$68:$B$79,1)*12/$B41))</f>
        <v>4951.9238095238097</v>
      </c>
      <c r="AJ41" s="114">
        <f>IF(ISERROR(IF(AG41="","",AG41/VLOOKUP(Occupancy!$B$65,Occupancy!$B$68:$B$79,1)*12/$B41)),"-",IF(AG41="","",AG41/VLOOKUP(Occupancy!$B$65,Occupancy!$B$68:$B$79,1)*12/$B41))</f>
        <v>1583.3523809523811</v>
      </c>
      <c r="AK41" s="113">
        <f>IF(ISERROR(SUM(AK11:AK39)),"-",SUM(AK11:AK39))</f>
        <v>0</v>
      </c>
      <c r="AL41" s="113">
        <f>IF(ISERROR(AM41/12*Occupancy!$B$65),"-",AM41/12*Occupancy!$B$65)</f>
        <v>0</v>
      </c>
      <c r="AM41" s="113">
        <f>IF(ISERROR(SUM(AM11:AM39)),"-",SUM(AM11:AM39))</f>
        <v>0</v>
      </c>
      <c r="AN41" s="113">
        <f>IF(ISERROR(IF(AK41="","",AK41/VLOOKUP(Occupancy!$B$65,Occupancy!$B$68:$B$79,1)*12/$B41)),"-",IF(AK41="","",AK41/VLOOKUP(Occupancy!$B$65,Occupancy!$B$68:$B$79,1)*12/$B41))</f>
        <v>0</v>
      </c>
      <c r="AO41" s="113">
        <f>IF(ISERROR(IF(AL41="","",AL41/VLOOKUP(Occupancy!$B$65,Occupancy!$B$68:$B$79,1)*12/$B41)),"-",IF(AL41="","",AL41/VLOOKUP(Occupancy!$B$65,Occupancy!$B$68:$B$79,1)*12/$B41))</f>
        <v>0</v>
      </c>
      <c r="AP41" s="114">
        <f>IF(ISERROR(SUM(AP11:AP39)),"-",SUM(AP11:AP39))</f>
        <v>28761</v>
      </c>
      <c r="AQ41" s="114">
        <f>IF(ISERROR(SUM(AQ11:AQ39)),"-",SUM(AQ11:AQ39))</f>
        <v>5323</v>
      </c>
      <c r="AR41" s="114">
        <f>IF(ISERROR(SUM(AR11:AR39)),"-",SUM(AR11:AR39))</f>
        <v>21292</v>
      </c>
      <c r="AS41" s="114">
        <f>IF(ISERROR(IF(AP41="","",AP41/VLOOKUP(Occupancy!$B$65,Occupancy!$B$68:$B$79,1)*12/$B41)),"-",IF(AP41="","",AP41/VLOOKUP(Occupancy!$B$65,Occupancy!$B$68:$B$79,1)*12/$B41))</f>
        <v>1095.6571428571428</v>
      </c>
      <c r="AT41" s="114">
        <f>IF(ISERROR(IF(AQ41="","",AQ41/VLOOKUP(Occupancy!$B$65,Occupancy!$B$68:$B$79,1)*12/$B41)),"-",IF(AQ41="","",AQ41/VLOOKUP(Occupancy!$B$65,Occupancy!$B$68:$B$79,1)*12/$B41))</f>
        <v>202.78095238095239</v>
      </c>
      <c r="AU41" s="113">
        <f>IF(ISERROR(SUM(AU11:AU39)),"-",SUM(AU11:AU39))</f>
        <v>0</v>
      </c>
      <c r="AV41" s="113">
        <f>IF(ISERROR(SUM(AV11:AV39)),"-",SUM(AV11:AV39))</f>
        <v>0</v>
      </c>
      <c r="AW41" s="113">
        <f>IF(ISERROR(SUM(AW11:AW39)),"-",SUM(AW11:AW39))</f>
        <v>0</v>
      </c>
      <c r="AX41" s="113">
        <f>IF(ISERROR(IF(AU41="","",AU41/VLOOKUP(Occupancy!$B$65,Occupancy!$B$68:$B$79,1)*12/$B41)),"-",IF(AU41="","",AU41/VLOOKUP(Occupancy!$B$65,Occupancy!$B$68:$B$79,1)*12/$B41))</f>
        <v>0</v>
      </c>
      <c r="AY41" s="113">
        <f>IF(ISERROR(IF(AV41="","",AV41/VLOOKUP(Occupancy!$B$65,Occupancy!$B$68:$B$79,1)*12/$B41)),"-",IF(AV41="","",AV41/VLOOKUP(Occupancy!$B$65,Occupancy!$B$68:$B$79,1)*12/$B41))</f>
        <v>0</v>
      </c>
      <c r="AZ41" s="115">
        <f>IF(ISERROR(SUM(AZ11:AZ39)),"-",SUM(AZ11:AZ39))</f>
        <v>721646</v>
      </c>
      <c r="BA41" s="115">
        <f>IF(ISERROR(SUM(BA11:BA39)),"-",SUM(BA11:BA39))</f>
        <v>0</v>
      </c>
      <c r="BB41" s="115">
        <f>IF(ISERROR(SUM(BB11:BB39)),"-",SUM(BB11:BB39))</f>
        <v>0</v>
      </c>
      <c r="BC41" s="115">
        <f>IF(ISERROR(IF(AZ41="","",AZ41/VLOOKUP(Occupancy!$B$65,Occupancy!$B$68:$B$79,1)*12/$B41)),"-",IF(AZ41="","",AZ41/VLOOKUP(Occupancy!$B$65,Occupancy!$B$68:$B$79,1)*12/$B41))</f>
        <v>27491.27619047619</v>
      </c>
      <c r="BD41" s="116">
        <f>IF(ISERROR(IF(BA41="","",BA41/VLOOKUP(Occupancy!$B$65,Occupancy!$B$68:$B$79,1)*12/$B41)),"-",IF(BA41="","",BA41/VLOOKUP(Occupancy!$B$65,Occupancy!$B$68:$B$79,1)*12/$B41))</f>
        <v>0</v>
      </c>
    </row>
    <row r="42" spans="1:56" s="16" customFormat="1" x14ac:dyDescent="0.25">
      <c r="A42" s="120"/>
      <c r="B42" s="120"/>
      <c r="C42" s="173"/>
      <c r="D42" s="104"/>
      <c r="E42" s="104"/>
      <c r="F42" s="104"/>
      <c r="G42" s="104"/>
      <c r="H42" s="104"/>
      <c r="I42" s="104"/>
      <c r="J42" s="177" t="s">
        <v>4</v>
      </c>
      <c r="K42" s="177"/>
      <c r="L42" s="103"/>
      <c r="M42" s="103"/>
      <c r="N42" s="103"/>
      <c r="O42" s="174"/>
      <c r="P42" s="121"/>
      <c r="Q42" s="154"/>
      <c r="R42" s="154"/>
      <c r="S42" s="154"/>
      <c r="T42" s="154"/>
      <c r="U42" s="175"/>
      <c r="V42" s="175"/>
      <c r="W42" s="175"/>
      <c r="X42" s="175"/>
      <c r="Y42" s="175"/>
      <c r="Z42" s="178"/>
      <c r="AA42" s="154"/>
      <c r="AB42" s="154"/>
      <c r="AC42" s="154"/>
      <c r="AD42" s="154"/>
      <c r="AE42" s="154"/>
      <c r="AF42" s="175"/>
      <c r="AG42" s="175"/>
      <c r="AH42" s="175"/>
      <c r="AI42" s="175"/>
      <c r="AJ42" s="175"/>
      <c r="AK42" s="154"/>
      <c r="AL42" s="154"/>
      <c r="AM42" s="154"/>
      <c r="AN42" s="154"/>
      <c r="AO42" s="154"/>
      <c r="AP42" s="175"/>
      <c r="AQ42" s="175"/>
      <c r="AR42" s="175"/>
      <c r="AS42" s="175"/>
      <c r="AT42" s="175"/>
      <c r="AU42" s="154"/>
      <c r="AV42" s="154"/>
      <c r="AW42" s="154"/>
      <c r="AX42" s="154"/>
      <c r="AY42" s="154"/>
      <c r="AZ42" s="155"/>
      <c r="BA42" s="155"/>
      <c r="BB42" s="155"/>
      <c r="BC42" s="155"/>
      <c r="BD42" s="176"/>
    </row>
    <row r="43" spans="1:56" s="16" customFormat="1" x14ac:dyDescent="0.25">
      <c r="A43" s="63" t="s">
        <v>74</v>
      </c>
      <c r="B43" s="203"/>
      <c r="C43" s="192"/>
      <c r="D43" s="192"/>
      <c r="E43" s="192"/>
      <c r="F43" s="192"/>
      <c r="G43" s="192"/>
      <c r="H43" s="192"/>
      <c r="I43" s="192"/>
      <c r="J43" s="207" t="s">
        <v>4</v>
      </c>
      <c r="K43" s="207"/>
      <c r="L43" s="206"/>
      <c r="M43" s="206"/>
      <c r="N43" s="206"/>
      <c r="O43" s="215"/>
      <c r="P43" s="194"/>
      <c r="Q43" s="210"/>
      <c r="R43" s="210"/>
      <c r="S43" s="210"/>
      <c r="T43" s="210"/>
      <c r="U43" s="211"/>
      <c r="V43" s="211"/>
      <c r="W43" s="211"/>
      <c r="X43" s="211"/>
      <c r="Y43" s="211"/>
      <c r="Z43" s="212"/>
      <c r="AA43" s="210"/>
      <c r="AB43" s="210"/>
      <c r="AC43" s="210"/>
      <c r="AD43" s="210"/>
      <c r="AE43" s="210"/>
      <c r="AF43" s="211"/>
      <c r="AG43" s="211"/>
      <c r="AH43" s="211"/>
      <c r="AI43" s="211"/>
      <c r="AJ43" s="211"/>
      <c r="AK43" s="210"/>
      <c r="AL43" s="210"/>
      <c r="AM43" s="210"/>
      <c r="AN43" s="210"/>
      <c r="AO43" s="210"/>
      <c r="AP43" s="211"/>
      <c r="AQ43" s="211"/>
      <c r="AR43" s="211"/>
      <c r="AS43" s="211"/>
      <c r="AT43" s="211"/>
      <c r="AU43" s="210"/>
      <c r="AV43" s="210"/>
      <c r="AW43" s="210"/>
      <c r="AX43" s="210"/>
      <c r="AY43" s="210"/>
      <c r="AZ43" s="213"/>
      <c r="BA43" s="213"/>
      <c r="BB43" s="213"/>
      <c r="BC43" s="213"/>
      <c r="BD43" s="214"/>
    </row>
    <row r="44" spans="1:56" s="16" customFormat="1" x14ac:dyDescent="0.25">
      <c r="A44" s="63" t="s">
        <v>100</v>
      </c>
      <c r="B44" s="203" t="str">
        <f>IF(ISERROR(INDEX(AnnualFinancialData!$D$2:$D$50,MATCH(Operating!$A44,AnnualFinancialData!$B$2:$B$2051,0),MATCH(Operating!B$9,AnnualFinancialData!$D$1))),"-",INDEX(AnnualFinancialData!$D$2:$D$50,MATCH(Operating!$A44,AnnualFinancialData!$B$2:$B$2051,0),MATCH(Operating!B$9,AnnualFinancialData!$D$1)))</f>
        <v>-</v>
      </c>
      <c r="C44" s="192"/>
      <c r="D44" s="217"/>
      <c r="E44" s="192"/>
      <c r="F44" s="192"/>
      <c r="G44" s="192"/>
      <c r="H44" s="192"/>
      <c r="I44" s="192">
        <f>SUM(D44:H44)</f>
        <v>0</v>
      </c>
      <c r="J44" s="207" t="str">
        <f>IF(ISERROR(INDEX(Occupancy!$B$57:$CL$57,1,MATCH(A44,Occupancy!$B$4:$CL$4,0))),"-",INDEX(Occupancy!$B$57:$CL$57,1,MATCH(A44,Occupancy!$B$4:$CL$4,0)))</f>
        <v>-</v>
      </c>
      <c r="K44" s="207">
        <f>IF(ISERROR(INDEX(Occupancy!$B$18:$CL$18,1,MATCH(A44,Occupancy!$B$4:$CL$4,0))),"-",INDEX(Occupancy!$B$18:$CL$18,1,MATCH(A44,Occupancy!$B$4:$CL$4,0)))</f>
        <v>0</v>
      </c>
      <c r="L44" s="219"/>
      <c r="M44" s="219"/>
      <c r="N44" s="219"/>
      <c r="O44" s="220"/>
      <c r="P44" s="194"/>
      <c r="Q44" s="210">
        <f>R44/12*Occupancy!$B$65</f>
        <v>0</v>
      </c>
      <c r="R44" s="210"/>
      <c r="S44" s="210" t="str">
        <f>IF(ISERROR(IF(P44="","",P44/VLOOKUP(Occupancy!$B$65,Occupancy!$B$68:$B$79,1)*12/$B44)),"-",IF(P44="","",P44/VLOOKUP(Occupancy!$B$65,Occupancy!$B$68:$B$79,1)*12/$B44))</f>
        <v/>
      </c>
      <c r="T44" s="210" t="str">
        <f>IF(ISERROR(IF(Q44="","",Q44/VLOOKUP(Occupancy!$B$65,Occupancy!$B$68:$B$79,1)*12/$B44)),"-",IF(Q44="","",Q44/VLOOKUP(Occupancy!$B$65,Occupancy!$B$68:$B$79,1)*12/$B44))</f>
        <v>-</v>
      </c>
      <c r="U44" s="211">
        <f>IF(ISERROR(Expenses!BB39)," - ",Expenses!BB39)</f>
        <v>0</v>
      </c>
      <c r="V44" s="211">
        <f>IF(ISERROR(Expenses!BC39)," - ",Expenses!BC39)</f>
        <v>0</v>
      </c>
      <c r="W44" s="211">
        <f>IF(ISERROR(Expenses!BD39)," - ",Expenses!BD39)</f>
        <v>0</v>
      </c>
      <c r="X44" s="211" t="str">
        <f>IF(ISERROR(Expenses!BE39)," - ",Expenses!BE39)</f>
        <v>-</v>
      </c>
      <c r="Y44" s="211" t="str">
        <f>IF(ISERROR(Expenses!BF39)," - ",Expenses!BF39)</f>
        <v>-</v>
      </c>
      <c r="Z44" s="212" t="str">
        <f>IF(ISERROR(U44/P44),"-",U44/P44)</f>
        <v>-</v>
      </c>
      <c r="AA44" s="210">
        <f>IF(ISERROR(P44-U44),"-",P44-U44)</f>
        <v>0</v>
      </c>
      <c r="AB44" s="210">
        <f>IF(ISERROR(Q44-V44),"-",Q44-V44)</f>
        <v>0</v>
      </c>
      <c r="AC44" s="210">
        <f>IF(ISERROR(R44-W44),"-",R44-W44)</f>
        <v>0</v>
      </c>
      <c r="AD44" s="210" t="str">
        <f>IF(ISERROR(S44-X44),"-",S44-X44)</f>
        <v>-</v>
      </c>
      <c r="AE44" s="210" t="str">
        <f>IF(ISERROR(T44-Y44),"-",T44-Y44)</f>
        <v>-</v>
      </c>
      <c r="AF44" s="211"/>
      <c r="AG44" s="211">
        <f>AH44/12*Occupancy!$B$65</f>
        <v>0</v>
      </c>
      <c r="AH44" s="211"/>
      <c r="AI44" s="211" t="str">
        <f>IF(ISERROR(IF(AF44="","",AF44/VLOOKUP(Occupancy!$B$65,Occupancy!$B$68:$B$79,1)*12/$B44)),"-",IF(AF44="","",AF44/VLOOKUP(Occupancy!$B$65,Occupancy!$B$68:$B$79,1)*12/$B44))</f>
        <v/>
      </c>
      <c r="AJ44" s="211" t="str">
        <f>IF(ISERROR(IF(AG44="","",AG44/VLOOKUP(Occupancy!$B$65,Occupancy!$B$68:$B$79,1)*12/$B44)),"-",IF(AG44="","",AG44/VLOOKUP(Occupancy!$B$65,Occupancy!$B$68:$B$79,1)*12/$B44))</f>
        <v>-</v>
      </c>
      <c r="AK44" s="210"/>
      <c r="AL44" s="210">
        <f>AM44/12*Occupancy!$B$65</f>
        <v>0</v>
      </c>
      <c r="AM44" s="210"/>
      <c r="AN44" s="210" t="str">
        <f>IF(ISERROR(IF(AK44="","",AK44/VLOOKUP(Occupancy!$B$65,Occupancy!$B$68:$B$79,1)*12/$B44)),"-",IF(AK44="","",AK44/VLOOKUP(Occupancy!$B$65,Occupancy!$B$68:$B$79,1)*12/$B44))</f>
        <v/>
      </c>
      <c r="AO44" s="210" t="str">
        <f>IF(ISERROR(IF(AL44="","",AL44/VLOOKUP(Occupancy!$B$65,Occupancy!$B$68:$B$79,1)*12/$B44)),"-",IF(AL44="","",AL44/VLOOKUP(Occupancy!$B$65,Occupancy!$B$68:$B$79,1)*12/$B44))</f>
        <v>-</v>
      </c>
      <c r="AP44" s="211"/>
      <c r="AQ44" s="211">
        <f>AR44/12*Occupancy!$B$65</f>
        <v>0</v>
      </c>
      <c r="AR44" s="211"/>
      <c r="AS44" s="211" t="str">
        <f>IF(ISERROR(IF(AP44="","",AP44/VLOOKUP(Occupancy!$B$65,Occupancy!$B$68:$B$79,1)*12/$B44)),"-",IF(AP44="","",AP44/VLOOKUP(Occupancy!$B$65,Occupancy!$B$68:$B$79,1)*12/$B44))</f>
        <v/>
      </c>
      <c r="AT44" s="211" t="str">
        <f>IF(ISERROR(IF(AQ44="","",AQ44/VLOOKUP(Occupancy!$B$65,Occupancy!$B$68:$B$79,1)*12/$B44)),"-",IF(AQ44="","",AQ44/VLOOKUP(Occupancy!$B$65,Occupancy!$B$68:$B$79,1)*12/$B44))</f>
        <v>-</v>
      </c>
      <c r="AU44" s="210"/>
      <c r="AV44" s="210">
        <f>AW44/12*Occupancy!$B$65</f>
        <v>0</v>
      </c>
      <c r="AW44" s="210"/>
      <c r="AX44" s="210" t="str">
        <f>IF(ISERROR(IF(AU44="","",AU44/VLOOKUP(Occupancy!$B$65,Occupancy!$B$68:$B$79,1)*12/$B44)),"-",IF(AU44="","",AU44/VLOOKUP(Occupancy!$B$65,Occupancy!$B$68:$B$79,1)*12/$B44))</f>
        <v/>
      </c>
      <c r="AY44" s="210" t="str">
        <f>IF(ISERROR(IF(AV44="","",AV44/VLOOKUP(Occupancy!$B$65,Occupancy!$B$68:$B$79,1)*12/$B44)),"-",IF(AV44="","",AV44/VLOOKUP(Occupancy!$B$65,Occupancy!$B$68:$B$79,1)*12/$B44))</f>
        <v>-</v>
      </c>
      <c r="AZ44" s="213">
        <f>IF(ISERROR(AA44-AF44-AK44-AP44-AU44),"-",AA44-AF44-AK44-AP44-AU44)</f>
        <v>0</v>
      </c>
      <c r="BA44" s="213">
        <f>IF(ISERROR(AB44-AG44-AL44-AQ44-AV44),"-",AB44-AG44-AL44-AQ44-AV44)</f>
        <v>0</v>
      </c>
      <c r="BB44" s="213">
        <f>IF(ISERROR(AC44-AH44-AM44-AR44-AW44),"-",AC44-AH44-AM44-AR44-AW44)</f>
        <v>0</v>
      </c>
      <c r="BC44" s="213" t="str">
        <f>IF(ISERROR(AD44-AI44-AN44-AS44-AX44),"-",AD44-AI44-AN44-AS44-AX44)</f>
        <v>-</v>
      </c>
      <c r="BD44" s="214" t="str">
        <f>IF(ISERROR(IF(BA44="","",BA44/VLOOKUP(Occupancy!$B$65,Occupancy!$B$68:$B$79,1)*12/$B44)),"-",IF(BA44="","",BA44/VLOOKUP(Occupancy!$B$65,Occupancy!$B$68:$B$79,1)*12/$B44))</f>
        <v>-</v>
      </c>
    </row>
    <row r="45" spans="1:56" s="16" customFormat="1" x14ac:dyDescent="0.25">
      <c r="A45" s="63" t="s">
        <v>108</v>
      </c>
      <c r="B45" s="203" t="str">
        <f>IF(ISERROR(INDEX(AnnualFinancialData!$D$2:$D$50,MATCH(Operating!$A45,AnnualFinancialData!$B$2:$B$2051,0),MATCH(Operating!B$9,AnnualFinancialData!$D$1))),"-",INDEX(AnnualFinancialData!$D$2:$D$50,MATCH(Operating!$A45,AnnualFinancialData!$B$2:$B$2051,0),MATCH(Operating!B$9,AnnualFinancialData!$D$1)))</f>
        <v>-</v>
      </c>
      <c r="C45" s="192"/>
      <c r="D45" s="217"/>
      <c r="E45" s="192"/>
      <c r="F45" s="192"/>
      <c r="G45" s="192"/>
      <c r="H45" s="192"/>
      <c r="I45" s="192">
        <f t="shared" ref="I45:I69" si="11">SUM(D45:H45)</f>
        <v>0</v>
      </c>
      <c r="J45" s="207" t="str">
        <f>IF(ISERROR(INDEX(Occupancy!$B$57:$CL$57,1,MATCH(A45,Occupancy!$B$4:$CL$4,0))),"-",INDEX(Occupancy!$B$57:$CL$57,1,MATCH(A45,Occupancy!$B$4:$CL$4,0)))</f>
        <v>-</v>
      </c>
      <c r="K45" s="207">
        <f>IF(ISERROR(INDEX(Occupancy!$B$18:$CL$18,1,MATCH(A45,Occupancy!$B$4:$CL$4,0))),"-",INDEX(Occupancy!$B$18:$CL$18,1,MATCH(A45,Occupancy!$B$4:$CL$4,0)))</f>
        <v>0</v>
      </c>
      <c r="L45" s="219"/>
      <c r="M45" s="219"/>
      <c r="N45" s="219"/>
      <c r="O45" s="220"/>
      <c r="P45" s="194"/>
      <c r="Q45" s="210">
        <f>R45/12*Occupancy!$B$65</f>
        <v>0</v>
      </c>
      <c r="R45" s="210"/>
      <c r="S45" s="210" t="str">
        <f>IF(ISERROR(IF(P45="","",P45/VLOOKUP(Occupancy!$B$65,Occupancy!$B$68:$B$79,1)*12/$B45)),"-",IF(P45="","",P45/VLOOKUP(Occupancy!$B$65,Occupancy!$B$68:$B$79,1)*12/$B45))</f>
        <v/>
      </c>
      <c r="T45" s="210" t="str">
        <f>IF(ISERROR(IF(Q45="","",Q45/VLOOKUP(Occupancy!$B$65,Occupancy!$B$68:$B$79,1)*12/$B45)),"-",IF(Q45="","",Q45/VLOOKUP(Occupancy!$B$65,Occupancy!$B$68:$B$79,1)*12/$B45))</f>
        <v>-</v>
      </c>
      <c r="U45" s="211">
        <f>IF(ISERROR(Expenses!BB40)," - ",Expenses!BB40)</f>
        <v>0</v>
      </c>
      <c r="V45" s="211">
        <f>IF(ISERROR(Expenses!BC40)," - ",Expenses!BC40)</f>
        <v>0</v>
      </c>
      <c r="W45" s="211">
        <f>IF(ISERROR(Expenses!BD40)," - ",Expenses!BD40)</f>
        <v>0</v>
      </c>
      <c r="X45" s="211" t="str">
        <f>IF(ISERROR(Expenses!BE40)," - ",Expenses!BE40)</f>
        <v>-</v>
      </c>
      <c r="Y45" s="211" t="str">
        <f>IF(ISERROR(Expenses!BF40)," - ",Expenses!BF40)</f>
        <v>-</v>
      </c>
      <c r="Z45" s="212" t="str">
        <f t="shared" ref="Z45:Z69" si="12">IF(ISERROR(U45/P45),"-",U45/P45)</f>
        <v>-</v>
      </c>
      <c r="AA45" s="210">
        <f t="shared" ref="AA45:AA69" si="13">IF(ISERROR(P45-U45),"-",P45-U45)</f>
        <v>0</v>
      </c>
      <c r="AB45" s="210">
        <f t="shared" ref="AB45:AB69" si="14">IF(ISERROR(Q45-V45),"-",Q45-V45)</f>
        <v>0</v>
      </c>
      <c r="AC45" s="210">
        <f t="shared" ref="AC45:AC69" si="15">IF(ISERROR(R45-W45),"-",R45-W45)</f>
        <v>0</v>
      </c>
      <c r="AD45" s="210" t="str">
        <f t="shared" ref="AD45:AD69" si="16">IF(ISERROR(S45-X45),"-",S45-X45)</f>
        <v>-</v>
      </c>
      <c r="AE45" s="210" t="str">
        <f t="shared" ref="AE45:AE69" si="17">IF(ISERROR(T45-Y45),"-",T45-Y45)</f>
        <v>-</v>
      </c>
      <c r="AF45" s="211"/>
      <c r="AG45" s="211">
        <f>AH45/12*Occupancy!$B$65</f>
        <v>0</v>
      </c>
      <c r="AH45" s="211"/>
      <c r="AI45" s="211" t="str">
        <f>IF(ISERROR(IF(AF45="","",AF45/VLOOKUP(Occupancy!$B$65,Occupancy!$B$68:$B$79,1)*12/$B45)),"-",IF(AF45="","",AF45/VLOOKUP(Occupancy!$B$65,Occupancy!$B$68:$B$79,1)*12/$B45))</f>
        <v/>
      </c>
      <c r="AJ45" s="211" t="str">
        <f>IF(ISERROR(IF(AG45="","",AG45/VLOOKUP(Occupancy!$B$65,Occupancy!$B$68:$B$79,1)*12/$B45)),"-",IF(AG45="","",AG45/VLOOKUP(Occupancy!$B$65,Occupancy!$B$68:$B$79,1)*12/$B45))</f>
        <v>-</v>
      </c>
      <c r="AK45" s="210"/>
      <c r="AL45" s="210">
        <f>AM45/12*Occupancy!$B$65</f>
        <v>0</v>
      </c>
      <c r="AM45" s="210"/>
      <c r="AN45" s="210" t="str">
        <f>IF(ISERROR(IF(AK45="","",AK45/VLOOKUP(Occupancy!$B$65,Occupancy!$B$68:$B$79,1)*12/$B45)),"-",IF(AK45="","",AK45/VLOOKUP(Occupancy!$B$65,Occupancy!$B$68:$B$79,1)*12/$B45))</f>
        <v/>
      </c>
      <c r="AO45" s="210" t="str">
        <f>IF(ISERROR(IF(AL45="","",AL45/VLOOKUP(Occupancy!$B$65,Occupancy!$B$68:$B$79,1)*12/$B45)),"-",IF(AL45="","",AL45/VLOOKUP(Occupancy!$B$65,Occupancy!$B$68:$B$79,1)*12/$B45))</f>
        <v>-</v>
      </c>
      <c r="AP45" s="211"/>
      <c r="AQ45" s="211">
        <f>AR45/12*Occupancy!$B$65</f>
        <v>0</v>
      </c>
      <c r="AR45" s="211"/>
      <c r="AS45" s="211" t="str">
        <f>IF(ISERROR(IF(AP45="","",AP45/VLOOKUP(Occupancy!$B$65,Occupancy!$B$68:$B$79,1)*12/$B45)),"-",IF(AP45="","",AP45/VLOOKUP(Occupancy!$B$65,Occupancy!$B$68:$B$79,1)*12/$B45))</f>
        <v/>
      </c>
      <c r="AT45" s="211" t="str">
        <f>IF(ISERROR(IF(AQ45="","",AQ45/VLOOKUP(Occupancy!$B$65,Occupancy!$B$68:$B$79,1)*12/$B45)),"-",IF(AQ45="","",AQ45/VLOOKUP(Occupancy!$B$65,Occupancy!$B$68:$B$79,1)*12/$B45))</f>
        <v>-</v>
      </c>
      <c r="AU45" s="210"/>
      <c r="AV45" s="210">
        <f>AW45/12*Occupancy!$B$65</f>
        <v>0</v>
      </c>
      <c r="AW45" s="210"/>
      <c r="AX45" s="210" t="str">
        <f>IF(ISERROR(IF(AU45="","",AU45/VLOOKUP(Occupancy!$B$65,Occupancy!$B$68:$B$79,1)*12/$B45)),"-",IF(AU45="","",AU45/VLOOKUP(Occupancy!$B$65,Occupancy!$B$68:$B$79,1)*12/$B45))</f>
        <v/>
      </c>
      <c r="AY45" s="210" t="str">
        <f>IF(ISERROR(IF(AV45="","",AV45/VLOOKUP(Occupancy!$B$65,Occupancy!$B$68:$B$79,1)*12/$B45)),"-",IF(AV45="","",AV45/VLOOKUP(Occupancy!$B$65,Occupancy!$B$68:$B$79,1)*12/$B45))</f>
        <v>-</v>
      </c>
      <c r="AZ45" s="213">
        <f t="shared" ref="AZ45:AZ69" si="18">IF(ISERROR(AA45-AF45-AK45-AP45-AU45),"-",AA45-AF45-AK45-AP45-AU45)</f>
        <v>0</v>
      </c>
      <c r="BA45" s="213">
        <f t="shared" ref="BA45:BA69" si="19">IF(ISERROR(AB45-AG45-AL45-AQ45-AV45),"-",AB45-AG45-AL45-AQ45-AV45)</f>
        <v>0</v>
      </c>
      <c r="BB45" s="213">
        <f t="shared" ref="BB45:BB69" si="20">IF(ISERROR(AC45-AH45-AM45-AR45-AW45),"-",AC45-AH45-AM45-AR45-AW45)</f>
        <v>0</v>
      </c>
      <c r="BC45" s="213" t="str">
        <f t="shared" ref="BC45:BC69" si="21">IF(ISERROR(AD45-AI45-AN45-AS45-AX45),"-",AD45-AI45-AN45-AS45-AX45)</f>
        <v>-</v>
      </c>
      <c r="BD45" s="214" t="str">
        <f>IF(ISERROR(IF(BA45="","",BA45/VLOOKUP(Occupancy!$B$65,Occupancy!$B$68:$B$79,1)*12/$B45)),"-",IF(BA45="","",BA45/VLOOKUP(Occupancy!$B$65,Occupancy!$B$68:$B$79,1)*12/$B45))</f>
        <v>-</v>
      </c>
    </row>
    <row r="46" spans="1:56" s="16" customFormat="1" x14ac:dyDescent="0.25">
      <c r="A46" s="63" t="s">
        <v>130</v>
      </c>
      <c r="B46" s="203" t="str">
        <f>IF(ISERROR(INDEX(AnnualFinancialData!$D$2:$D$50,MATCH(Operating!$A46,AnnualFinancialData!$B$2:$B$2051,0),MATCH(Operating!B$9,AnnualFinancialData!$D$1))),"-",INDEX(AnnualFinancialData!$D$2:$D$50,MATCH(Operating!$A46,AnnualFinancialData!$B$2:$B$2051,0),MATCH(Operating!B$9,AnnualFinancialData!$D$1)))</f>
        <v>-</v>
      </c>
      <c r="C46" s="192"/>
      <c r="D46" s="217"/>
      <c r="E46" s="192"/>
      <c r="F46" s="192"/>
      <c r="G46" s="192"/>
      <c r="H46" s="192"/>
      <c r="I46" s="192">
        <f t="shared" si="11"/>
        <v>0</v>
      </c>
      <c r="J46" s="207" t="str">
        <f>IF(ISERROR(INDEX(Occupancy!$B$57:$CL$57,1,MATCH(A46,Occupancy!$B$4:$CL$4,0))),"-",INDEX(Occupancy!$B$57:$CL$57,1,MATCH(A46,Occupancy!$B$4:$CL$4,0)))</f>
        <v>-</v>
      </c>
      <c r="K46" s="207">
        <f>IF(ISERROR(INDEX(Occupancy!$B$18:$CL$18,1,MATCH(A46,Occupancy!$B$4:$CL$4,0))),"-",INDEX(Occupancy!$B$18:$CL$18,1,MATCH(A46,Occupancy!$B$4:$CL$4,0)))</f>
        <v>0</v>
      </c>
      <c r="L46" s="219"/>
      <c r="M46" s="219"/>
      <c r="N46" s="219"/>
      <c r="O46" s="220"/>
      <c r="P46" s="194"/>
      <c r="Q46" s="210">
        <f>R46/12*Occupancy!$B$65</f>
        <v>0</v>
      </c>
      <c r="R46" s="210"/>
      <c r="S46" s="210" t="str">
        <f>IF(ISERROR(IF(P46="","",P46/VLOOKUP(Occupancy!$B$65,Occupancy!$B$68:$B$79,1)*12/$B46)),"-",IF(P46="","",P46/VLOOKUP(Occupancy!$B$65,Occupancy!$B$68:$B$79,1)*12/$B46))</f>
        <v/>
      </c>
      <c r="T46" s="210" t="str">
        <f>IF(ISERROR(IF(Q46="","",Q46/VLOOKUP(Occupancy!$B$65,Occupancy!$B$68:$B$79,1)*12/$B46)),"-",IF(Q46="","",Q46/VLOOKUP(Occupancy!$B$65,Occupancy!$B$68:$B$79,1)*12/$B46))</f>
        <v>-</v>
      </c>
      <c r="U46" s="211">
        <f>IF(ISERROR(Expenses!BB41)," - ",Expenses!BB41)</f>
        <v>0</v>
      </c>
      <c r="V46" s="211">
        <f>IF(ISERROR(Expenses!BC41)," - ",Expenses!BC41)</f>
        <v>0</v>
      </c>
      <c r="W46" s="211">
        <f>IF(ISERROR(Expenses!BD41)," - ",Expenses!BD41)</f>
        <v>0</v>
      </c>
      <c r="X46" s="211" t="str">
        <f>IF(ISERROR(Expenses!BE41)," - ",Expenses!BE41)</f>
        <v>-</v>
      </c>
      <c r="Y46" s="211" t="str">
        <f>IF(ISERROR(Expenses!BF41)," - ",Expenses!BF41)</f>
        <v>-</v>
      </c>
      <c r="Z46" s="212" t="str">
        <f t="shared" si="12"/>
        <v>-</v>
      </c>
      <c r="AA46" s="210">
        <f t="shared" si="13"/>
        <v>0</v>
      </c>
      <c r="AB46" s="210">
        <f t="shared" si="14"/>
        <v>0</v>
      </c>
      <c r="AC46" s="210">
        <f t="shared" si="15"/>
        <v>0</v>
      </c>
      <c r="AD46" s="210" t="str">
        <f t="shared" si="16"/>
        <v>-</v>
      </c>
      <c r="AE46" s="210" t="str">
        <f t="shared" si="17"/>
        <v>-</v>
      </c>
      <c r="AF46" s="211"/>
      <c r="AG46" s="211">
        <f>AH46/12*Occupancy!$B$65</f>
        <v>0</v>
      </c>
      <c r="AH46" s="211"/>
      <c r="AI46" s="211" t="str">
        <f>IF(ISERROR(IF(AF46="","",AF46/VLOOKUP(Occupancy!$B$65,Occupancy!$B$68:$B$79,1)*12/$B46)),"-",IF(AF46="","",AF46/VLOOKUP(Occupancy!$B$65,Occupancy!$B$68:$B$79,1)*12/$B46))</f>
        <v/>
      </c>
      <c r="AJ46" s="211" t="str">
        <f>IF(ISERROR(IF(AG46="","",AG46/VLOOKUP(Occupancy!$B$65,Occupancy!$B$68:$B$79,1)*12/$B46)),"-",IF(AG46="","",AG46/VLOOKUP(Occupancy!$B$65,Occupancy!$B$68:$B$79,1)*12/$B46))</f>
        <v>-</v>
      </c>
      <c r="AK46" s="210"/>
      <c r="AL46" s="210">
        <f>AM46/12*Occupancy!$B$65</f>
        <v>0</v>
      </c>
      <c r="AM46" s="210"/>
      <c r="AN46" s="210" t="str">
        <f>IF(ISERROR(IF(AK46="","",AK46/VLOOKUP(Occupancy!$B$65,Occupancy!$B$68:$B$79,1)*12/$B46)),"-",IF(AK46="","",AK46/VLOOKUP(Occupancy!$B$65,Occupancy!$B$68:$B$79,1)*12/$B46))</f>
        <v/>
      </c>
      <c r="AO46" s="210" t="str">
        <f>IF(ISERROR(IF(AL46="","",AL46/VLOOKUP(Occupancy!$B$65,Occupancy!$B$68:$B$79,1)*12/$B46)),"-",IF(AL46="","",AL46/VLOOKUP(Occupancy!$B$65,Occupancy!$B$68:$B$79,1)*12/$B46))</f>
        <v>-</v>
      </c>
      <c r="AP46" s="211"/>
      <c r="AQ46" s="211">
        <f>AR46/12*Occupancy!$B$65</f>
        <v>0</v>
      </c>
      <c r="AR46" s="211"/>
      <c r="AS46" s="211" t="str">
        <f>IF(ISERROR(IF(AP46="","",AP46/VLOOKUP(Occupancy!$B$65,Occupancy!$B$68:$B$79,1)*12/$B46)),"-",IF(AP46="","",AP46/VLOOKUP(Occupancy!$B$65,Occupancy!$B$68:$B$79,1)*12/$B46))</f>
        <v/>
      </c>
      <c r="AT46" s="211" t="str">
        <f>IF(ISERROR(IF(AQ46="","",AQ46/VLOOKUP(Occupancy!$B$65,Occupancy!$B$68:$B$79,1)*12/$B46)),"-",IF(AQ46="","",AQ46/VLOOKUP(Occupancy!$B$65,Occupancy!$B$68:$B$79,1)*12/$B46))</f>
        <v>-</v>
      </c>
      <c r="AU46" s="210"/>
      <c r="AV46" s="210">
        <f>AW46/12*Occupancy!$B$65</f>
        <v>0</v>
      </c>
      <c r="AW46" s="210"/>
      <c r="AX46" s="210" t="str">
        <f>IF(ISERROR(IF(AU46="","",AU46/VLOOKUP(Occupancy!$B$65,Occupancy!$B$68:$B$79,1)*12/$B46)),"-",IF(AU46="","",AU46/VLOOKUP(Occupancy!$B$65,Occupancy!$B$68:$B$79,1)*12/$B46))</f>
        <v/>
      </c>
      <c r="AY46" s="210" t="str">
        <f>IF(ISERROR(IF(AV46="","",AV46/VLOOKUP(Occupancy!$B$65,Occupancy!$B$68:$B$79,1)*12/$B46)),"-",IF(AV46="","",AV46/VLOOKUP(Occupancy!$B$65,Occupancy!$B$68:$B$79,1)*12/$B46))</f>
        <v>-</v>
      </c>
      <c r="AZ46" s="213">
        <f t="shared" si="18"/>
        <v>0</v>
      </c>
      <c r="BA46" s="213">
        <f t="shared" si="19"/>
        <v>0</v>
      </c>
      <c r="BB46" s="213">
        <f t="shared" si="20"/>
        <v>0</v>
      </c>
      <c r="BC46" s="213" t="str">
        <f t="shared" si="21"/>
        <v>-</v>
      </c>
      <c r="BD46" s="214" t="str">
        <f>IF(ISERROR(IF(BA46="","",BA46/VLOOKUP(Occupancy!$B$65,Occupancy!$B$68:$B$79,1)*12/$B46)),"-",IF(BA46="","",BA46/VLOOKUP(Occupancy!$B$65,Occupancy!$B$68:$B$79,1)*12/$B46))</f>
        <v>-</v>
      </c>
    </row>
    <row r="47" spans="1:56" s="16" customFormat="1" x14ac:dyDescent="0.25">
      <c r="A47" s="63" t="s">
        <v>140</v>
      </c>
      <c r="B47" s="203" t="str">
        <f>IF(ISERROR(INDEX(AnnualFinancialData!$D$2:$D$50,MATCH(Operating!$A47,AnnualFinancialData!$B$2:$B$2051,0),MATCH(Operating!B$9,AnnualFinancialData!$D$1))),"-",INDEX(AnnualFinancialData!$D$2:$D$50,MATCH(Operating!$A47,AnnualFinancialData!$B$2:$B$2051,0),MATCH(Operating!B$9,AnnualFinancialData!$D$1)))</f>
        <v>-</v>
      </c>
      <c r="C47" s="192"/>
      <c r="D47" s="217"/>
      <c r="E47" s="192"/>
      <c r="F47" s="192"/>
      <c r="G47" s="192"/>
      <c r="H47" s="192"/>
      <c r="I47" s="192">
        <f t="shared" si="11"/>
        <v>0</v>
      </c>
      <c r="J47" s="207" t="str">
        <f>IF(ISERROR(INDEX(Occupancy!$B$57:$CL$57,1,MATCH(A47,Occupancy!$B$4:$CL$4,0))),"-",INDEX(Occupancy!$B$57:$CL$57,1,MATCH(A47,Occupancy!$B$4:$CL$4,0)))</f>
        <v>-</v>
      </c>
      <c r="K47" s="207">
        <f>IF(ISERROR(INDEX(Occupancy!$B$18:$CL$18,1,MATCH(A47,Occupancy!$B$4:$CL$4,0))),"-",INDEX(Occupancy!$B$18:$CL$18,1,MATCH(A47,Occupancy!$B$4:$CL$4,0)))</f>
        <v>0</v>
      </c>
      <c r="L47" s="219"/>
      <c r="M47" s="219"/>
      <c r="N47" s="219"/>
      <c r="O47" s="220"/>
      <c r="P47" s="194"/>
      <c r="Q47" s="210">
        <f>R47/12*Occupancy!$B$65</f>
        <v>0</v>
      </c>
      <c r="R47" s="210"/>
      <c r="S47" s="210" t="str">
        <f>IF(ISERROR(IF(P47="","",P47/VLOOKUP(Occupancy!$B$65,Occupancy!$B$68:$B$79,1)*12/$B47)),"-",IF(P47="","",P47/VLOOKUP(Occupancy!$B$65,Occupancy!$B$68:$B$79,1)*12/$B47))</f>
        <v/>
      </c>
      <c r="T47" s="210" t="str">
        <f>IF(ISERROR(IF(Q47="","",Q47/VLOOKUP(Occupancy!$B$65,Occupancy!$B$68:$B$79,1)*12/$B47)),"-",IF(Q47="","",Q47/VLOOKUP(Occupancy!$B$65,Occupancy!$B$68:$B$79,1)*12/$B47))</f>
        <v>-</v>
      </c>
      <c r="U47" s="211">
        <f>IF(ISERROR(Expenses!BB42)," - ",Expenses!BB42)</f>
        <v>0</v>
      </c>
      <c r="V47" s="211">
        <f>IF(ISERROR(Expenses!BC42)," - ",Expenses!BC42)</f>
        <v>0</v>
      </c>
      <c r="W47" s="211">
        <f>IF(ISERROR(Expenses!BD42)," - ",Expenses!BD42)</f>
        <v>0</v>
      </c>
      <c r="X47" s="211" t="str">
        <f>IF(ISERROR(Expenses!BE42)," - ",Expenses!BE42)</f>
        <v>-</v>
      </c>
      <c r="Y47" s="211" t="str">
        <f>IF(ISERROR(Expenses!BF42)," - ",Expenses!BF42)</f>
        <v>-</v>
      </c>
      <c r="Z47" s="212" t="str">
        <f t="shared" si="12"/>
        <v>-</v>
      </c>
      <c r="AA47" s="210">
        <f t="shared" si="13"/>
        <v>0</v>
      </c>
      <c r="AB47" s="210">
        <f t="shared" si="14"/>
        <v>0</v>
      </c>
      <c r="AC47" s="210">
        <f t="shared" si="15"/>
        <v>0</v>
      </c>
      <c r="AD47" s="210" t="str">
        <f t="shared" si="16"/>
        <v>-</v>
      </c>
      <c r="AE47" s="210" t="str">
        <f t="shared" si="17"/>
        <v>-</v>
      </c>
      <c r="AF47" s="211"/>
      <c r="AG47" s="211">
        <f>AH47/12*Occupancy!$B$65</f>
        <v>0</v>
      </c>
      <c r="AH47" s="211"/>
      <c r="AI47" s="211" t="str">
        <f>IF(ISERROR(IF(AF47="","",AF47/VLOOKUP(Occupancy!$B$65,Occupancy!$B$68:$B$79,1)*12/$B47)),"-",IF(AF47="","",AF47/VLOOKUP(Occupancy!$B$65,Occupancy!$B$68:$B$79,1)*12/$B47))</f>
        <v/>
      </c>
      <c r="AJ47" s="211" t="str">
        <f>IF(ISERROR(IF(AG47="","",AG47/VLOOKUP(Occupancy!$B$65,Occupancy!$B$68:$B$79,1)*12/$B47)),"-",IF(AG47="","",AG47/VLOOKUP(Occupancy!$B$65,Occupancy!$B$68:$B$79,1)*12/$B47))</f>
        <v>-</v>
      </c>
      <c r="AK47" s="210"/>
      <c r="AL47" s="210">
        <f>AM47/12*Occupancy!$B$65</f>
        <v>0</v>
      </c>
      <c r="AM47" s="210"/>
      <c r="AN47" s="210" t="str">
        <f>IF(ISERROR(IF(AK47="","",AK47/VLOOKUP(Occupancy!$B$65,Occupancy!$B$68:$B$79,1)*12/$B47)),"-",IF(AK47="","",AK47/VLOOKUP(Occupancy!$B$65,Occupancy!$B$68:$B$79,1)*12/$B47))</f>
        <v/>
      </c>
      <c r="AO47" s="210" t="str">
        <f>IF(ISERROR(IF(AL47="","",AL47/VLOOKUP(Occupancy!$B$65,Occupancy!$B$68:$B$79,1)*12/$B47)),"-",IF(AL47="","",AL47/VLOOKUP(Occupancy!$B$65,Occupancy!$B$68:$B$79,1)*12/$B47))</f>
        <v>-</v>
      </c>
      <c r="AP47" s="211"/>
      <c r="AQ47" s="211">
        <f>AR47/12*Occupancy!$B$65</f>
        <v>0</v>
      </c>
      <c r="AR47" s="211"/>
      <c r="AS47" s="211" t="str">
        <f>IF(ISERROR(IF(AP47="","",AP47/VLOOKUP(Occupancy!$B$65,Occupancy!$B$68:$B$79,1)*12/$B47)),"-",IF(AP47="","",AP47/VLOOKUP(Occupancy!$B$65,Occupancy!$B$68:$B$79,1)*12/$B47))</f>
        <v/>
      </c>
      <c r="AT47" s="211" t="str">
        <f>IF(ISERROR(IF(AQ47="","",AQ47/VLOOKUP(Occupancy!$B$65,Occupancy!$B$68:$B$79,1)*12/$B47)),"-",IF(AQ47="","",AQ47/VLOOKUP(Occupancy!$B$65,Occupancy!$B$68:$B$79,1)*12/$B47))</f>
        <v>-</v>
      </c>
      <c r="AU47" s="210"/>
      <c r="AV47" s="210">
        <f>AW47/12*Occupancy!$B$65</f>
        <v>0</v>
      </c>
      <c r="AW47" s="210"/>
      <c r="AX47" s="210" t="str">
        <f>IF(ISERROR(IF(AU47="","",AU47/VLOOKUP(Occupancy!$B$65,Occupancy!$B$68:$B$79,1)*12/$B47)),"-",IF(AU47="","",AU47/VLOOKUP(Occupancy!$B$65,Occupancy!$B$68:$B$79,1)*12/$B47))</f>
        <v/>
      </c>
      <c r="AY47" s="210" t="str">
        <f>IF(ISERROR(IF(AV47="","",AV47/VLOOKUP(Occupancy!$B$65,Occupancy!$B$68:$B$79,1)*12/$B47)),"-",IF(AV47="","",AV47/VLOOKUP(Occupancy!$B$65,Occupancy!$B$68:$B$79,1)*12/$B47))</f>
        <v>-</v>
      </c>
      <c r="AZ47" s="213">
        <f t="shared" si="18"/>
        <v>0</v>
      </c>
      <c r="BA47" s="213">
        <f t="shared" si="19"/>
        <v>0</v>
      </c>
      <c r="BB47" s="213">
        <f t="shared" si="20"/>
        <v>0</v>
      </c>
      <c r="BC47" s="213" t="str">
        <f t="shared" si="21"/>
        <v>-</v>
      </c>
      <c r="BD47" s="214" t="str">
        <f>IF(ISERROR(IF(BA47="","",BA47/VLOOKUP(Occupancy!$B$65,Occupancy!$B$68:$B$79,1)*12/$B47)),"-",IF(BA47="","",BA47/VLOOKUP(Occupancy!$B$65,Occupancy!$B$68:$B$79,1)*12/$B47))</f>
        <v>-</v>
      </c>
    </row>
    <row r="48" spans="1:56" s="16" customFormat="1" x14ac:dyDescent="0.25">
      <c r="A48" s="63" t="s">
        <v>144</v>
      </c>
      <c r="B48" s="203" t="str">
        <f>IF(ISERROR(INDEX(AnnualFinancialData!$D$2:$D$50,MATCH(Operating!$A48,AnnualFinancialData!$B$2:$B$2051,0),MATCH(Operating!B$9,AnnualFinancialData!$D$1))),"-",INDEX(AnnualFinancialData!$D$2:$D$50,MATCH(Operating!$A48,AnnualFinancialData!$B$2:$B$2051,0),MATCH(Operating!B$9,AnnualFinancialData!$D$1)))</f>
        <v>-</v>
      </c>
      <c r="C48" s="192"/>
      <c r="D48" s="217"/>
      <c r="E48" s="192"/>
      <c r="F48" s="192"/>
      <c r="G48" s="192"/>
      <c r="H48" s="192"/>
      <c r="I48" s="192">
        <f t="shared" si="11"/>
        <v>0</v>
      </c>
      <c r="J48" s="207" t="str">
        <f>IF(ISERROR(INDEX(Occupancy!$B$57:$CL$57,1,MATCH(A48,Occupancy!$B$4:$CL$4,0))),"-",INDEX(Occupancy!$B$57:$CL$57,1,MATCH(A48,Occupancy!$B$4:$CL$4,0)))</f>
        <v>-</v>
      </c>
      <c r="K48" s="207">
        <f>IF(ISERROR(INDEX(Occupancy!$B$18:$CL$18,1,MATCH(A48,Occupancy!$B$4:$CL$4,0))),"-",INDEX(Occupancy!$B$18:$CL$18,1,MATCH(A48,Occupancy!$B$4:$CL$4,0)))</f>
        <v>0</v>
      </c>
      <c r="L48" s="219"/>
      <c r="M48" s="219"/>
      <c r="N48" s="219"/>
      <c r="O48" s="220"/>
      <c r="P48" s="194"/>
      <c r="Q48" s="210">
        <f>R48/12*Occupancy!$B$65</f>
        <v>0</v>
      </c>
      <c r="R48" s="210"/>
      <c r="S48" s="210" t="str">
        <f>IF(ISERROR(IF(P48="","",P48/VLOOKUP(Occupancy!$B$65,Occupancy!$B$68:$B$79,1)*12/$B48)),"-",IF(P48="","",P48/VLOOKUP(Occupancy!$B$65,Occupancy!$B$68:$B$79,1)*12/$B48))</f>
        <v/>
      </c>
      <c r="T48" s="210" t="str">
        <f>IF(ISERROR(IF(Q48="","",Q48/VLOOKUP(Occupancy!$B$65,Occupancy!$B$68:$B$79,1)*12/$B48)),"-",IF(Q48="","",Q48/VLOOKUP(Occupancy!$B$65,Occupancy!$B$68:$B$79,1)*12/$B48))</f>
        <v>-</v>
      </c>
      <c r="U48" s="211">
        <f>IF(ISERROR(Expenses!BB43)," - ",Expenses!BB43)</f>
        <v>0</v>
      </c>
      <c r="V48" s="211">
        <f>IF(ISERROR(Expenses!BC43)," - ",Expenses!BC43)</f>
        <v>0</v>
      </c>
      <c r="W48" s="211">
        <f>IF(ISERROR(Expenses!BD43)," - ",Expenses!BD43)</f>
        <v>0</v>
      </c>
      <c r="X48" s="211" t="str">
        <f>IF(ISERROR(Expenses!BE43)," - ",Expenses!BE43)</f>
        <v>-</v>
      </c>
      <c r="Y48" s="211" t="str">
        <f>IF(ISERROR(Expenses!BF43)," - ",Expenses!BF43)</f>
        <v>-</v>
      </c>
      <c r="Z48" s="212" t="str">
        <f t="shared" si="12"/>
        <v>-</v>
      </c>
      <c r="AA48" s="210">
        <f t="shared" si="13"/>
        <v>0</v>
      </c>
      <c r="AB48" s="210">
        <f t="shared" si="14"/>
        <v>0</v>
      </c>
      <c r="AC48" s="210">
        <f t="shared" si="15"/>
        <v>0</v>
      </c>
      <c r="AD48" s="210" t="str">
        <f t="shared" si="16"/>
        <v>-</v>
      </c>
      <c r="AE48" s="210" t="str">
        <f t="shared" si="17"/>
        <v>-</v>
      </c>
      <c r="AF48" s="211"/>
      <c r="AG48" s="211">
        <f>AH48/12*Occupancy!$B$65</f>
        <v>0</v>
      </c>
      <c r="AH48" s="211"/>
      <c r="AI48" s="211" t="str">
        <f>IF(ISERROR(IF(AF48="","",AF48/VLOOKUP(Occupancy!$B$65,Occupancy!$B$68:$B$79,1)*12/$B48)),"-",IF(AF48="","",AF48/VLOOKUP(Occupancy!$B$65,Occupancy!$B$68:$B$79,1)*12/$B48))</f>
        <v/>
      </c>
      <c r="AJ48" s="211" t="str">
        <f>IF(ISERROR(IF(AG48="","",AG48/VLOOKUP(Occupancy!$B$65,Occupancy!$B$68:$B$79,1)*12/$B48)),"-",IF(AG48="","",AG48/VLOOKUP(Occupancy!$B$65,Occupancy!$B$68:$B$79,1)*12/$B48))</f>
        <v>-</v>
      </c>
      <c r="AK48" s="210"/>
      <c r="AL48" s="210">
        <f>AM48/12*Occupancy!$B$65</f>
        <v>0</v>
      </c>
      <c r="AM48" s="210"/>
      <c r="AN48" s="210" t="str">
        <f>IF(ISERROR(IF(AK48="","",AK48/VLOOKUP(Occupancy!$B$65,Occupancy!$B$68:$B$79,1)*12/$B48)),"-",IF(AK48="","",AK48/VLOOKUP(Occupancy!$B$65,Occupancy!$B$68:$B$79,1)*12/$B48))</f>
        <v/>
      </c>
      <c r="AO48" s="210" t="str">
        <f>IF(ISERROR(IF(AL48="","",AL48/VLOOKUP(Occupancy!$B$65,Occupancy!$B$68:$B$79,1)*12/$B48)),"-",IF(AL48="","",AL48/VLOOKUP(Occupancy!$B$65,Occupancy!$B$68:$B$79,1)*12/$B48))</f>
        <v>-</v>
      </c>
      <c r="AP48" s="211"/>
      <c r="AQ48" s="211">
        <f>AR48/12*Occupancy!$B$65</f>
        <v>0</v>
      </c>
      <c r="AR48" s="211"/>
      <c r="AS48" s="211" t="str">
        <f>IF(ISERROR(IF(AP48="","",AP48/VLOOKUP(Occupancy!$B$65,Occupancy!$B$68:$B$79,1)*12/$B48)),"-",IF(AP48="","",AP48/VLOOKUP(Occupancy!$B$65,Occupancy!$B$68:$B$79,1)*12/$B48))</f>
        <v/>
      </c>
      <c r="AT48" s="211" t="str">
        <f>IF(ISERROR(IF(AQ48="","",AQ48/VLOOKUP(Occupancy!$B$65,Occupancy!$B$68:$B$79,1)*12/$B48)),"-",IF(AQ48="","",AQ48/VLOOKUP(Occupancy!$B$65,Occupancy!$B$68:$B$79,1)*12/$B48))</f>
        <v>-</v>
      </c>
      <c r="AU48" s="210"/>
      <c r="AV48" s="210">
        <f>AW48/12*Occupancy!$B$65</f>
        <v>0</v>
      </c>
      <c r="AW48" s="210"/>
      <c r="AX48" s="210" t="str">
        <f>IF(ISERROR(IF(AU48="","",AU48/VLOOKUP(Occupancy!$B$65,Occupancy!$B$68:$B$79,1)*12/$B48)),"-",IF(AU48="","",AU48/VLOOKUP(Occupancy!$B$65,Occupancy!$B$68:$B$79,1)*12/$B48))</f>
        <v/>
      </c>
      <c r="AY48" s="210" t="str">
        <f>IF(ISERROR(IF(AV48="","",AV48/VLOOKUP(Occupancy!$B$65,Occupancy!$B$68:$B$79,1)*12/$B48)),"-",IF(AV48="","",AV48/VLOOKUP(Occupancy!$B$65,Occupancy!$B$68:$B$79,1)*12/$B48))</f>
        <v>-</v>
      </c>
      <c r="AZ48" s="213">
        <f t="shared" si="18"/>
        <v>0</v>
      </c>
      <c r="BA48" s="213">
        <f t="shared" si="19"/>
        <v>0</v>
      </c>
      <c r="BB48" s="213">
        <f t="shared" si="20"/>
        <v>0</v>
      </c>
      <c r="BC48" s="213" t="str">
        <f t="shared" si="21"/>
        <v>-</v>
      </c>
      <c r="BD48" s="214" t="str">
        <f>IF(ISERROR(IF(BA48="","",BA48/VLOOKUP(Occupancy!$B$65,Occupancy!$B$68:$B$79,1)*12/$B48)),"-",IF(BA48="","",BA48/VLOOKUP(Occupancy!$B$65,Occupancy!$B$68:$B$79,1)*12/$B48))</f>
        <v>-</v>
      </c>
    </row>
    <row r="49" spans="1:56" s="16" customFormat="1" x14ac:dyDescent="0.25">
      <c r="A49" s="63" t="s">
        <v>146</v>
      </c>
      <c r="B49" s="203" t="str">
        <f>IF(ISERROR(INDEX(AnnualFinancialData!$D$2:$D$50,MATCH(Operating!$A49,AnnualFinancialData!$B$2:$B$2051,0),MATCH(Operating!B$9,AnnualFinancialData!$D$1))),"-",INDEX(AnnualFinancialData!$D$2:$D$50,MATCH(Operating!$A49,AnnualFinancialData!$B$2:$B$2051,0),MATCH(Operating!B$9,AnnualFinancialData!$D$1)))</f>
        <v>-</v>
      </c>
      <c r="C49" s="192"/>
      <c r="D49" s="217"/>
      <c r="E49" s="192"/>
      <c r="F49" s="192"/>
      <c r="G49" s="192"/>
      <c r="H49" s="192"/>
      <c r="I49" s="192">
        <f t="shared" si="11"/>
        <v>0</v>
      </c>
      <c r="J49" s="207" t="str">
        <f>IF(ISERROR(INDEX(Occupancy!$B$57:$CL$57,1,MATCH(A49,Occupancy!$B$4:$CL$4,0))),"-",INDEX(Occupancy!$B$57:$CL$57,1,MATCH(A49,Occupancy!$B$4:$CL$4,0)))</f>
        <v>-</v>
      </c>
      <c r="K49" s="207">
        <f>IF(ISERROR(INDEX(Occupancy!$B$18:$CL$18,1,MATCH(A49,Occupancy!$B$4:$CL$4,0))),"-",INDEX(Occupancy!$B$18:$CL$18,1,MATCH(A49,Occupancy!$B$4:$CL$4,0)))</f>
        <v>0</v>
      </c>
      <c r="L49" s="219"/>
      <c r="M49" s="219"/>
      <c r="N49" s="219"/>
      <c r="O49" s="220"/>
      <c r="P49" s="194"/>
      <c r="Q49" s="210">
        <f>R49/12*Occupancy!$B$65</f>
        <v>0</v>
      </c>
      <c r="R49" s="210"/>
      <c r="S49" s="210" t="str">
        <f>IF(ISERROR(IF(P49="","",P49/VLOOKUP(Occupancy!$B$65,Occupancy!$B$68:$B$79,1)*12/$B49)),"-",IF(P49="","",P49/VLOOKUP(Occupancy!$B$65,Occupancy!$B$68:$B$79,1)*12/$B49))</f>
        <v/>
      </c>
      <c r="T49" s="210" t="str">
        <f>IF(ISERROR(IF(Q49="","",Q49/VLOOKUP(Occupancy!$B$65,Occupancy!$B$68:$B$79,1)*12/$B49)),"-",IF(Q49="","",Q49/VLOOKUP(Occupancy!$B$65,Occupancy!$B$68:$B$79,1)*12/$B49))</f>
        <v>-</v>
      </c>
      <c r="U49" s="211">
        <f>IF(ISERROR(Expenses!BB44)," - ",Expenses!BB44)</f>
        <v>0</v>
      </c>
      <c r="V49" s="211">
        <f>IF(ISERROR(Expenses!BC44)," - ",Expenses!BC44)</f>
        <v>0</v>
      </c>
      <c r="W49" s="211">
        <f>IF(ISERROR(Expenses!BD44)," - ",Expenses!BD44)</f>
        <v>0</v>
      </c>
      <c r="X49" s="211" t="str">
        <f>IF(ISERROR(Expenses!BE44)," - ",Expenses!BE44)</f>
        <v>-</v>
      </c>
      <c r="Y49" s="211" t="str">
        <f>IF(ISERROR(Expenses!BF44)," - ",Expenses!BF44)</f>
        <v>-</v>
      </c>
      <c r="Z49" s="212" t="str">
        <f t="shared" si="12"/>
        <v>-</v>
      </c>
      <c r="AA49" s="210">
        <f t="shared" si="13"/>
        <v>0</v>
      </c>
      <c r="AB49" s="210">
        <f t="shared" si="14"/>
        <v>0</v>
      </c>
      <c r="AC49" s="210">
        <f t="shared" si="15"/>
        <v>0</v>
      </c>
      <c r="AD49" s="210" t="str">
        <f t="shared" si="16"/>
        <v>-</v>
      </c>
      <c r="AE49" s="210" t="str">
        <f t="shared" si="17"/>
        <v>-</v>
      </c>
      <c r="AF49" s="211"/>
      <c r="AG49" s="211">
        <f>AH49/12*Occupancy!$B$65</f>
        <v>0</v>
      </c>
      <c r="AH49" s="211"/>
      <c r="AI49" s="211" t="str">
        <f>IF(ISERROR(IF(AF49="","",AF49/VLOOKUP(Occupancy!$B$65,Occupancy!$B$68:$B$79,1)*12/$B49)),"-",IF(AF49="","",AF49/VLOOKUP(Occupancy!$B$65,Occupancy!$B$68:$B$79,1)*12/$B49))</f>
        <v/>
      </c>
      <c r="AJ49" s="211" t="str">
        <f>IF(ISERROR(IF(AG49="","",AG49/VLOOKUP(Occupancy!$B$65,Occupancy!$B$68:$B$79,1)*12/$B49)),"-",IF(AG49="","",AG49/VLOOKUP(Occupancy!$B$65,Occupancy!$B$68:$B$79,1)*12/$B49))</f>
        <v>-</v>
      </c>
      <c r="AK49" s="210"/>
      <c r="AL49" s="210">
        <f>AM49/12*Occupancy!$B$65</f>
        <v>0</v>
      </c>
      <c r="AM49" s="210"/>
      <c r="AN49" s="210" t="str">
        <f>IF(ISERROR(IF(AK49="","",AK49/VLOOKUP(Occupancy!$B$65,Occupancy!$B$68:$B$79,1)*12/$B49)),"-",IF(AK49="","",AK49/VLOOKUP(Occupancy!$B$65,Occupancy!$B$68:$B$79,1)*12/$B49))</f>
        <v/>
      </c>
      <c r="AO49" s="210" t="str">
        <f>IF(ISERROR(IF(AL49="","",AL49/VLOOKUP(Occupancy!$B$65,Occupancy!$B$68:$B$79,1)*12/$B49)),"-",IF(AL49="","",AL49/VLOOKUP(Occupancy!$B$65,Occupancy!$B$68:$B$79,1)*12/$B49))</f>
        <v>-</v>
      </c>
      <c r="AP49" s="211"/>
      <c r="AQ49" s="211">
        <f>AR49/12*Occupancy!$B$65</f>
        <v>0</v>
      </c>
      <c r="AR49" s="211"/>
      <c r="AS49" s="211" t="str">
        <f>IF(ISERROR(IF(AP49="","",AP49/VLOOKUP(Occupancy!$B$65,Occupancy!$B$68:$B$79,1)*12/$B49)),"-",IF(AP49="","",AP49/VLOOKUP(Occupancy!$B$65,Occupancy!$B$68:$B$79,1)*12/$B49))</f>
        <v/>
      </c>
      <c r="AT49" s="211" t="str">
        <f>IF(ISERROR(IF(AQ49="","",AQ49/VLOOKUP(Occupancy!$B$65,Occupancy!$B$68:$B$79,1)*12/$B49)),"-",IF(AQ49="","",AQ49/VLOOKUP(Occupancy!$B$65,Occupancy!$B$68:$B$79,1)*12/$B49))</f>
        <v>-</v>
      </c>
      <c r="AU49" s="210"/>
      <c r="AV49" s="210">
        <f>AW49/12*Occupancy!$B$65</f>
        <v>0</v>
      </c>
      <c r="AW49" s="210"/>
      <c r="AX49" s="210" t="str">
        <f>IF(ISERROR(IF(AU49="","",AU49/VLOOKUP(Occupancy!$B$65,Occupancy!$B$68:$B$79,1)*12/$B49)),"-",IF(AU49="","",AU49/VLOOKUP(Occupancy!$B$65,Occupancy!$B$68:$B$79,1)*12/$B49))</f>
        <v/>
      </c>
      <c r="AY49" s="210" t="str">
        <f>IF(ISERROR(IF(AV49="","",AV49/VLOOKUP(Occupancy!$B$65,Occupancy!$B$68:$B$79,1)*12/$B49)),"-",IF(AV49="","",AV49/VLOOKUP(Occupancy!$B$65,Occupancy!$B$68:$B$79,1)*12/$B49))</f>
        <v>-</v>
      </c>
      <c r="AZ49" s="213">
        <f t="shared" si="18"/>
        <v>0</v>
      </c>
      <c r="BA49" s="213">
        <f t="shared" si="19"/>
        <v>0</v>
      </c>
      <c r="BB49" s="213">
        <f t="shared" si="20"/>
        <v>0</v>
      </c>
      <c r="BC49" s="213" t="str">
        <f t="shared" si="21"/>
        <v>-</v>
      </c>
      <c r="BD49" s="214" t="str">
        <f>IF(ISERROR(IF(BA49="","",BA49/VLOOKUP(Occupancy!$B$65,Occupancy!$B$68:$B$79,1)*12/$B49)),"-",IF(BA49="","",BA49/VLOOKUP(Occupancy!$B$65,Occupancy!$B$68:$B$79,1)*12/$B49))</f>
        <v>-</v>
      </c>
    </row>
    <row r="50" spans="1:56" s="16" customFormat="1" x14ac:dyDescent="0.25">
      <c r="A50" s="63" t="s">
        <v>148</v>
      </c>
      <c r="B50" s="203" t="str">
        <f>IF(ISERROR(INDEX(AnnualFinancialData!$D$2:$D$50,MATCH(Operating!$A50,AnnualFinancialData!$B$2:$B$2051,0),MATCH(Operating!B$9,AnnualFinancialData!$D$1))),"-",INDEX(AnnualFinancialData!$D$2:$D$50,MATCH(Operating!$A50,AnnualFinancialData!$B$2:$B$2051,0),MATCH(Operating!B$9,AnnualFinancialData!$D$1)))</f>
        <v>-</v>
      </c>
      <c r="C50" s="192"/>
      <c r="D50" s="217"/>
      <c r="E50" s="192"/>
      <c r="F50" s="192"/>
      <c r="G50" s="192"/>
      <c r="H50" s="192"/>
      <c r="I50" s="192">
        <f t="shared" si="11"/>
        <v>0</v>
      </c>
      <c r="J50" s="207" t="str">
        <f>IF(ISERROR(INDEX(Occupancy!$B$57:$CL$57,1,MATCH(A50,Occupancy!$B$4:$CL$4,0))),"-",INDEX(Occupancy!$B$57:$CL$57,1,MATCH(A50,Occupancy!$B$4:$CL$4,0)))</f>
        <v>-</v>
      </c>
      <c r="K50" s="207">
        <f>IF(ISERROR(INDEX(Occupancy!$B$18:$CL$18,1,MATCH(A50,Occupancy!$B$4:$CL$4,0))),"-",INDEX(Occupancy!$B$18:$CL$18,1,MATCH(A50,Occupancy!$B$4:$CL$4,0)))</f>
        <v>0</v>
      </c>
      <c r="L50" s="219"/>
      <c r="M50" s="219"/>
      <c r="N50" s="219"/>
      <c r="O50" s="220"/>
      <c r="P50" s="194"/>
      <c r="Q50" s="210">
        <f>R50/12*Occupancy!$B$65</f>
        <v>0</v>
      </c>
      <c r="R50" s="210"/>
      <c r="S50" s="210" t="str">
        <f>IF(ISERROR(IF(P50="","",P50/VLOOKUP(Occupancy!$B$65,Occupancy!$B$68:$B$79,1)*12/$B50)),"-",IF(P50="","",P50/VLOOKUP(Occupancy!$B$65,Occupancy!$B$68:$B$79,1)*12/$B50))</f>
        <v/>
      </c>
      <c r="T50" s="210" t="str">
        <f>IF(ISERROR(IF(Q50="","",Q50/VLOOKUP(Occupancy!$B$65,Occupancy!$B$68:$B$79,1)*12/$B50)),"-",IF(Q50="","",Q50/VLOOKUP(Occupancy!$B$65,Occupancy!$B$68:$B$79,1)*12/$B50))</f>
        <v>-</v>
      </c>
      <c r="U50" s="211">
        <f>IF(ISERROR(Expenses!BB45)," - ",Expenses!BB45)</f>
        <v>0</v>
      </c>
      <c r="V50" s="211">
        <f>IF(ISERROR(Expenses!BC45)," - ",Expenses!BC45)</f>
        <v>0</v>
      </c>
      <c r="W50" s="211">
        <f>IF(ISERROR(Expenses!BD45)," - ",Expenses!BD45)</f>
        <v>0</v>
      </c>
      <c r="X50" s="211" t="str">
        <f>IF(ISERROR(Expenses!BE45)," - ",Expenses!BE45)</f>
        <v>-</v>
      </c>
      <c r="Y50" s="211" t="str">
        <f>IF(ISERROR(Expenses!BF45)," - ",Expenses!BF45)</f>
        <v>-</v>
      </c>
      <c r="Z50" s="212" t="str">
        <f t="shared" si="12"/>
        <v>-</v>
      </c>
      <c r="AA50" s="210">
        <f t="shared" si="13"/>
        <v>0</v>
      </c>
      <c r="AB50" s="210">
        <f t="shared" si="14"/>
        <v>0</v>
      </c>
      <c r="AC50" s="210">
        <f t="shared" si="15"/>
        <v>0</v>
      </c>
      <c r="AD50" s="210" t="str">
        <f t="shared" si="16"/>
        <v>-</v>
      </c>
      <c r="AE50" s="210" t="str">
        <f t="shared" si="17"/>
        <v>-</v>
      </c>
      <c r="AF50" s="211"/>
      <c r="AG50" s="211">
        <f>AH50/12*Occupancy!$B$65</f>
        <v>0</v>
      </c>
      <c r="AH50" s="211"/>
      <c r="AI50" s="211" t="str">
        <f>IF(ISERROR(IF(AF50="","",AF50/VLOOKUP(Occupancy!$B$65,Occupancy!$B$68:$B$79,1)*12/$B50)),"-",IF(AF50="","",AF50/VLOOKUP(Occupancy!$B$65,Occupancy!$B$68:$B$79,1)*12/$B50))</f>
        <v/>
      </c>
      <c r="AJ50" s="211" t="str">
        <f>IF(ISERROR(IF(AG50="","",AG50/VLOOKUP(Occupancy!$B$65,Occupancy!$B$68:$B$79,1)*12/$B50)),"-",IF(AG50="","",AG50/VLOOKUP(Occupancy!$B$65,Occupancy!$B$68:$B$79,1)*12/$B50))</f>
        <v>-</v>
      </c>
      <c r="AK50" s="210"/>
      <c r="AL50" s="210">
        <f>AM50/12*Occupancy!$B$65</f>
        <v>0</v>
      </c>
      <c r="AM50" s="210"/>
      <c r="AN50" s="210" t="str">
        <f>IF(ISERROR(IF(AK50="","",AK50/VLOOKUP(Occupancy!$B$65,Occupancy!$B$68:$B$79,1)*12/$B50)),"-",IF(AK50="","",AK50/VLOOKUP(Occupancy!$B$65,Occupancy!$B$68:$B$79,1)*12/$B50))</f>
        <v/>
      </c>
      <c r="AO50" s="210" t="str">
        <f>IF(ISERROR(IF(AL50="","",AL50/VLOOKUP(Occupancy!$B$65,Occupancy!$B$68:$B$79,1)*12/$B50)),"-",IF(AL50="","",AL50/VLOOKUP(Occupancy!$B$65,Occupancy!$B$68:$B$79,1)*12/$B50))</f>
        <v>-</v>
      </c>
      <c r="AP50" s="211"/>
      <c r="AQ50" s="211">
        <f>AR50/12*Occupancy!$B$65</f>
        <v>0</v>
      </c>
      <c r="AR50" s="211"/>
      <c r="AS50" s="211" t="str">
        <f>IF(ISERROR(IF(AP50="","",AP50/VLOOKUP(Occupancy!$B$65,Occupancy!$B$68:$B$79,1)*12/$B50)),"-",IF(AP50="","",AP50/VLOOKUP(Occupancy!$B$65,Occupancy!$B$68:$B$79,1)*12/$B50))</f>
        <v/>
      </c>
      <c r="AT50" s="211" t="str">
        <f>IF(ISERROR(IF(AQ50="","",AQ50/VLOOKUP(Occupancy!$B$65,Occupancy!$B$68:$B$79,1)*12/$B50)),"-",IF(AQ50="","",AQ50/VLOOKUP(Occupancy!$B$65,Occupancy!$B$68:$B$79,1)*12/$B50))</f>
        <v>-</v>
      </c>
      <c r="AU50" s="210"/>
      <c r="AV50" s="210">
        <f>AW50/12*Occupancy!$B$65</f>
        <v>0</v>
      </c>
      <c r="AW50" s="210"/>
      <c r="AX50" s="210" t="str">
        <f>IF(ISERROR(IF(AU50="","",AU50/VLOOKUP(Occupancy!$B$65,Occupancy!$B$68:$B$79,1)*12/$B50)),"-",IF(AU50="","",AU50/VLOOKUP(Occupancy!$B$65,Occupancy!$B$68:$B$79,1)*12/$B50))</f>
        <v/>
      </c>
      <c r="AY50" s="210" t="str">
        <f>IF(ISERROR(IF(AV50="","",AV50/VLOOKUP(Occupancy!$B$65,Occupancy!$B$68:$B$79,1)*12/$B50)),"-",IF(AV50="","",AV50/VLOOKUP(Occupancy!$B$65,Occupancy!$B$68:$B$79,1)*12/$B50))</f>
        <v>-</v>
      </c>
      <c r="AZ50" s="213">
        <f t="shared" si="18"/>
        <v>0</v>
      </c>
      <c r="BA50" s="213">
        <f t="shared" si="19"/>
        <v>0</v>
      </c>
      <c r="BB50" s="213">
        <f t="shared" si="20"/>
        <v>0</v>
      </c>
      <c r="BC50" s="213" t="str">
        <f t="shared" si="21"/>
        <v>-</v>
      </c>
      <c r="BD50" s="214" t="str">
        <f>IF(ISERROR(IF(BA50="","",BA50/VLOOKUP(Occupancy!$B$65,Occupancy!$B$68:$B$79,1)*12/$B50)),"-",IF(BA50="","",BA50/VLOOKUP(Occupancy!$B$65,Occupancy!$B$68:$B$79,1)*12/$B50))</f>
        <v>-</v>
      </c>
    </row>
    <row r="51" spans="1:56" s="16" customFormat="1" x14ac:dyDescent="0.25">
      <c r="A51" s="63" t="s">
        <v>150</v>
      </c>
      <c r="B51" s="203" t="str">
        <f>IF(ISERROR(INDEX(AnnualFinancialData!$D$2:$D$50,MATCH(Operating!$A51,AnnualFinancialData!$B$2:$B$2051,0),MATCH(Operating!B$9,AnnualFinancialData!$D$1))),"-",INDEX(AnnualFinancialData!$D$2:$D$50,MATCH(Operating!$A51,AnnualFinancialData!$B$2:$B$2051,0),MATCH(Operating!B$9,AnnualFinancialData!$D$1)))</f>
        <v>-</v>
      </c>
      <c r="C51" s="192"/>
      <c r="D51" s="217"/>
      <c r="E51" s="192"/>
      <c r="F51" s="192"/>
      <c r="G51" s="192"/>
      <c r="H51" s="192"/>
      <c r="I51" s="192">
        <f t="shared" si="11"/>
        <v>0</v>
      </c>
      <c r="J51" s="207" t="str">
        <f>IF(ISERROR(INDEX(Occupancy!$B$57:$CL$57,1,MATCH(A51,Occupancy!$B$4:$CL$4,0))),"-",INDEX(Occupancy!$B$57:$CL$57,1,MATCH(A51,Occupancy!$B$4:$CL$4,0)))</f>
        <v>-</v>
      </c>
      <c r="K51" s="207">
        <f>IF(ISERROR(INDEX(Occupancy!$B$18:$CL$18,1,MATCH(A51,Occupancy!$B$4:$CL$4,0))),"-",INDEX(Occupancy!$B$18:$CL$18,1,MATCH(A51,Occupancy!$B$4:$CL$4,0)))</f>
        <v>0</v>
      </c>
      <c r="L51" s="219"/>
      <c r="M51" s="219"/>
      <c r="N51" s="219"/>
      <c r="O51" s="220"/>
      <c r="P51" s="194"/>
      <c r="Q51" s="210">
        <f>R51/12*Occupancy!$B$65</f>
        <v>0</v>
      </c>
      <c r="R51" s="210"/>
      <c r="S51" s="210" t="str">
        <f>IF(ISERROR(IF(P51="","",P51/VLOOKUP(Occupancy!$B$65,Occupancy!$B$68:$B$79,1)*12/$B51)),"-",IF(P51="","",P51/VLOOKUP(Occupancy!$B$65,Occupancy!$B$68:$B$79,1)*12/$B51))</f>
        <v/>
      </c>
      <c r="T51" s="210" t="str">
        <f>IF(ISERROR(IF(Q51="","",Q51/VLOOKUP(Occupancy!$B$65,Occupancy!$B$68:$B$79,1)*12/$B51)),"-",IF(Q51="","",Q51/VLOOKUP(Occupancy!$B$65,Occupancy!$B$68:$B$79,1)*12/$B51))</f>
        <v>-</v>
      </c>
      <c r="U51" s="211">
        <f>IF(ISERROR(Expenses!BB46)," - ",Expenses!BB46)</f>
        <v>0</v>
      </c>
      <c r="V51" s="211">
        <f>IF(ISERROR(Expenses!BC46)," - ",Expenses!BC46)</f>
        <v>0</v>
      </c>
      <c r="W51" s="211">
        <f>IF(ISERROR(Expenses!BD46)," - ",Expenses!BD46)</f>
        <v>0</v>
      </c>
      <c r="X51" s="211" t="str">
        <f>IF(ISERROR(Expenses!BE46)," - ",Expenses!BE46)</f>
        <v>-</v>
      </c>
      <c r="Y51" s="211" t="str">
        <f>IF(ISERROR(Expenses!BF46)," - ",Expenses!BF46)</f>
        <v>-</v>
      </c>
      <c r="Z51" s="212" t="str">
        <f t="shared" si="12"/>
        <v>-</v>
      </c>
      <c r="AA51" s="210">
        <f t="shared" si="13"/>
        <v>0</v>
      </c>
      <c r="AB51" s="210">
        <f t="shared" si="14"/>
        <v>0</v>
      </c>
      <c r="AC51" s="210">
        <f t="shared" si="15"/>
        <v>0</v>
      </c>
      <c r="AD51" s="210" t="str">
        <f t="shared" si="16"/>
        <v>-</v>
      </c>
      <c r="AE51" s="210" t="str">
        <f t="shared" si="17"/>
        <v>-</v>
      </c>
      <c r="AF51" s="211"/>
      <c r="AG51" s="211">
        <f>AH51/12*Occupancy!$B$65</f>
        <v>0</v>
      </c>
      <c r="AH51" s="211"/>
      <c r="AI51" s="211" t="str">
        <f>IF(ISERROR(IF(AF51="","",AF51/VLOOKUP(Occupancy!$B$65,Occupancy!$B$68:$B$79,1)*12/$B51)),"-",IF(AF51="","",AF51/VLOOKUP(Occupancy!$B$65,Occupancy!$B$68:$B$79,1)*12/$B51))</f>
        <v/>
      </c>
      <c r="AJ51" s="211" t="str">
        <f>IF(ISERROR(IF(AG51="","",AG51/VLOOKUP(Occupancy!$B$65,Occupancy!$B$68:$B$79,1)*12/$B51)),"-",IF(AG51="","",AG51/VLOOKUP(Occupancy!$B$65,Occupancy!$B$68:$B$79,1)*12/$B51))</f>
        <v>-</v>
      </c>
      <c r="AK51" s="210"/>
      <c r="AL51" s="210">
        <f>AM51/12*Occupancy!$B$65</f>
        <v>0</v>
      </c>
      <c r="AM51" s="210"/>
      <c r="AN51" s="210" t="str">
        <f>IF(ISERROR(IF(AK51="","",AK51/VLOOKUP(Occupancy!$B$65,Occupancy!$B$68:$B$79,1)*12/$B51)),"-",IF(AK51="","",AK51/VLOOKUP(Occupancy!$B$65,Occupancy!$B$68:$B$79,1)*12/$B51))</f>
        <v/>
      </c>
      <c r="AO51" s="210" t="str">
        <f>IF(ISERROR(IF(AL51="","",AL51/VLOOKUP(Occupancy!$B$65,Occupancy!$B$68:$B$79,1)*12/$B51)),"-",IF(AL51="","",AL51/VLOOKUP(Occupancy!$B$65,Occupancy!$B$68:$B$79,1)*12/$B51))</f>
        <v>-</v>
      </c>
      <c r="AP51" s="211"/>
      <c r="AQ51" s="211">
        <f>AR51/12*Occupancy!$B$65</f>
        <v>0</v>
      </c>
      <c r="AR51" s="211"/>
      <c r="AS51" s="211" t="str">
        <f>IF(ISERROR(IF(AP51="","",AP51/VLOOKUP(Occupancy!$B$65,Occupancy!$B$68:$B$79,1)*12/$B51)),"-",IF(AP51="","",AP51/VLOOKUP(Occupancy!$B$65,Occupancy!$B$68:$B$79,1)*12/$B51))</f>
        <v/>
      </c>
      <c r="AT51" s="211" t="str">
        <f>IF(ISERROR(IF(AQ51="","",AQ51/VLOOKUP(Occupancy!$B$65,Occupancy!$B$68:$B$79,1)*12/$B51)),"-",IF(AQ51="","",AQ51/VLOOKUP(Occupancy!$B$65,Occupancy!$B$68:$B$79,1)*12/$B51))</f>
        <v>-</v>
      </c>
      <c r="AU51" s="210"/>
      <c r="AV51" s="210">
        <f>AW51/12*Occupancy!$B$65</f>
        <v>0</v>
      </c>
      <c r="AW51" s="210"/>
      <c r="AX51" s="210" t="str">
        <f>IF(ISERROR(IF(AU51="","",AU51/VLOOKUP(Occupancy!$B$65,Occupancy!$B$68:$B$79,1)*12/$B51)),"-",IF(AU51="","",AU51/VLOOKUP(Occupancy!$B$65,Occupancy!$B$68:$B$79,1)*12/$B51))</f>
        <v/>
      </c>
      <c r="AY51" s="210" t="str">
        <f>IF(ISERROR(IF(AV51="","",AV51/VLOOKUP(Occupancy!$B$65,Occupancy!$B$68:$B$79,1)*12/$B51)),"-",IF(AV51="","",AV51/VLOOKUP(Occupancy!$B$65,Occupancy!$B$68:$B$79,1)*12/$B51))</f>
        <v>-</v>
      </c>
      <c r="AZ51" s="213">
        <f t="shared" si="18"/>
        <v>0</v>
      </c>
      <c r="BA51" s="213">
        <f t="shared" si="19"/>
        <v>0</v>
      </c>
      <c r="BB51" s="213">
        <f t="shared" si="20"/>
        <v>0</v>
      </c>
      <c r="BC51" s="213" t="str">
        <f t="shared" si="21"/>
        <v>-</v>
      </c>
      <c r="BD51" s="214" t="str">
        <f>IF(ISERROR(IF(BA51="","",BA51/VLOOKUP(Occupancy!$B$65,Occupancy!$B$68:$B$79,1)*12/$B51)),"-",IF(BA51="","",BA51/VLOOKUP(Occupancy!$B$65,Occupancy!$B$68:$B$79,1)*12/$B51))</f>
        <v>-</v>
      </c>
    </row>
    <row r="52" spans="1:56" s="16" customFormat="1" x14ac:dyDescent="0.25">
      <c r="A52" s="63" t="s">
        <v>152</v>
      </c>
      <c r="B52" s="203" t="str">
        <f>IF(ISERROR(INDEX(AnnualFinancialData!$D$2:$D$50,MATCH(Operating!$A52,AnnualFinancialData!$B$2:$B$2051,0),MATCH(Operating!B$9,AnnualFinancialData!$D$1))),"-",INDEX(AnnualFinancialData!$D$2:$D$50,MATCH(Operating!$A52,AnnualFinancialData!$B$2:$B$2051,0),MATCH(Operating!B$9,AnnualFinancialData!$D$1)))</f>
        <v>-</v>
      </c>
      <c r="C52" s="192"/>
      <c r="D52" s="217"/>
      <c r="E52" s="192"/>
      <c r="F52" s="192"/>
      <c r="G52" s="192"/>
      <c r="H52" s="192"/>
      <c r="I52" s="192">
        <f t="shared" si="11"/>
        <v>0</v>
      </c>
      <c r="J52" s="207" t="str">
        <f>IF(ISERROR(INDEX(Occupancy!$B$57:$CL$57,1,MATCH(A52,Occupancy!$B$4:$CL$4,0))),"-",INDEX(Occupancy!$B$57:$CL$57,1,MATCH(A52,Occupancy!$B$4:$CL$4,0)))</f>
        <v>-</v>
      </c>
      <c r="K52" s="207">
        <f>IF(ISERROR(INDEX(Occupancy!$B$18:$CL$18,1,MATCH(A52,Occupancy!$B$4:$CL$4,0))),"-",INDEX(Occupancy!$B$18:$CL$18,1,MATCH(A52,Occupancy!$B$4:$CL$4,0)))</f>
        <v>0</v>
      </c>
      <c r="L52" s="219"/>
      <c r="M52" s="219"/>
      <c r="N52" s="219"/>
      <c r="O52" s="220"/>
      <c r="P52" s="194"/>
      <c r="Q52" s="210">
        <f>R52/12*Occupancy!$B$65</f>
        <v>0</v>
      </c>
      <c r="R52" s="210"/>
      <c r="S52" s="210" t="str">
        <f>IF(ISERROR(IF(P52="","",P52/VLOOKUP(Occupancy!$B$65,Occupancy!$B$68:$B$79,1)*12/$B52)),"-",IF(P52="","",P52/VLOOKUP(Occupancy!$B$65,Occupancy!$B$68:$B$79,1)*12/$B52))</f>
        <v/>
      </c>
      <c r="T52" s="210" t="str">
        <f>IF(ISERROR(IF(Q52="","",Q52/VLOOKUP(Occupancy!$B$65,Occupancy!$B$68:$B$79,1)*12/$B52)),"-",IF(Q52="","",Q52/VLOOKUP(Occupancy!$B$65,Occupancy!$B$68:$B$79,1)*12/$B52))</f>
        <v>-</v>
      </c>
      <c r="U52" s="211">
        <f>IF(ISERROR(Expenses!BB47)," - ",Expenses!BB47)</f>
        <v>0</v>
      </c>
      <c r="V52" s="211">
        <f>IF(ISERROR(Expenses!BC47)," - ",Expenses!BC47)</f>
        <v>0</v>
      </c>
      <c r="W52" s="211">
        <f>IF(ISERROR(Expenses!BD47)," - ",Expenses!BD47)</f>
        <v>0</v>
      </c>
      <c r="X52" s="211" t="str">
        <f>IF(ISERROR(Expenses!BE47)," - ",Expenses!BE47)</f>
        <v>-</v>
      </c>
      <c r="Y52" s="211" t="str">
        <f>IF(ISERROR(Expenses!BF47)," - ",Expenses!BF47)</f>
        <v>-</v>
      </c>
      <c r="Z52" s="212" t="str">
        <f t="shared" si="12"/>
        <v>-</v>
      </c>
      <c r="AA52" s="210">
        <f t="shared" si="13"/>
        <v>0</v>
      </c>
      <c r="AB52" s="210">
        <f t="shared" si="14"/>
        <v>0</v>
      </c>
      <c r="AC52" s="210">
        <f t="shared" si="15"/>
        <v>0</v>
      </c>
      <c r="AD52" s="210" t="str">
        <f t="shared" si="16"/>
        <v>-</v>
      </c>
      <c r="AE52" s="210" t="str">
        <f t="shared" si="17"/>
        <v>-</v>
      </c>
      <c r="AF52" s="211"/>
      <c r="AG52" s="211">
        <f>AH52/12*Occupancy!$B$65</f>
        <v>0</v>
      </c>
      <c r="AH52" s="211"/>
      <c r="AI52" s="211" t="str">
        <f>IF(ISERROR(IF(AF52="","",AF52/VLOOKUP(Occupancy!$B$65,Occupancy!$B$68:$B$79,1)*12/$B52)),"-",IF(AF52="","",AF52/VLOOKUP(Occupancy!$B$65,Occupancy!$B$68:$B$79,1)*12/$B52))</f>
        <v/>
      </c>
      <c r="AJ52" s="211" t="str">
        <f>IF(ISERROR(IF(AG52="","",AG52/VLOOKUP(Occupancy!$B$65,Occupancy!$B$68:$B$79,1)*12/$B52)),"-",IF(AG52="","",AG52/VLOOKUP(Occupancy!$B$65,Occupancy!$B$68:$B$79,1)*12/$B52))</f>
        <v>-</v>
      </c>
      <c r="AK52" s="210"/>
      <c r="AL52" s="210">
        <f>AM52/12*Occupancy!$B$65</f>
        <v>0</v>
      </c>
      <c r="AM52" s="210"/>
      <c r="AN52" s="210" t="str">
        <f>IF(ISERROR(IF(AK52="","",AK52/VLOOKUP(Occupancy!$B$65,Occupancy!$B$68:$B$79,1)*12/$B52)),"-",IF(AK52="","",AK52/VLOOKUP(Occupancy!$B$65,Occupancy!$B$68:$B$79,1)*12/$B52))</f>
        <v/>
      </c>
      <c r="AO52" s="210" t="str">
        <f>IF(ISERROR(IF(AL52="","",AL52/VLOOKUP(Occupancy!$B$65,Occupancy!$B$68:$B$79,1)*12/$B52)),"-",IF(AL52="","",AL52/VLOOKUP(Occupancy!$B$65,Occupancy!$B$68:$B$79,1)*12/$B52))</f>
        <v>-</v>
      </c>
      <c r="AP52" s="211"/>
      <c r="AQ52" s="211">
        <f>AR52/12*Occupancy!$B$65</f>
        <v>0</v>
      </c>
      <c r="AR52" s="211"/>
      <c r="AS52" s="211" t="str">
        <f>IF(ISERROR(IF(AP52="","",AP52/VLOOKUP(Occupancy!$B$65,Occupancy!$B$68:$B$79,1)*12/$B52)),"-",IF(AP52="","",AP52/VLOOKUP(Occupancy!$B$65,Occupancy!$B$68:$B$79,1)*12/$B52))</f>
        <v/>
      </c>
      <c r="AT52" s="211" t="str">
        <f>IF(ISERROR(IF(AQ52="","",AQ52/VLOOKUP(Occupancy!$B$65,Occupancy!$B$68:$B$79,1)*12/$B52)),"-",IF(AQ52="","",AQ52/VLOOKUP(Occupancy!$B$65,Occupancy!$B$68:$B$79,1)*12/$B52))</f>
        <v>-</v>
      </c>
      <c r="AU52" s="210"/>
      <c r="AV52" s="210">
        <f>AW52/12*Occupancy!$B$65</f>
        <v>0</v>
      </c>
      <c r="AW52" s="210"/>
      <c r="AX52" s="210" t="str">
        <f>IF(ISERROR(IF(AU52="","",AU52/VLOOKUP(Occupancy!$B$65,Occupancy!$B$68:$B$79,1)*12/$B52)),"-",IF(AU52="","",AU52/VLOOKUP(Occupancy!$B$65,Occupancy!$B$68:$B$79,1)*12/$B52))</f>
        <v/>
      </c>
      <c r="AY52" s="210" t="str">
        <f>IF(ISERROR(IF(AV52="","",AV52/VLOOKUP(Occupancy!$B$65,Occupancy!$B$68:$B$79,1)*12/$B52)),"-",IF(AV52="","",AV52/VLOOKUP(Occupancy!$B$65,Occupancy!$B$68:$B$79,1)*12/$B52))</f>
        <v>-</v>
      </c>
      <c r="AZ52" s="213">
        <f t="shared" si="18"/>
        <v>0</v>
      </c>
      <c r="BA52" s="213">
        <f t="shared" si="19"/>
        <v>0</v>
      </c>
      <c r="BB52" s="213">
        <f t="shared" si="20"/>
        <v>0</v>
      </c>
      <c r="BC52" s="213" t="str">
        <f t="shared" si="21"/>
        <v>-</v>
      </c>
      <c r="BD52" s="214" t="str">
        <f>IF(ISERROR(IF(BA52="","",BA52/VLOOKUP(Occupancy!$B$65,Occupancy!$B$68:$B$79,1)*12/$B52)),"-",IF(BA52="","",BA52/VLOOKUP(Occupancy!$B$65,Occupancy!$B$68:$B$79,1)*12/$B52))</f>
        <v>-</v>
      </c>
    </row>
    <row r="53" spans="1:56" s="16" customFormat="1" x14ac:dyDescent="0.25">
      <c r="A53" s="63" t="s">
        <v>154</v>
      </c>
      <c r="B53" s="203" t="str">
        <f>IF(ISERROR(INDEX(AnnualFinancialData!$D$2:$D$50,MATCH(Operating!$A53,AnnualFinancialData!$B$2:$B$2051,0),MATCH(Operating!B$9,AnnualFinancialData!$D$1))),"-",INDEX(AnnualFinancialData!$D$2:$D$50,MATCH(Operating!$A53,AnnualFinancialData!$B$2:$B$2051,0),MATCH(Operating!B$9,AnnualFinancialData!$D$1)))</f>
        <v>-</v>
      </c>
      <c r="C53" s="192"/>
      <c r="D53" s="217"/>
      <c r="E53" s="192"/>
      <c r="F53" s="192"/>
      <c r="G53" s="192"/>
      <c r="H53" s="192"/>
      <c r="I53" s="192">
        <f t="shared" si="11"/>
        <v>0</v>
      </c>
      <c r="J53" s="207" t="str">
        <f>IF(ISERROR(INDEX(Occupancy!$B$57:$CL$57,1,MATCH(A53,Occupancy!$B$4:$CL$4,0))),"-",INDEX(Occupancy!$B$57:$CL$57,1,MATCH(A53,Occupancy!$B$4:$CL$4,0)))</f>
        <v>-</v>
      </c>
      <c r="K53" s="207">
        <f>IF(ISERROR(INDEX(Occupancy!$B$18:$CL$18,1,MATCH(A53,Occupancy!$B$4:$CL$4,0))),"-",INDEX(Occupancy!$B$18:$CL$18,1,MATCH(A53,Occupancy!$B$4:$CL$4,0)))</f>
        <v>0</v>
      </c>
      <c r="L53" s="219"/>
      <c r="M53" s="219"/>
      <c r="N53" s="219"/>
      <c r="O53" s="220"/>
      <c r="P53" s="194"/>
      <c r="Q53" s="210">
        <f>R53/12*Occupancy!$B$65</f>
        <v>0</v>
      </c>
      <c r="R53" s="210"/>
      <c r="S53" s="210" t="str">
        <f>IF(ISERROR(IF(P53="","",P53/VLOOKUP(Occupancy!$B$65,Occupancy!$B$68:$B$79,1)*12/$B53)),"-",IF(P53="","",P53/VLOOKUP(Occupancy!$B$65,Occupancy!$B$68:$B$79,1)*12/$B53))</f>
        <v/>
      </c>
      <c r="T53" s="210" t="str">
        <f>IF(ISERROR(IF(Q53="","",Q53/VLOOKUP(Occupancy!$B$65,Occupancy!$B$68:$B$79,1)*12/$B53)),"-",IF(Q53="","",Q53/VLOOKUP(Occupancy!$B$65,Occupancy!$B$68:$B$79,1)*12/$B53))</f>
        <v>-</v>
      </c>
      <c r="U53" s="211">
        <f>IF(ISERROR(Expenses!BB48)," - ",Expenses!BB48)</f>
        <v>0</v>
      </c>
      <c r="V53" s="211">
        <f>IF(ISERROR(Expenses!BC48)," - ",Expenses!BC48)</f>
        <v>0</v>
      </c>
      <c r="W53" s="211">
        <f>IF(ISERROR(Expenses!BD48)," - ",Expenses!BD48)</f>
        <v>0</v>
      </c>
      <c r="X53" s="211" t="str">
        <f>IF(ISERROR(Expenses!BE48)," - ",Expenses!BE48)</f>
        <v>-</v>
      </c>
      <c r="Y53" s="211" t="str">
        <f>IF(ISERROR(Expenses!BF48)," - ",Expenses!BF48)</f>
        <v>-</v>
      </c>
      <c r="Z53" s="212" t="str">
        <f t="shared" si="12"/>
        <v>-</v>
      </c>
      <c r="AA53" s="210">
        <f t="shared" si="13"/>
        <v>0</v>
      </c>
      <c r="AB53" s="210">
        <f t="shared" si="14"/>
        <v>0</v>
      </c>
      <c r="AC53" s="210">
        <f t="shared" si="15"/>
        <v>0</v>
      </c>
      <c r="AD53" s="210" t="str">
        <f t="shared" si="16"/>
        <v>-</v>
      </c>
      <c r="AE53" s="210" t="str">
        <f t="shared" si="17"/>
        <v>-</v>
      </c>
      <c r="AF53" s="211"/>
      <c r="AG53" s="211">
        <f>AH53/12*Occupancy!$B$65</f>
        <v>0</v>
      </c>
      <c r="AH53" s="211"/>
      <c r="AI53" s="211" t="str">
        <f>IF(ISERROR(IF(AF53="","",AF53/VLOOKUP(Occupancy!$B$65,Occupancy!$B$68:$B$79,1)*12/$B53)),"-",IF(AF53="","",AF53/VLOOKUP(Occupancy!$B$65,Occupancy!$B$68:$B$79,1)*12/$B53))</f>
        <v/>
      </c>
      <c r="AJ53" s="211" t="str">
        <f>IF(ISERROR(IF(AG53="","",AG53/VLOOKUP(Occupancy!$B$65,Occupancy!$B$68:$B$79,1)*12/$B53)),"-",IF(AG53="","",AG53/VLOOKUP(Occupancy!$B$65,Occupancy!$B$68:$B$79,1)*12/$B53))</f>
        <v>-</v>
      </c>
      <c r="AK53" s="210"/>
      <c r="AL53" s="210">
        <f>AM53/12*Occupancy!$B$65</f>
        <v>0</v>
      </c>
      <c r="AM53" s="210"/>
      <c r="AN53" s="210" t="str">
        <f>IF(ISERROR(IF(AK53="","",AK53/VLOOKUP(Occupancy!$B$65,Occupancy!$B$68:$B$79,1)*12/$B53)),"-",IF(AK53="","",AK53/VLOOKUP(Occupancy!$B$65,Occupancy!$B$68:$B$79,1)*12/$B53))</f>
        <v/>
      </c>
      <c r="AO53" s="210" t="str">
        <f>IF(ISERROR(IF(AL53="","",AL53/VLOOKUP(Occupancy!$B$65,Occupancy!$B$68:$B$79,1)*12/$B53)),"-",IF(AL53="","",AL53/VLOOKUP(Occupancy!$B$65,Occupancy!$B$68:$B$79,1)*12/$B53))</f>
        <v>-</v>
      </c>
      <c r="AP53" s="211"/>
      <c r="AQ53" s="211">
        <f>AR53/12*Occupancy!$B$65</f>
        <v>0</v>
      </c>
      <c r="AR53" s="211"/>
      <c r="AS53" s="211" t="str">
        <f>IF(ISERROR(IF(AP53="","",AP53/VLOOKUP(Occupancy!$B$65,Occupancy!$B$68:$B$79,1)*12/$B53)),"-",IF(AP53="","",AP53/VLOOKUP(Occupancy!$B$65,Occupancy!$B$68:$B$79,1)*12/$B53))</f>
        <v/>
      </c>
      <c r="AT53" s="211" t="str">
        <f>IF(ISERROR(IF(AQ53="","",AQ53/VLOOKUP(Occupancy!$B$65,Occupancy!$B$68:$B$79,1)*12/$B53)),"-",IF(AQ53="","",AQ53/VLOOKUP(Occupancy!$B$65,Occupancy!$B$68:$B$79,1)*12/$B53))</f>
        <v>-</v>
      </c>
      <c r="AU53" s="210"/>
      <c r="AV53" s="210">
        <f>AW53/12*Occupancy!$B$65</f>
        <v>0</v>
      </c>
      <c r="AW53" s="210"/>
      <c r="AX53" s="210" t="str">
        <f>IF(ISERROR(IF(AU53="","",AU53/VLOOKUP(Occupancy!$B$65,Occupancy!$B$68:$B$79,1)*12/$B53)),"-",IF(AU53="","",AU53/VLOOKUP(Occupancy!$B$65,Occupancy!$B$68:$B$79,1)*12/$B53))</f>
        <v/>
      </c>
      <c r="AY53" s="210" t="str">
        <f>IF(ISERROR(IF(AV53="","",AV53/VLOOKUP(Occupancy!$B$65,Occupancy!$B$68:$B$79,1)*12/$B53)),"-",IF(AV53="","",AV53/VLOOKUP(Occupancy!$B$65,Occupancy!$B$68:$B$79,1)*12/$B53))</f>
        <v>-</v>
      </c>
      <c r="AZ53" s="213">
        <f t="shared" si="18"/>
        <v>0</v>
      </c>
      <c r="BA53" s="213">
        <f t="shared" si="19"/>
        <v>0</v>
      </c>
      <c r="BB53" s="213">
        <f t="shared" si="20"/>
        <v>0</v>
      </c>
      <c r="BC53" s="213" t="str">
        <f t="shared" si="21"/>
        <v>-</v>
      </c>
      <c r="BD53" s="214" t="str">
        <f>IF(ISERROR(IF(BA53="","",BA53/VLOOKUP(Occupancy!$B$65,Occupancy!$B$68:$B$79,1)*12/$B53)),"-",IF(BA53="","",BA53/VLOOKUP(Occupancy!$B$65,Occupancy!$B$68:$B$79,1)*12/$B53))</f>
        <v>-</v>
      </c>
    </row>
    <row r="54" spans="1:56" s="16" customFormat="1" x14ac:dyDescent="0.25">
      <c r="A54" s="63" t="s">
        <v>156</v>
      </c>
      <c r="B54" s="203" t="str">
        <f>IF(ISERROR(INDEX(AnnualFinancialData!$D$2:$D$50,MATCH(Operating!$A54,AnnualFinancialData!$B$2:$B$2051,0),MATCH(Operating!B$9,AnnualFinancialData!$D$1))),"-",INDEX(AnnualFinancialData!$D$2:$D$50,MATCH(Operating!$A54,AnnualFinancialData!$B$2:$B$2051,0),MATCH(Operating!B$9,AnnualFinancialData!$D$1)))</f>
        <v>-</v>
      </c>
      <c r="C54" s="192"/>
      <c r="D54" s="217"/>
      <c r="E54" s="192"/>
      <c r="F54" s="192"/>
      <c r="G54" s="192"/>
      <c r="H54" s="192"/>
      <c r="I54" s="192">
        <f t="shared" si="11"/>
        <v>0</v>
      </c>
      <c r="J54" s="207" t="str">
        <f>IF(ISERROR(INDEX(Occupancy!$B$57:$CL$57,1,MATCH(A54,Occupancy!$B$4:$CL$4,0))),"-",INDEX(Occupancy!$B$57:$CL$57,1,MATCH(A54,Occupancy!$B$4:$CL$4,0)))</f>
        <v>-</v>
      </c>
      <c r="K54" s="207">
        <f>IF(ISERROR(INDEX(Occupancy!$B$18:$CL$18,1,MATCH(A54,Occupancy!$B$4:$CL$4,0))),"-",INDEX(Occupancy!$B$18:$CL$18,1,MATCH(A54,Occupancy!$B$4:$CL$4,0)))</f>
        <v>0</v>
      </c>
      <c r="L54" s="219"/>
      <c r="M54" s="219"/>
      <c r="N54" s="219"/>
      <c r="O54" s="220"/>
      <c r="P54" s="194"/>
      <c r="Q54" s="210">
        <f>R54/12*Occupancy!$B$65</f>
        <v>0</v>
      </c>
      <c r="R54" s="210"/>
      <c r="S54" s="210" t="str">
        <f>IF(ISERROR(IF(P54="","",P54/VLOOKUP(Occupancy!$B$65,Occupancy!$B$68:$B$79,1)*12/$B54)),"-",IF(P54="","",P54/VLOOKUP(Occupancy!$B$65,Occupancy!$B$68:$B$79,1)*12/$B54))</f>
        <v/>
      </c>
      <c r="T54" s="210" t="str">
        <f>IF(ISERROR(IF(Q54="","",Q54/VLOOKUP(Occupancy!$B$65,Occupancy!$B$68:$B$79,1)*12/$B54)),"-",IF(Q54="","",Q54/VLOOKUP(Occupancy!$B$65,Occupancy!$B$68:$B$79,1)*12/$B54))</f>
        <v>-</v>
      </c>
      <c r="U54" s="211">
        <f>IF(ISERROR(Expenses!BB49)," - ",Expenses!BB49)</f>
        <v>0</v>
      </c>
      <c r="V54" s="211">
        <f>IF(ISERROR(Expenses!BC49)," - ",Expenses!BC49)</f>
        <v>0</v>
      </c>
      <c r="W54" s="211">
        <f>IF(ISERROR(Expenses!BD49)," - ",Expenses!BD49)</f>
        <v>0</v>
      </c>
      <c r="X54" s="211" t="str">
        <f>IF(ISERROR(Expenses!BE49)," - ",Expenses!BE49)</f>
        <v>-</v>
      </c>
      <c r="Y54" s="211" t="str">
        <f>IF(ISERROR(Expenses!BF49)," - ",Expenses!BF49)</f>
        <v>-</v>
      </c>
      <c r="Z54" s="212" t="str">
        <f t="shared" si="12"/>
        <v>-</v>
      </c>
      <c r="AA54" s="210">
        <f t="shared" si="13"/>
        <v>0</v>
      </c>
      <c r="AB54" s="210">
        <f t="shared" si="14"/>
        <v>0</v>
      </c>
      <c r="AC54" s="210">
        <f t="shared" si="15"/>
        <v>0</v>
      </c>
      <c r="AD54" s="210" t="str">
        <f t="shared" si="16"/>
        <v>-</v>
      </c>
      <c r="AE54" s="210" t="str">
        <f t="shared" si="17"/>
        <v>-</v>
      </c>
      <c r="AF54" s="211"/>
      <c r="AG54" s="211">
        <f>AH54/12*Occupancy!$B$65</f>
        <v>0</v>
      </c>
      <c r="AH54" s="211"/>
      <c r="AI54" s="211" t="str">
        <f>IF(ISERROR(IF(AF54="","",AF54/VLOOKUP(Occupancy!$B$65,Occupancy!$B$68:$B$79,1)*12/$B54)),"-",IF(AF54="","",AF54/VLOOKUP(Occupancy!$B$65,Occupancy!$B$68:$B$79,1)*12/$B54))</f>
        <v/>
      </c>
      <c r="AJ54" s="211" t="str">
        <f>IF(ISERROR(IF(AG54="","",AG54/VLOOKUP(Occupancy!$B$65,Occupancy!$B$68:$B$79,1)*12/$B54)),"-",IF(AG54="","",AG54/VLOOKUP(Occupancy!$B$65,Occupancy!$B$68:$B$79,1)*12/$B54))</f>
        <v>-</v>
      </c>
      <c r="AK54" s="210"/>
      <c r="AL54" s="210">
        <f>AM54/12*Occupancy!$B$65</f>
        <v>0</v>
      </c>
      <c r="AM54" s="210"/>
      <c r="AN54" s="210" t="str">
        <f>IF(ISERROR(IF(AK54="","",AK54/VLOOKUP(Occupancy!$B$65,Occupancy!$B$68:$B$79,1)*12/$B54)),"-",IF(AK54="","",AK54/VLOOKUP(Occupancy!$B$65,Occupancy!$B$68:$B$79,1)*12/$B54))</f>
        <v/>
      </c>
      <c r="AO54" s="210" t="str">
        <f>IF(ISERROR(IF(AL54="","",AL54/VLOOKUP(Occupancy!$B$65,Occupancy!$B$68:$B$79,1)*12/$B54)),"-",IF(AL54="","",AL54/VLOOKUP(Occupancy!$B$65,Occupancy!$B$68:$B$79,1)*12/$B54))</f>
        <v>-</v>
      </c>
      <c r="AP54" s="211"/>
      <c r="AQ54" s="211">
        <f>AR54/12*Occupancy!$B$65</f>
        <v>0</v>
      </c>
      <c r="AR54" s="211"/>
      <c r="AS54" s="211" t="str">
        <f>IF(ISERROR(IF(AP54="","",AP54/VLOOKUP(Occupancy!$B$65,Occupancy!$B$68:$B$79,1)*12/$B54)),"-",IF(AP54="","",AP54/VLOOKUP(Occupancy!$B$65,Occupancy!$B$68:$B$79,1)*12/$B54))</f>
        <v/>
      </c>
      <c r="AT54" s="211" t="str">
        <f>IF(ISERROR(IF(AQ54="","",AQ54/VLOOKUP(Occupancy!$B$65,Occupancy!$B$68:$B$79,1)*12/$B54)),"-",IF(AQ54="","",AQ54/VLOOKUP(Occupancy!$B$65,Occupancy!$B$68:$B$79,1)*12/$B54))</f>
        <v>-</v>
      </c>
      <c r="AU54" s="210"/>
      <c r="AV54" s="210">
        <f>AW54/12*Occupancy!$B$65</f>
        <v>0</v>
      </c>
      <c r="AW54" s="210"/>
      <c r="AX54" s="210" t="str">
        <f>IF(ISERROR(IF(AU54="","",AU54/VLOOKUP(Occupancy!$B$65,Occupancy!$B$68:$B$79,1)*12/$B54)),"-",IF(AU54="","",AU54/VLOOKUP(Occupancy!$B$65,Occupancy!$B$68:$B$79,1)*12/$B54))</f>
        <v/>
      </c>
      <c r="AY54" s="210" t="str">
        <f>IF(ISERROR(IF(AV54="","",AV54/VLOOKUP(Occupancy!$B$65,Occupancy!$B$68:$B$79,1)*12/$B54)),"-",IF(AV54="","",AV54/VLOOKUP(Occupancy!$B$65,Occupancy!$B$68:$B$79,1)*12/$B54))</f>
        <v>-</v>
      </c>
      <c r="AZ54" s="213">
        <f t="shared" si="18"/>
        <v>0</v>
      </c>
      <c r="BA54" s="213">
        <f t="shared" si="19"/>
        <v>0</v>
      </c>
      <c r="BB54" s="213">
        <f t="shared" si="20"/>
        <v>0</v>
      </c>
      <c r="BC54" s="213" t="str">
        <f t="shared" si="21"/>
        <v>-</v>
      </c>
      <c r="BD54" s="214" t="str">
        <f>IF(ISERROR(IF(BA54="","",BA54/VLOOKUP(Occupancy!$B$65,Occupancy!$B$68:$B$79,1)*12/$B54)),"-",IF(BA54="","",BA54/VLOOKUP(Occupancy!$B$65,Occupancy!$B$68:$B$79,1)*12/$B54))</f>
        <v>-</v>
      </c>
    </row>
    <row r="55" spans="1:56" s="16" customFormat="1" x14ac:dyDescent="0.25">
      <c r="A55" s="63" t="s">
        <v>158</v>
      </c>
      <c r="B55" s="203" t="str">
        <f>IF(ISERROR(INDEX(AnnualFinancialData!$D$2:$D$50,MATCH(Operating!$A55,AnnualFinancialData!$B$2:$B$2051,0),MATCH(Operating!B$9,AnnualFinancialData!$D$1))),"-",INDEX(AnnualFinancialData!$D$2:$D$50,MATCH(Operating!$A55,AnnualFinancialData!$B$2:$B$2051,0),MATCH(Operating!B$9,AnnualFinancialData!$D$1)))</f>
        <v>-</v>
      </c>
      <c r="C55" s="192"/>
      <c r="D55" s="217"/>
      <c r="E55" s="192"/>
      <c r="F55" s="192"/>
      <c r="G55" s="192"/>
      <c r="H55" s="192"/>
      <c r="I55" s="192">
        <f t="shared" si="11"/>
        <v>0</v>
      </c>
      <c r="J55" s="207" t="str">
        <f>IF(ISERROR(INDEX(Occupancy!$B$57:$CL$57,1,MATCH(A55,Occupancy!$B$4:$CL$4,0))),"-",INDEX(Occupancy!$B$57:$CL$57,1,MATCH(A55,Occupancy!$B$4:$CL$4,0)))</f>
        <v>-</v>
      </c>
      <c r="K55" s="207">
        <f>IF(ISERROR(INDEX(Occupancy!$B$18:$CL$18,1,MATCH(A55,Occupancy!$B$4:$CL$4,0))),"-",INDEX(Occupancy!$B$18:$CL$18,1,MATCH(A55,Occupancy!$B$4:$CL$4,0)))</f>
        <v>0</v>
      </c>
      <c r="L55" s="219"/>
      <c r="M55" s="219"/>
      <c r="N55" s="219"/>
      <c r="O55" s="220"/>
      <c r="P55" s="194"/>
      <c r="Q55" s="210">
        <f>R55/12*Occupancy!$B$65</f>
        <v>0</v>
      </c>
      <c r="R55" s="210"/>
      <c r="S55" s="210" t="str">
        <f>IF(ISERROR(IF(P55="","",P55/VLOOKUP(Occupancy!$B$65,Occupancy!$B$68:$B$79,1)*12/$B55)),"-",IF(P55="","",P55/VLOOKUP(Occupancy!$B$65,Occupancy!$B$68:$B$79,1)*12/$B55))</f>
        <v/>
      </c>
      <c r="T55" s="210" t="str">
        <f>IF(ISERROR(IF(Q55="","",Q55/VLOOKUP(Occupancy!$B$65,Occupancy!$B$68:$B$79,1)*12/$B55)),"-",IF(Q55="","",Q55/VLOOKUP(Occupancy!$B$65,Occupancy!$B$68:$B$79,1)*12/$B55))</f>
        <v>-</v>
      </c>
      <c r="U55" s="211">
        <f>IF(ISERROR(Expenses!BB50)," - ",Expenses!BB50)</f>
        <v>0</v>
      </c>
      <c r="V55" s="211">
        <f>IF(ISERROR(Expenses!BC50)," - ",Expenses!BC50)</f>
        <v>0</v>
      </c>
      <c r="W55" s="211">
        <f>IF(ISERROR(Expenses!BD50)," - ",Expenses!BD50)</f>
        <v>0</v>
      </c>
      <c r="X55" s="211" t="str">
        <f>IF(ISERROR(Expenses!BE50)," - ",Expenses!BE50)</f>
        <v>-</v>
      </c>
      <c r="Y55" s="211" t="str">
        <f>IF(ISERROR(Expenses!BF50)," - ",Expenses!BF50)</f>
        <v>-</v>
      </c>
      <c r="Z55" s="212" t="str">
        <f t="shared" si="12"/>
        <v>-</v>
      </c>
      <c r="AA55" s="210">
        <f t="shared" si="13"/>
        <v>0</v>
      </c>
      <c r="AB55" s="210">
        <f t="shared" si="14"/>
        <v>0</v>
      </c>
      <c r="AC55" s="210">
        <f t="shared" si="15"/>
        <v>0</v>
      </c>
      <c r="AD55" s="210" t="str">
        <f t="shared" si="16"/>
        <v>-</v>
      </c>
      <c r="AE55" s="210" t="str">
        <f t="shared" si="17"/>
        <v>-</v>
      </c>
      <c r="AF55" s="211"/>
      <c r="AG55" s="211">
        <f>AH55/12*Occupancy!$B$65</f>
        <v>0</v>
      </c>
      <c r="AH55" s="211"/>
      <c r="AI55" s="211" t="str">
        <f>IF(ISERROR(IF(AF55="","",AF55/VLOOKUP(Occupancy!$B$65,Occupancy!$B$68:$B$79,1)*12/$B55)),"-",IF(AF55="","",AF55/VLOOKUP(Occupancy!$B$65,Occupancy!$B$68:$B$79,1)*12/$B55))</f>
        <v/>
      </c>
      <c r="AJ55" s="211" t="str">
        <f>IF(ISERROR(IF(AG55="","",AG55/VLOOKUP(Occupancy!$B$65,Occupancy!$B$68:$B$79,1)*12/$B55)),"-",IF(AG55="","",AG55/VLOOKUP(Occupancy!$B$65,Occupancy!$B$68:$B$79,1)*12/$B55))</f>
        <v>-</v>
      </c>
      <c r="AK55" s="210"/>
      <c r="AL55" s="210">
        <f>AM55/12*Occupancy!$B$65</f>
        <v>0</v>
      </c>
      <c r="AM55" s="210"/>
      <c r="AN55" s="210" t="str">
        <f>IF(ISERROR(IF(AK55="","",AK55/VLOOKUP(Occupancy!$B$65,Occupancy!$B$68:$B$79,1)*12/$B55)),"-",IF(AK55="","",AK55/VLOOKUP(Occupancy!$B$65,Occupancy!$B$68:$B$79,1)*12/$B55))</f>
        <v/>
      </c>
      <c r="AO55" s="210" t="str">
        <f>IF(ISERROR(IF(AL55="","",AL55/VLOOKUP(Occupancy!$B$65,Occupancy!$B$68:$B$79,1)*12/$B55)),"-",IF(AL55="","",AL55/VLOOKUP(Occupancy!$B$65,Occupancy!$B$68:$B$79,1)*12/$B55))</f>
        <v>-</v>
      </c>
      <c r="AP55" s="211"/>
      <c r="AQ55" s="211">
        <f>AR55/12*Occupancy!$B$65</f>
        <v>0</v>
      </c>
      <c r="AR55" s="211"/>
      <c r="AS55" s="211" t="str">
        <f>IF(ISERROR(IF(AP55="","",AP55/VLOOKUP(Occupancy!$B$65,Occupancy!$B$68:$B$79,1)*12/$B55)),"-",IF(AP55="","",AP55/VLOOKUP(Occupancy!$B$65,Occupancy!$B$68:$B$79,1)*12/$B55))</f>
        <v/>
      </c>
      <c r="AT55" s="211" t="str">
        <f>IF(ISERROR(IF(AQ55="","",AQ55/VLOOKUP(Occupancy!$B$65,Occupancy!$B$68:$B$79,1)*12/$B55)),"-",IF(AQ55="","",AQ55/VLOOKUP(Occupancy!$B$65,Occupancy!$B$68:$B$79,1)*12/$B55))</f>
        <v>-</v>
      </c>
      <c r="AU55" s="210"/>
      <c r="AV55" s="210">
        <f>AW55/12*Occupancy!$B$65</f>
        <v>0</v>
      </c>
      <c r="AW55" s="210"/>
      <c r="AX55" s="210" t="str">
        <f>IF(ISERROR(IF(AU55="","",AU55/VLOOKUP(Occupancy!$B$65,Occupancy!$B$68:$B$79,1)*12/$B55)),"-",IF(AU55="","",AU55/VLOOKUP(Occupancy!$B$65,Occupancy!$B$68:$B$79,1)*12/$B55))</f>
        <v/>
      </c>
      <c r="AY55" s="210" t="str">
        <f>IF(ISERROR(IF(AV55="","",AV55/VLOOKUP(Occupancy!$B$65,Occupancy!$B$68:$B$79,1)*12/$B55)),"-",IF(AV55="","",AV55/VLOOKUP(Occupancy!$B$65,Occupancy!$B$68:$B$79,1)*12/$B55))</f>
        <v>-</v>
      </c>
      <c r="AZ55" s="213">
        <f t="shared" si="18"/>
        <v>0</v>
      </c>
      <c r="BA55" s="213">
        <f t="shared" si="19"/>
        <v>0</v>
      </c>
      <c r="BB55" s="213">
        <f t="shared" si="20"/>
        <v>0</v>
      </c>
      <c r="BC55" s="213" t="str">
        <f t="shared" si="21"/>
        <v>-</v>
      </c>
      <c r="BD55" s="214" t="str">
        <f>IF(ISERROR(IF(BA55="","",BA55/VLOOKUP(Occupancy!$B$65,Occupancy!$B$68:$B$79,1)*12/$B55)),"-",IF(BA55="","",BA55/VLOOKUP(Occupancy!$B$65,Occupancy!$B$68:$B$79,1)*12/$B55))</f>
        <v>-</v>
      </c>
    </row>
    <row r="56" spans="1:56" s="16" customFormat="1" x14ac:dyDescent="0.25">
      <c r="A56" s="63" t="s">
        <v>160</v>
      </c>
      <c r="B56" s="203" t="str">
        <f>IF(ISERROR(INDEX(AnnualFinancialData!$D$2:$D$50,MATCH(Operating!$A56,AnnualFinancialData!$B$2:$B$2051,0),MATCH(Operating!B$9,AnnualFinancialData!$D$1))),"-",INDEX(AnnualFinancialData!$D$2:$D$50,MATCH(Operating!$A56,AnnualFinancialData!$B$2:$B$2051,0),MATCH(Operating!B$9,AnnualFinancialData!$D$1)))</f>
        <v>-</v>
      </c>
      <c r="C56" s="192"/>
      <c r="D56" s="217"/>
      <c r="E56" s="192"/>
      <c r="F56" s="192"/>
      <c r="G56" s="192"/>
      <c r="H56" s="192"/>
      <c r="I56" s="192">
        <f t="shared" si="11"/>
        <v>0</v>
      </c>
      <c r="J56" s="207" t="str">
        <f>IF(ISERROR(INDEX(Occupancy!$B$57:$CL$57,1,MATCH(A56,Occupancy!$B$4:$CL$4,0))),"-",INDEX(Occupancy!$B$57:$CL$57,1,MATCH(A56,Occupancy!$B$4:$CL$4,0)))</f>
        <v>-</v>
      </c>
      <c r="K56" s="207">
        <f>IF(ISERROR(INDEX(Occupancy!$B$18:$CL$18,1,MATCH(A56,Occupancy!$B$4:$CL$4,0))),"-",INDEX(Occupancy!$B$18:$CL$18,1,MATCH(A56,Occupancy!$B$4:$CL$4,0)))</f>
        <v>0</v>
      </c>
      <c r="L56" s="219"/>
      <c r="M56" s="219"/>
      <c r="N56" s="219"/>
      <c r="O56" s="220"/>
      <c r="P56" s="194"/>
      <c r="Q56" s="210">
        <f>R56/12*Occupancy!$B$65</f>
        <v>0</v>
      </c>
      <c r="R56" s="210"/>
      <c r="S56" s="210" t="str">
        <f>IF(ISERROR(IF(P56="","",P56/VLOOKUP(Occupancy!$B$65,Occupancy!$B$68:$B$79,1)*12/$B56)),"-",IF(P56="","",P56/VLOOKUP(Occupancy!$B$65,Occupancy!$B$68:$B$79,1)*12/$B56))</f>
        <v/>
      </c>
      <c r="T56" s="210" t="str">
        <f>IF(ISERROR(IF(Q56="","",Q56/VLOOKUP(Occupancy!$B$65,Occupancy!$B$68:$B$79,1)*12/$B56)),"-",IF(Q56="","",Q56/VLOOKUP(Occupancy!$B$65,Occupancy!$B$68:$B$79,1)*12/$B56))</f>
        <v>-</v>
      </c>
      <c r="U56" s="211">
        <f>IF(ISERROR(Expenses!BB51)," - ",Expenses!BB51)</f>
        <v>0</v>
      </c>
      <c r="V56" s="211">
        <f>IF(ISERROR(Expenses!BC51)," - ",Expenses!BC51)</f>
        <v>0</v>
      </c>
      <c r="W56" s="211">
        <f>IF(ISERROR(Expenses!BD51)," - ",Expenses!BD51)</f>
        <v>0</v>
      </c>
      <c r="X56" s="211" t="str">
        <f>IF(ISERROR(Expenses!BE51)," - ",Expenses!BE51)</f>
        <v>-</v>
      </c>
      <c r="Y56" s="211" t="str">
        <f>IF(ISERROR(Expenses!BF51)," - ",Expenses!BF51)</f>
        <v>-</v>
      </c>
      <c r="Z56" s="212" t="str">
        <f t="shared" si="12"/>
        <v>-</v>
      </c>
      <c r="AA56" s="210">
        <f t="shared" si="13"/>
        <v>0</v>
      </c>
      <c r="AB56" s="210">
        <f t="shared" si="14"/>
        <v>0</v>
      </c>
      <c r="AC56" s="210">
        <f t="shared" si="15"/>
        <v>0</v>
      </c>
      <c r="AD56" s="210" t="str">
        <f t="shared" si="16"/>
        <v>-</v>
      </c>
      <c r="AE56" s="210" t="str">
        <f t="shared" si="17"/>
        <v>-</v>
      </c>
      <c r="AF56" s="211"/>
      <c r="AG56" s="211">
        <f>AH56/12*Occupancy!$B$65</f>
        <v>0</v>
      </c>
      <c r="AH56" s="211"/>
      <c r="AI56" s="211" t="str">
        <f>IF(ISERROR(IF(AF56="","",AF56/VLOOKUP(Occupancy!$B$65,Occupancy!$B$68:$B$79,1)*12/$B56)),"-",IF(AF56="","",AF56/VLOOKUP(Occupancy!$B$65,Occupancy!$B$68:$B$79,1)*12/$B56))</f>
        <v/>
      </c>
      <c r="AJ56" s="211" t="str">
        <f>IF(ISERROR(IF(AG56="","",AG56/VLOOKUP(Occupancy!$B$65,Occupancy!$B$68:$B$79,1)*12/$B56)),"-",IF(AG56="","",AG56/VLOOKUP(Occupancy!$B$65,Occupancy!$B$68:$B$79,1)*12/$B56))</f>
        <v>-</v>
      </c>
      <c r="AK56" s="210"/>
      <c r="AL56" s="210">
        <f>AM56/12*Occupancy!$B$65</f>
        <v>0</v>
      </c>
      <c r="AM56" s="210"/>
      <c r="AN56" s="210" t="str">
        <f>IF(ISERROR(IF(AK56="","",AK56/VLOOKUP(Occupancy!$B$65,Occupancy!$B$68:$B$79,1)*12/$B56)),"-",IF(AK56="","",AK56/VLOOKUP(Occupancy!$B$65,Occupancy!$B$68:$B$79,1)*12/$B56))</f>
        <v/>
      </c>
      <c r="AO56" s="210" t="str">
        <f>IF(ISERROR(IF(AL56="","",AL56/VLOOKUP(Occupancy!$B$65,Occupancy!$B$68:$B$79,1)*12/$B56)),"-",IF(AL56="","",AL56/VLOOKUP(Occupancy!$B$65,Occupancy!$B$68:$B$79,1)*12/$B56))</f>
        <v>-</v>
      </c>
      <c r="AP56" s="211"/>
      <c r="AQ56" s="211">
        <f>AR56/12*Occupancy!$B$65</f>
        <v>0</v>
      </c>
      <c r="AR56" s="211"/>
      <c r="AS56" s="211" t="str">
        <f>IF(ISERROR(IF(AP56="","",AP56/VLOOKUP(Occupancy!$B$65,Occupancy!$B$68:$B$79,1)*12/$B56)),"-",IF(AP56="","",AP56/VLOOKUP(Occupancy!$B$65,Occupancy!$B$68:$B$79,1)*12/$B56))</f>
        <v/>
      </c>
      <c r="AT56" s="211" t="str">
        <f>IF(ISERROR(IF(AQ56="","",AQ56/VLOOKUP(Occupancy!$B$65,Occupancy!$B$68:$B$79,1)*12/$B56)),"-",IF(AQ56="","",AQ56/VLOOKUP(Occupancy!$B$65,Occupancy!$B$68:$B$79,1)*12/$B56))</f>
        <v>-</v>
      </c>
      <c r="AU56" s="210"/>
      <c r="AV56" s="210">
        <f>AW56/12*Occupancy!$B$65</f>
        <v>0</v>
      </c>
      <c r="AW56" s="210"/>
      <c r="AX56" s="210" t="str">
        <f>IF(ISERROR(IF(AU56="","",AU56/VLOOKUP(Occupancy!$B$65,Occupancy!$B$68:$B$79,1)*12/$B56)),"-",IF(AU56="","",AU56/VLOOKUP(Occupancy!$B$65,Occupancy!$B$68:$B$79,1)*12/$B56))</f>
        <v/>
      </c>
      <c r="AY56" s="210" t="str">
        <f>IF(ISERROR(IF(AV56="","",AV56/VLOOKUP(Occupancy!$B$65,Occupancy!$B$68:$B$79,1)*12/$B56)),"-",IF(AV56="","",AV56/VLOOKUP(Occupancy!$B$65,Occupancy!$B$68:$B$79,1)*12/$B56))</f>
        <v>-</v>
      </c>
      <c r="AZ56" s="213">
        <f t="shared" si="18"/>
        <v>0</v>
      </c>
      <c r="BA56" s="213">
        <f t="shared" si="19"/>
        <v>0</v>
      </c>
      <c r="BB56" s="213">
        <f t="shared" si="20"/>
        <v>0</v>
      </c>
      <c r="BC56" s="213" t="str">
        <f t="shared" si="21"/>
        <v>-</v>
      </c>
      <c r="BD56" s="214" t="str">
        <f>IF(ISERROR(IF(BA56="","",BA56/VLOOKUP(Occupancy!$B$65,Occupancy!$B$68:$B$79,1)*12/$B56)),"-",IF(BA56="","",BA56/VLOOKUP(Occupancy!$B$65,Occupancy!$B$68:$B$79,1)*12/$B56))</f>
        <v>-</v>
      </c>
    </row>
    <row r="57" spans="1:56" s="16" customFormat="1" x14ac:dyDescent="0.25">
      <c r="A57" s="63" t="s">
        <v>162</v>
      </c>
      <c r="B57" s="203" t="str">
        <f>IF(ISERROR(INDEX(AnnualFinancialData!$D$2:$D$50,MATCH(Operating!$A57,AnnualFinancialData!$B$2:$B$2051,0),MATCH(Operating!B$9,AnnualFinancialData!$D$1))),"-",INDEX(AnnualFinancialData!$D$2:$D$50,MATCH(Operating!$A57,AnnualFinancialData!$B$2:$B$2051,0),MATCH(Operating!B$9,AnnualFinancialData!$D$1)))</f>
        <v>-</v>
      </c>
      <c r="C57" s="192"/>
      <c r="D57" s="217"/>
      <c r="E57" s="192"/>
      <c r="F57" s="192"/>
      <c r="G57" s="192"/>
      <c r="H57" s="192"/>
      <c r="I57" s="192">
        <f t="shared" si="11"/>
        <v>0</v>
      </c>
      <c r="J57" s="207" t="str">
        <f>IF(ISERROR(INDEX(Occupancy!$B$57:$CL$57,1,MATCH(A57,Occupancy!$B$4:$CL$4,0))),"-",INDEX(Occupancy!$B$57:$CL$57,1,MATCH(A57,Occupancy!$B$4:$CL$4,0)))</f>
        <v>-</v>
      </c>
      <c r="K57" s="207">
        <f>IF(ISERROR(INDEX(Occupancy!$B$18:$CL$18,1,MATCH(A57,Occupancy!$B$4:$CL$4,0))),"-",INDEX(Occupancy!$B$18:$CL$18,1,MATCH(A57,Occupancy!$B$4:$CL$4,0)))</f>
        <v>0</v>
      </c>
      <c r="L57" s="219"/>
      <c r="M57" s="219"/>
      <c r="N57" s="219"/>
      <c r="O57" s="220"/>
      <c r="P57" s="194"/>
      <c r="Q57" s="210">
        <f>R57/12*Occupancy!$B$65</f>
        <v>0</v>
      </c>
      <c r="R57" s="210"/>
      <c r="S57" s="210" t="str">
        <f>IF(ISERROR(IF(P57="","",P57/VLOOKUP(Occupancy!$B$65,Occupancy!$B$68:$B$79,1)*12/$B57)),"-",IF(P57="","",P57/VLOOKUP(Occupancy!$B$65,Occupancy!$B$68:$B$79,1)*12/$B57))</f>
        <v/>
      </c>
      <c r="T57" s="210" t="str">
        <f>IF(ISERROR(IF(Q57="","",Q57/VLOOKUP(Occupancy!$B$65,Occupancy!$B$68:$B$79,1)*12/$B57)),"-",IF(Q57="","",Q57/VLOOKUP(Occupancy!$B$65,Occupancy!$B$68:$B$79,1)*12/$B57))</f>
        <v>-</v>
      </c>
      <c r="U57" s="211">
        <f>IF(ISERROR(Expenses!BB52)," - ",Expenses!BB52)</f>
        <v>0</v>
      </c>
      <c r="V57" s="211">
        <f>IF(ISERROR(Expenses!BC52)," - ",Expenses!BC52)</f>
        <v>0</v>
      </c>
      <c r="W57" s="211">
        <f>IF(ISERROR(Expenses!BD52)," - ",Expenses!BD52)</f>
        <v>0</v>
      </c>
      <c r="X57" s="211" t="str">
        <f>IF(ISERROR(Expenses!BE52)," - ",Expenses!BE52)</f>
        <v>-</v>
      </c>
      <c r="Y57" s="211" t="str">
        <f>IF(ISERROR(Expenses!BF52)," - ",Expenses!BF52)</f>
        <v>-</v>
      </c>
      <c r="Z57" s="212" t="str">
        <f t="shared" si="12"/>
        <v>-</v>
      </c>
      <c r="AA57" s="210">
        <f t="shared" si="13"/>
        <v>0</v>
      </c>
      <c r="AB57" s="210">
        <f t="shared" si="14"/>
        <v>0</v>
      </c>
      <c r="AC57" s="210">
        <f t="shared" si="15"/>
        <v>0</v>
      </c>
      <c r="AD57" s="210" t="str">
        <f t="shared" si="16"/>
        <v>-</v>
      </c>
      <c r="AE57" s="210" t="str">
        <f t="shared" si="17"/>
        <v>-</v>
      </c>
      <c r="AF57" s="211"/>
      <c r="AG57" s="211">
        <f>AH57/12*Occupancy!$B$65</f>
        <v>0</v>
      </c>
      <c r="AH57" s="211"/>
      <c r="AI57" s="211" t="str">
        <f>IF(ISERROR(IF(AF57="","",AF57/VLOOKUP(Occupancy!$B$65,Occupancy!$B$68:$B$79,1)*12/$B57)),"-",IF(AF57="","",AF57/VLOOKUP(Occupancy!$B$65,Occupancy!$B$68:$B$79,1)*12/$B57))</f>
        <v/>
      </c>
      <c r="AJ57" s="211" t="str">
        <f>IF(ISERROR(IF(AG57="","",AG57/VLOOKUP(Occupancy!$B$65,Occupancy!$B$68:$B$79,1)*12/$B57)),"-",IF(AG57="","",AG57/VLOOKUP(Occupancy!$B$65,Occupancy!$B$68:$B$79,1)*12/$B57))</f>
        <v>-</v>
      </c>
      <c r="AK57" s="210"/>
      <c r="AL57" s="210">
        <f>AM57/12*Occupancy!$B$65</f>
        <v>0</v>
      </c>
      <c r="AM57" s="210"/>
      <c r="AN57" s="210" t="str">
        <f>IF(ISERROR(IF(AK57="","",AK57/VLOOKUP(Occupancy!$B$65,Occupancy!$B$68:$B$79,1)*12/$B57)),"-",IF(AK57="","",AK57/VLOOKUP(Occupancy!$B$65,Occupancy!$B$68:$B$79,1)*12/$B57))</f>
        <v/>
      </c>
      <c r="AO57" s="210" t="str">
        <f>IF(ISERROR(IF(AL57="","",AL57/VLOOKUP(Occupancy!$B$65,Occupancy!$B$68:$B$79,1)*12/$B57)),"-",IF(AL57="","",AL57/VLOOKUP(Occupancy!$B$65,Occupancy!$B$68:$B$79,1)*12/$B57))</f>
        <v>-</v>
      </c>
      <c r="AP57" s="211"/>
      <c r="AQ57" s="211">
        <f>AR57/12*Occupancy!$B$65</f>
        <v>0</v>
      </c>
      <c r="AR57" s="211"/>
      <c r="AS57" s="211" t="str">
        <f>IF(ISERROR(IF(AP57="","",AP57/VLOOKUP(Occupancy!$B$65,Occupancy!$B$68:$B$79,1)*12/$B57)),"-",IF(AP57="","",AP57/VLOOKUP(Occupancy!$B$65,Occupancy!$B$68:$B$79,1)*12/$B57))</f>
        <v/>
      </c>
      <c r="AT57" s="211" t="str">
        <f>IF(ISERROR(IF(AQ57="","",AQ57/VLOOKUP(Occupancy!$B$65,Occupancy!$B$68:$B$79,1)*12/$B57)),"-",IF(AQ57="","",AQ57/VLOOKUP(Occupancy!$B$65,Occupancy!$B$68:$B$79,1)*12/$B57))</f>
        <v>-</v>
      </c>
      <c r="AU57" s="210"/>
      <c r="AV57" s="210">
        <f>AW57/12*Occupancy!$B$65</f>
        <v>0</v>
      </c>
      <c r="AW57" s="210"/>
      <c r="AX57" s="210" t="str">
        <f>IF(ISERROR(IF(AU57="","",AU57/VLOOKUP(Occupancy!$B$65,Occupancy!$B$68:$B$79,1)*12/$B57)),"-",IF(AU57="","",AU57/VLOOKUP(Occupancy!$B$65,Occupancy!$B$68:$B$79,1)*12/$B57))</f>
        <v/>
      </c>
      <c r="AY57" s="210" t="str">
        <f>IF(ISERROR(IF(AV57="","",AV57/VLOOKUP(Occupancy!$B$65,Occupancy!$B$68:$B$79,1)*12/$B57)),"-",IF(AV57="","",AV57/VLOOKUP(Occupancy!$B$65,Occupancy!$B$68:$B$79,1)*12/$B57))</f>
        <v>-</v>
      </c>
      <c r="AZ57" s="213">
        <f t="shared" si="18"/>
        <v>0</v>
      </c>
      <c r="BA57" s="213">
        <f t="shared" si="19"/>
        <v>0</v>
      </c>
      <c r="BB57" s="213">
        <f t="shared" si="20"/>
        <v>0</v>
      </c>
      <c r="BC57" s="213" t="str">
        <f t="shared" si="21"/>
        <v>-</v>
      </c>
      <c r="BD57" s="214" t="str">
        <f>IF(ISERROR(IF(BA57="","",BA57/VLOOKUP(Occupancy!$B$65,Occupancy!$B$68:$B$79,1)*12/$B57)),"-",IF(BA57="","",BA57/VLOOKUP(Occupancy!$B$65,Occupancy!$B$68:$B$79,1)*12/$B57))</f>
        <v>-</v>
      </c>
    </row>
    <row r="58" spans="1:56" s="16" customFormat="1" x14ac:dyDescent="0.25">
      <c r="A58" s="63" t="s">
        <v>164</v>
      </c>
      <c r="B58" s="203" t="str">
        <f>IF(ISERROR(INDEX(AnnualFinancialData!$D$2:$D$50,MATCH(Operating!$A58,AnnualFinancialData!$B$2:$B$2051,0),MATCH(Operating!B$9,AnnualFinancialData!$D$1))),"-",INDEX(AnnualFinancialData!$D$2:$D$50,MATCH(Operating!$A58,AnnualFinancialData!$B$2:$B$2051,0),MATCH(Operating!B$9,AnnualFinancialData!$D$1)))</f>
        <v>-</v>
      </c>
      <c r="C58" s="192"/>
      <c r="D58" s="217"/>
      <c r="E58" s="192"/>
      <c r="F58" s="192"/>
      <c r="G58" s="192"/>
      <c r="H58" s="192"/>
      <c r="I58" s="192">
        <f t="shared" si="11"/>
        <v>0</v>
      </c>
      <c r="J58" s="207" t="str">
        <f>IF(ISERROR(INDEX(Occupancy!$B$57:$CL$57,1,MATCH(A58,Occupancy!$B$4:$CL$4,0))),"-",INDEX(Occupancy!$B$57:$CL$57,1,MATCH(A58,Occupancy!$B$4:$CL$4,0)))</f>
        <v>-</v>
      </c>
      <c r="K58" s="207">
        <f>IF(ISERROR(INDEX(Occupancy!$B$18:$CL$18,1,MATCH(A58,Occupancy!$B$4:$CL$4,0))),"-",INDEX(Occupancy!$B$18:$CL$18,1,MATCH(A58,Occupancy!$B$4:$CL$4,0)))</f>
        <v>0</v>
      </c>
      <c r="L58" s="219"/>
      <c r="M58" s="219"/>
      <c r="N58" s="219"/>
      <c r="O58" s="220"/>
      <c r="P58" s="194"/>
      <c r="Q58" s="210">
        <f>R58/12*Occupancy!$B$65</f>
        <v>0</v>
      </c>
      <c r="R58" s="210"/>
      <c r="S58" s="210" t="str">
        <f>IF(ISERROR(IF(P58="","",P58/VLOOKUP(Occupancy!$B$65,Occupancy!$B$68:$B$79,1)*12/$B58)),"-",IF(P58="","",P58/VLOOKUP(Occupancy!$B$65,Occupancy!$B$68:$B$79,1)*12/$B58))</f>
        <v/>
      </c>
      <c r="T58" s="210" t="str">
        <f>IF(ISERROR(IF(Q58="","",Q58/VLOOKUP(Occupancy!$B$65,Occupancy!$B$68:$B$79,1)*12/$B58)),"-",IF(Q58="","",Q58/VLOOKUP(Occupancy!$B$65,Occupancy!$B$68:$B$79,1)*12/$B58))</f>
        <v>-</v>
      </c>
      <c r="U58" s="211">
        <f>IF(ISERROR(Expenses!BB53)," - ",Expenses!BB53)</f>
        <v>0</v>
      </c>
      <c r="V58" s="211">
        <f>IF(ISERROR(Expenses!BC53)," - ",Expenses!BC53)</f>
        <v>0</v>
      </c>
      <c r="W58" s="211">
        <f>IF(ISERROR(Expenses!BD53)," - ",Expenses!BD53)</f>
        <v>0</v>
      </c>
      <c r="X58" s="211" t="str">
        <f>IF(ISERROR(Expenses!BE53)," - ",Expenses!BE53)</f>
        <v>-</v>
      </c>
      <c r="Y58" s="211" t="str">
        <f>IF(ISERROR(Expenses!BF53)," - ",Expenses!BF53)</f>
        <v>-</v>
      </c>
      <c r="Z58" s="212" t="str">
        <f t="shared" si="12"/>
        <v>-</v>
      </c>
      <c r="AA58" s="210">
        <f t="shared" si="13"/>
        <v>0</v>
      </c>
      <c r="AB58" s="210">
        <f t="shared" si="14"/>
        <v>0</v>
      </c>
      <c r="AC58" s="210">
        <f t="shared" si="15"/>
        <v>0</v>
      </c>
      <c r="AD58" s="210" t="str">
        <f t="shared" si="16"/>
        <v>-</v>
      </c>
      <c r="AE58" s="210" t="str">
        <f t="shared" si="17"/>
        <v>-</v>
      </c>
      <c r="AF58" s="211"/>
      <c r="AG58" s="211">
        <f>AH58/12*Occupancy!$B$65</f>
        <v>0</v>
      </c>
      <c r="AH58" s="211"/>
      <c r="AI58" s="211" t="str">
        <f>IF(ISERROR(IF(AF58="","",AF58/VLOOKUP(Occupancy!$B$65,Occupancy!$B$68:$B$79,1)*12/$B58)),"-",IF(AF58="","",AF58/VLOOKUP(Occupancy!$B$65,Occupancy!$B$68:$B$79,1)*12/$B58))</f>
        <v/>
      </c>
      <c r="AJ58" s="211" t="str">
        <f>IF(ISERROR(IF(AG58="","",AG58/VLOOKUP(Occupancy!$B$65,Occupancy!$B$68:$B$79,1)*12/$B58)),"-",IF(AG58="","",AG58/VLOOKUP(Occupancy!$B$65,Occupancy!$B$68:$B$79,1)*12/$B58))</f>
        <v>-</v>
      </c>
      <c r="AK58" s="210"/>
      <c r="AL58" s="210">
        <f>AM58/12*Occupancy!$B$65</f>
        <v>0</v>
      </c>
      <c r="AM58" s="210"/>
      <c r="AN58" s="210" t="str">
        <f>IF(ISERROR(IF(AK58="","",AK58/VLOOKUP(Occupancy!$B$65,Occupancy!$B$68:$B$79,1)*12/$B58)),"-",IF(AK58="","",AK58/VLOOKUP(Occupancy!$B$65,Occupancy!$B$68:$B$79,1)*12/$B58))</f>
        <v/>
      </c>
      <c r="AO58" s="210" t="str">
        <f>IF(ISERROR(IF(AL58="","",AL58/VLOOKUP(Occupancy!$B$65,Occupancy!$B$68:$B$79,1)*12/$B58)),"-",IF(AL58="","",AL58/VLOOKUP(Occupancy!$B$65,Occupancy!$B$68:$B$79,1)*12/$B58))</f>
        <v>-</v>
      </c>
      <c r="AP58" s="211"/>
      <c r="AQ58" s="211">
        <f>AR58/12*Occupancy!$B$65</f>
        <v>0</v>
      </c>
      <c r="AR58" s="211"/>
      <c r="AS58" s="211" t="str">
        <f>IF(ISERROR(IF(AP58="","",AP58/VLOOKUP(Occupancy!$B$65,Occupancy!$B$68:$B$79,1)*12/$B58)),"-",IF(AP58="","",AP58/VLOOKUP(Occupancy!$B$65,Occupancy!$B$68:$B$79,1)*12/$B58))</f>
        <v/>
      </c>
      <c r="AT58" s="211" t="str">
        <f>IF(ISERROR(IF(AQ58="","",AQ58/VLOOKUP(Occupancy!$B$65,Occupancy!$B$68:$B$79,1)*12/$B58)),"-",IF(AQ58="","",AQ58/VLOOKUP(Occupancy!$B$65,Occupancy!$B$68:$B$79,1)*12/$B58))</f>
        <v>-</v>
      </c>
      <c r="AU58" s="210"/>
      <c r="AV58" s="210">
        <f>AW58/12*Occupancy!$B$65</f>
        <v>0</v>
      </c>
      <c r="AW58" s="210"/>
      <c r="AX58" s="210" t="str">
        <f>IF(ISERROR(IF(AU58="","",AU58/VLOOKUP(Occupancy!$B$65,Occupancy!$B$68:$B$79,1)*12/$B58)),"-",IF(AU58="","",AU58/VLOOKUP(Occupancy!$B$65,Occupancy!$B$68:$B$79,1)*12/$B58))</f>
        <v/>
      </c>
      <c r="AY58" s="210" t="str">
        <f>IF(ISERROR(IF(AV58="","",AV58/VLOOKUP(Occupancy!$B$65,Occupancy!$B$68:$B$79,1)*12/$B58)),"-",IF(AV58="","",AV58/VLOOKUP(Occupancy!$B$65,Occupancy!$B$68:$B$79,1)*12/$B58))</f>
        <v>-</v>
      </c>
      <c r="AZ58" s="213">
        <f t="shared" si="18"/>
        <v>0</v>
      </c>
      <c r="BA58" s="213">
        <f t="shared" si="19"/>
        <v>0</v>
      </c>
      <c r="BB58" s="213">
        <f t="shared" si="20"/>
        <v>0</v>
      </c>
      <c r="BC58" s="213" t="str">
        <f t="shared" si="21"/>
        <v>-</v>
      </c>
      <c r="BD58" s="214" t="str">
        <f>IF(ISERROR(IF(BA58="","",BA58/VLOOKUP(Occupancy!$B$65,Occupancy!$B$68:$B$79,1)*12/$B58)),"-",IF(BA58="","",BA58/VLOOKUP(Occupancy!$B$65,Occupancy!$B$68:$B$79,1)*12/$B58))</f>
        <v>-</v>
      </c>
    </row>
    <row r="59" spans="1:56" s="16" customFormat="1" x14ac:dyDescent="0.25">
      <c r="A59" s="63" t="s">
        <v>166</v>
      </c>
      <c r="B59" s="203" t="str">
        <f>IF(ISERROR(INDEX(AnnualFinancialData!$D$2:$D$50,MATCH(Operating!$A59,AnnualFinancialData!$B$2:$B$2051,0),MATCH(Operating!B$9,AnnualFinancialData!$D$1))),"-",INDEX(AnnualFinancialData!$D$2:$D$50,MATCH(Operating!$A59,AnnualFinancialData!$B$2:$B$2051,0),MATCH(Operating!B$9,AnnualFinancialData!$D$1)))</f>
        <v>-</v>
      </c>
      <c r="C59" s="192"/>
      <c r="D59" s="217"/>
      <c r="E59" s="192"/>
      <c r="F59" s="192"/>
      <c r="G59" s="192"/>
      <c r="H59" s="192"/>
      <c r="I59" s="192">
        <f t="shared" si="11"/>
        <v>0</v>
      </c>
      <c r="J59" s="207" t="str">
        <f>IF(ISERROR(INDEX(Occupancy!$B$57:$CL$57,1,MATCH(A59,Occupancy!$B$4:$CL$4,0))),"-",INDEX(Occupancy!$B$57:$CL$57,1,MATCH(A59,Occupancy!$B$4:$CL$4,0)))</f>
        <v>-</v>
      </c>
      <c r="K59" s="207">
        <f>IF(ISERROR(INDEX(Occupancy!$B$18:$CL$18,1,MATCH(A59,Occupancy!$B$4:$CL$4,0))),"-",INDEX(Occupancy!$B$18:$CL$18,1,MATCH(A59,Occupancy!$B$4:$CL$4,0)))</f>
        <v>0</v>
      </c>
      <c r="L59" s="219"/>
      <c r="M59" s="219"/>
      <c r="N59" s="219"/>
      <c r="O59" s="220"/>
      <c r="P59" s="194"/>
      <c r="Q59" s="210">
        <f>R59/12*Occupancy!$B$65</f>
        <v>0</v>
      </c>
      <c r="R59" s="210"/>
      <c r="S59" s="210" t="str">
        <f>IF(ISERROR(IF(P59="","",P59/VLOOKUP(Occupancy!$B$65,Occupancy!$B$68:$B$79,1)*12/$B59)),"-",IF(P59="","",P59/VLOOKUP(Occupancy!$B$65,Occupancy!$B$68:$B$79,1)*12/$B59))</f>
        <v/>
      </c>
      <c r="T59" s="210" t="str">
        <f>IF(ISERROR(IF(Q59="","",Q59/VLOOKUP(Occupancy!$B$65,Occupancy!$B$68:$B$79,1)*12/$B59)),"-",IF(Q59="","",Q59/VLOOKUP(Occupancy!$B$65,Occupancy!$B$68:$B$79,1)*12/$B59))</f>
        <v>-</v>
      </c>
      <c r="U59" s="211">
        <f>IF(ISERROR(Expenses!BB54)," - ",Expenses!BB54)</f>
        <v>0</v>
      </c>
      <c r="V59" s="211">
        <f>IF(ISERROR(Expenses!BC54)," - ",Expenses!BC54)</f>
        <v>0</v>
      </c>
      <c r="W59" s="211">
        <f>IF(ISERROR(Expenses!BD54)," - ",Expenses!BD54)</f>
        <v>0</v>
      </c>
      <c r="X59" s="211" t="str">
        <f>IF(ISERROR(Expenses!BE54)," - ",Expenses!BE54)</f>
        <v>-</v>
      </c>
      <c r="Y59" s="211" t="str">
        <f>IF(ISERROR(Expenses!BF54)," - ",Expenses!BF54)</f>
        <v>-</v>
      </c>
      <c r="Z59" s="212" t="str">
        <f t="shared" si="12"/>
        <v>-</v>
      </c>
      <c r="AA59" s="210">
        <f t="shared" si="13"/>
        <v>0</v>
      </c>
      <c r="AB59" s="210">
        <f t="shared" si="14"/>
        <v>0</v>
      </c>
      <c r="AC59" s="210">
        <f t="shared" si="15"/>
        <v>0</v>
      </c>
      <c r="AD59" s="210" t="str">
        <f t="shared" si="16"/>
        <v>-</v>
      </c>
      <c r="AE59" s="210" t="str">
        <f t="shared" si="17"/>
        <v>-</v>
      </c>
      <c r="AF59" s="211"/>
      <c r="AG59" s="211">
        <f>AH59/12*Occupancy!$B$65</f>
        <v>0</v>
      </c>
      <c r="AH59" s="211"/>
      <c r="AI59" s="211" t="str">
        <f>IF(ISERROR(IF(AF59="","",AF59/VLOOKUP(Occupancy!$B$65,Occupancy!$B$68:$B$79,1)*12/$B59)),"-",IF(AF59="","",AF59/VLOOKUP(Occupancy!$B$65,Occupancy!$B$68:$B$79,1)*12/$B59))</f>
        <v/>
      </c>
      <c r="AJ59" s="211" t="str">
        <f>IF(ISERROR(IF(AG59="","",AG59/VLOOKUP(Occupancy!$B$65,Occupancy!$B$68:$B$79,1)*12/$B59)),"-",IF(AG59="","",AG59/VLOOKUP(Occupancy!$B$65,Occupancy!$B$68:$B$79,1)*12/$B59))</f>
        <v>-</v>
      </c>
      <c r="AK59" s="210"/>
      <c r="AL59" s="210">
        <f>AM59/12*Occupancy!$B$65</f>
        <v>0</v>
      </c>
      <c r="AM59" s="210"/>
      <c r="AN59" s="210" t="str">
        <f>IF(ISERROR(IF(AK59="","",AK59/VLOOKUP(Occupancy!$B$65,Occupancy!$B$68:$B$79,1)*12/$B59)),"-",IF(AK59="","",AK59/VLOOKUP(Occupancy!$B$65,Occupancy!$B$68:$B$79,1)*12/$B59))</f>
        <v/>
      </c>
      <c r="AO59" s="210" t="str">
        <f>IF(ISERROR(IF(AL59="","",AL59/VLOOKUP(Occupancy!$B$65,Occupancy!$B$68:$B$79,1)*12/$B59)),"-",IF(AL59="","",AL59/VLOOKUP(Occupancy!$B$65,Occupancy!$B$68:$B$79,1)*12/$B59))</f>
        <v>-</v>
      </c>
      <c r="AP59" s="211"/>
      <c r="AQ59" s="211">
        <f>AR59/12*Occupancy!$B$65</f>
        <v>0</v>
      </c>
      <c r="AR59" s="211"/>
      <c r="AS59" s="211" t="str">
        <f>IF(ISERROR(IF(AP59="","",AP59/VLOOKUP(Occupancy!$B$65,Occupancy!$B$68:$B$79,1)*12/$B59)),"-",IF(AP59="","",AP59/VLOOKUP(Occupancy!$B$65,Occupancy!$B$68:$B$79,1)*12/$B59))</f>
        <v/>
      </c>
      <c r="AT59" s="211" t="str">
        <f>IF(ISERROR(IF(AQ59="","",AQ59/VLOOKUP(Occupancy!$B$65,Occupancy!$B$68:$B$79,1)*12/$B59)),"-",IF(AQ59="","",AQ59/VLOOKUP(Occupancy!$B$65,Occupancy!$B$68:$B$79,1)*12/$B59))</f>
        <v>-</v>
      </c>
      <c r="AU59" s="210"/>
      <c r="AV59" s="210">
        <f>AW59/12*Occupancy!$B$65</f>
        <v>0</v>
      </c>
      <c r="AW59" s="210"/>
      <c r="AX59" s="210" t="str">
        <f>IF(ISERROR(IF(AU59="","",AU59/VLOOKUP(Occupancy!$B$65,Occupancy!$B$68:$B$79,1)*12/$B59)),"-",IF(AU59="","",AU59/VLOOKUP(Occupancy!$B$65,Occupancy!$B$68:$B$79,1)*12/$B59))</f>
        <v/>
      </c>
      <c r="AY59" s="210" t="str">
        <f>IF(ISERROR(IF(AV59="","",AV59/VLOOKUP(Occupancy!$B$65,Occupancy!$B$68:$B$79,1)*12/$B59)),"-",IF(AV59="","",AV59/VLOOKUP(Occupancy!$B$65,Occupancy!$B$68:$B$79,1)*12/$B59))</f>
        <v>-</v>
      </c>
      <c r="AZ59" s="213">
        <f t="shared" si="18"/>
        <v>0</v>
      </c>
      <c r="BA59" s="213">
        <f t="shared" si="19"/>
        <v>0</v>
      </c>
      <c r="BB59" s="213">
        <f t="shared" si="20"/>
        <v>0</v>
      </c>
      <c r="BC59" s="213" t="str">
        <f t="shared" si="21"/>
        <v>-</v>
      </c>
      <c r="BD59" s="214" t="str">
        <f>IF(ISERROR(IF(BA59="","",BA59/VLOOKUP(Occupancy!$B$65,Occupancy!$B$68:$B$79,1)*12/$B59)),"-",IF(BA59="","",BA59/VLOOKUP(Occupancy!$B$65,Occupancy!$B$68:$B$79,1)*12/$B59))</f>
        <v>-</v>
      </c>
    </row>
    <row r="60" spans="1:56" s="16" customFormat="1" x14ac:dyDescent="0.25">
      <c r="A60" s="63" t="s">
        <v>168</v>
      </c>
      <c r="B60" s="203" t="str">
        <f>IF(ISERROR(INDEX(AnnualFinancialData!$D$2:$D$50,MATCH(Operating!$A60,AnnualFinancialData!$B$2:$B$2051,0),MATCH(Operating!B$9,AnnualFinancialData!$D$1))),"-",INDEX(AnnualFinancialData!$D$2:$D$50,MATCH(Operating!$A60,AnnualFinancialData!$B$2:$B$2051,0),MATCH(Operating!B$9,AnnualFinancialData!$D$1)))</f>
        <v>-</v>
      </c>
      <c r="C60" s="192"/>
      <c r="D60" s="217"/>
      <c r="E60" s="192"/>
      <c r="F60" s="192"/>
      <c r="G60" s="192"/>
      <c r="H60" s="192"/>
      <c r="I60" s="192">
        <f t="shared" si="11"/>
        <v>0</v>
      </c>
      <c r="J60" s="207" t="str">
        <f>IF(ISERROR(INDEX(Occupancy!$B$57:$CL$57,1,MATCH(A60,Occupancy!$B$4:$CL$4,0))),"-",INDEX(Occupancy!$B$57:$CL$57,1,MATCH(A60,Occupancy!$B$4:$CL$4,0)))</f>
        <v>-</v>
      </c>
      <c r="K60" s="207">
        <f>IF(ISERROR(INDEX(Occupancy!$B$18:$CL$18,1,MATCH(A60,Occupancy!$B$4:$CL$4,0))),"-",INDEX(Occupancy!$B$18:$CL$18,1,MATCH(A60,Occupancy!$B$4:$CL$4,0)))</f>
        <v>0</v>
      </c>
      <c r="L60" s="219"/>
      <c r="M60" s="219"/>
      <c r="N60" s="219"/>
      <c r="O60" s="220"/>
      <c r="P60" s="194"/>
      <c r="Q60" s="210">
        <f>R60/12*Occupancy!$B$65</f>
        <v>0</v>
      </c>
      <c r="R60" s="210"/>
      <c r="S60" s="210" t="str">
        <f>IF(ISERROR(IF(P60="","",P60/VLOOKUP(Occupancy!$B$65,Occupancy!$B$68:$B$79,1)*12/$B60)),"-",IF(P60="","",P60/VLOOKUP(Occupancy!$B$65,Occupancy!$B$68:$B$79,1)*12/$B60))</f>
        <v/>
      </c>
      <c r="T60" s="210" t="str">
        <f>IF(ISERROR(IF(Q60="","",Q60/VLOOKUP(Occupancy!$B$65,Occupancy!$B$68:$B$79,1)*12/$B60)),"-",IF(Q60="","",Q60/VLOOKUP(Occupancy!$B$65,Occupancy!$B$68:$B$79,1)*12/$B60))</f>
        <v>-</v>
      </c>
      <c r="U60" s="211">
        <f>IF(ISERROR(Expenses!BB55)," - ",Expenses!BB55)</f>
        <v>0</v>
      </c>
      <c r="V60" s="211">
        <f>IF(ISERROR(Expenses!BC55)," - ",Expenses!BC55)</f>
        <v>0</v>
      </c>
      <c r="W60" s="211">
        <f>IF(ISERROR(Expenses!BD55)," - ",Expenses!BD55)</f>
        <v>0</v>
      </c>
      <c r="X60" s="211" t="str">
        <f>IF(ISERROR(Expenses!BE55)," - ",Expenses!BE55)</f>
        <v>-</v>
      </c>
      <c r="Y60" s="211" t="str">
        <f>IF(ISERROR(Expenses!BF55)," - ",Expenses!BF55)</f>
        <v>-</v>
      </c>
      <c r="Z60" s="212" t="str">
        <f t="shared" si="12"/>
        <v>-</v>
      </c>
      <c r="AA60" s="210">
        <f t="shared" si="13"/>
        <v>0</v>
      </c>
      <c r="AB60" s="210">
        <f t="shared" si="14"/>
        <v>0</v>
      </c>
      <c r="AC60" s="210">
        <f t="shared" si="15"/>
        <v>0</v>
      </c>
      <c r="AD60" s="210" t="str">
        <f t="shared" si="16"/>
        <v>-</v>
      </c>
      <c r="AE60" s="210" t="str">
        <f t="shared" si="17"/>
        <v>-</v>
      </c>
      <c r="AF60" s="211"/>
      <c r="AG60" s="211">
        <f>AH60/12*Occupancy!$B$65</f>
        <v>0</v>
      </c>
      <c r="AH60" s="211"/>
      <c r="AI60" s="211" t="str">
        <f>IF(ISERROR(IF(AF60="","",AF60/VLOOKUP(Occupancy!$B$65,Occupancy!$B$68:$B$79,1)*12/$B60)),"-",IF(AF60="","",AF60/VLOOKUP(Occupancy!$B$65,Occupancy!$B$68:$B$79,1)*12/$B60))</f>
        <v/>
      </c>
      <c r="AJ60" s="211" t="str">
        <f>IF(ISERROR(IF(AG60="","",AG60/VLOOKUP(Occupancy!$B$65,Occupancy!$B$68:$B$79,1)*12/$B60)),"-",IF(AG60="","",AG60/VLOOKUP(Occupancy!$B$65,Occupancy!$B$68:$B$79,1)*12/$B60))</f>
        <v>-</v>
      </c>
      <c r="AK60" s="210"/>
      <c r="AL60" s="210">
        <f>AM60/12*Occupancy!$B$65</f>
        <v>0</v>
      </c>
      <c r="AM60" s="210"/>
      <c r="AN60" s="210" t="str">
        <f>IF(ISERROR(IF(AK60="","",AK60/VLOOKUP(Occupancy!$B$65,Occupancy!$B$68:$B$79,1)*12/$B60)),"-",IF(AK60="","",AK60/VLOOKUP(Occupancy!$B$65,Occupancy!$B$68:$B$79,1)*12/$B60))</f>
        <v/>
      </c>
      <c r="AO60" s="210" t="str">
        <f>IF(ISERROR(IF(AL60="","",AL60/VLOOKUP(Occupancy!$B$65,Occupancy!$B$68:$B$79,1)*12/$B60)),"-",IF(AL60="","",AL60/VLOOKUP(Occupancy!$B$65,Occupancy!$B$68:$B$79,1)*12/$B60))</f>
        <v>-</v>
      </c>
      <c r="AP60" s="211"/>
      <c r="AQ60" s="211">
        <f>AR60/12*Occupancy!$B$65</f>
        <v>0</v>
      </c>
      <c r="AR60" s="211"/>
      <c r="AS60" s="211" t="str">
        <f>IF(ISERROR(IF(AP60="","",AP60/VLOOKUP(Occupancy!$B$65,Occupancy!$B$68:$B$79,1)*12/$B60)),"-",IF(AP60="","",AP60/VLOOKUP(Occupancy!$B$65,Occupancy!$B$68:$B$79,1)*12/$B60))</f>
        <v/>
      </c>
      <c r="AT60" s="211" t="str">
        <f>IF(ISERROR(IF(AQ60="","",AQ60/VLOOKUP(Occupancy!$B$65,Occupancy!$B$68:$B$79,1)*12/$B60)),"-",IF(AQ60="","",AQ60/VLOOKUP(Occupancy!$B$65,Occupancy!$B$68:$B$79,1)*12/$B60))</f>
        <v>-</v>
      </c>
      <c r="AU60" s="210"/>
      <c r="AV60" s="210">
        <f>AW60/12*Occupancy!$B$65</f>
        <v>0</v>
      </c>
      <c r="AW60" s="210"/>
      <c r="AX60" s="210" t="str">
        <f>IF(ISERROR(IF(AU60="","",AU60/VLOOKUP(Occupancy!$B$65,Occupancy!$B$68:$B$79,1)*12/$B60)),"-",IF(AU60="","",AU60/VLOOKUP(Occupancy!$B$65,Occupancy!$B$68:$B$79,1)*12/$B60))</f>
        <v/>
      </c>
      <c r="AY60" s="210" t="str">
        <f>IF(ISERROR(IF(AV60="","",AV60/VLOOKUP(Occupancy!$B$65,Occupancy!$B$68:$B$79,1)*12/$B60)),"-",IF(AV60="","",AV60/VLOOKUP(Occupancy!$B$65,Occupancy!$B$68:$B$79,1)*12/$B60))</f>
        <v>-</v>
      </c>
      <c r="AZ60" s="213">
        <f t="shared" si="18"/>
        <v>0</v>
      </c>
      <c r="BA60" s="213">
        <f t="shared" si="19"/>
        <v>0</v>
      </c>
      <c r="BB60" s="213">
        <f t="shared" si="20"/>
        <v>0</v>
      </c>
      <c r="BC60" s="213" t="str">
        <f t="shared" si="21"/>
        <v>-</v>
      </c>
      <c r="BD60" s="214" t="str">
        <f>IF(ISERROR(IF(BA60="","",BA60/VLOOKUP(Occupancy!$B$65,Occupancy!$B$68:$B$79,1)*12/$B60)),"-",IF(BA60="","",BA60/VLOOKUP(Occupancy!$B$65,Occupancy!$B$68:$B$79,1)*12/$B60))</f>
        <v>-</v>
      </c>
    </row>
    <row r="61" spans="1:56" s="16" customFormat="1" x14ac:dyDescent="0.25">
      <c r="A61" s="63" t="s">
        <v>170</v>
      </c>
      <c r="B61" s="203" t="str">
        <f>IF(ISERROR(INDEX(AnnualFinancialData!$D$2:$D$50,MATCH(Operating!$A61,AnnualFinancialData!$B$2:$B$2051,0),MATCH(Operating!B$9,AnnualFinancialData!$D$1))),"-",INDEX(AnnualFinancialData!$D$2:$D$50,MATCH(Operating!$A61,AnnualFinancialData!$B$2:$B$2051,0),MATCH(Operating!B$9,AnnualFinancialData!$D$1)))</f>
        <v>-</v>
      </c>
      <c r="C61" s="192"/>
      <c r="D61" s="217"/>
      <c r="E61" s="192"/>
      <c r="F61" s="192"/>
      <c r="G61" s="192"/>
      <c r="H61" s="192"/>
      <c r="I61" s="192">
        <f t="shared" si="11"/>
        <v>0</v>
      </c>
      <c r="J61" s="207" t="str">
        <f>IF(ISERROR(INDEX(Occupancy!$B$57:$CL$57,1,MATCH(A61,Occupancy!$B$4:$CL$4,0))),"-",INDEX(Occupancy!$B$57:$CL$57,1,MATCH(A61,Occupancy!$B$4:$CL$4,0)))</f>
        <v>-</v>
      </c>
      <c r="K61" s="207">
        <f>IF(ISERROR(INDEX(Occupancy!$B$18:$CL$18,1,MATCH(A61,Occupancy!$B$4:$CL$4,0))),"-",INDEX(Occupancy!$B$18:$CL$18,1,MATCH(A61,Occupancy!$B$4:$CL$4,0)))</f>
        <v>0</v>
      </c>
      <c r="L61" s="219"/>
      <c r="M61" s="219"/>
      <c r="N61" s="219"/>
      <c r="O61" s="220"/>
      <c r="P61" s="194"/>
      <c r="Q61" s="210">
        <f>R61/12*Occupancy!$B$65</f>
        <v>0</v>
      </c>
      <c r="R61" s="210"/>
      <c r="S61" s="210" t="str">
        <f>IF(ISERROR(IF(P61="","",P61/VLOOKUP(Occupancy!$B$65,Occupancy!$B$68:$B$79,1)*12/$B61)),"-",IF(P61="","",P61/VLOOKUP(Occupancy!$B$65,Occupancy!$B$68:$B$79,1)*12/$B61))</f>
        <v/>
      </c>
      <c r="T61" s="210" t="str">
        <f>IF(ISERROR(IF(Q61="","",Q61/VLOOKUP(Occupancy!$B$65,Occupancy!$B$68:$B$79,1)*12/$B61)),"-",IF(Q61="","",Q61/VLOOKUP(Occupancy!$B$65,Occupancy!$B$68:$B$79,1)*12/$B61))</f>
        <v>-</v>
      </c>
      <c r="U61" s="211">
        <f>IF(ISERROR(Expenses!BB56)," - ",Expenses!BB56)</f>
        <v>0</v>
      </c>
      <c r="V61" s="211">
        <f>IF(ISERROR(Expenses!BC56)," - ",Expenses!BC56)</f>
        <v>0</v>
      </c>
      <c r="W61" s="211">
        <f>IF(ISERROR(Expenses!BD56)," - ",Expenses!BD56)</f>
        <v>0</v>
      </c>
      <c r="X61" s="211" t="str">
        <f>IF(ISERROR(Expenses!BE56)," - ",Expenses!BE56)</f>
        <v>-</v>
      </c>
      <c r="Y61" s="211" t="str">
        <f>IF(ISERROR(Expenses!BF56)," - ",Expenses!BF56)</f>
        <v>-</v>
      </c>
      <c r="Z61" s="212" t="str">
        <f t="shared" si="12"/>
        <v>-</v>
      </c>
      <c r="AA61" s="210">
        <f t="shared" si="13"/>
        <v>0</v>
      </c>
      <c r="AB61" s="210">
        <f t="shared" si="14"/>
        <v>0</v>
      </c>
      <c r="AC61" s="210">
        <f t="shared" si="15"/>
        <v>0</v>
      </c>
      <c r="AD61" s="210" t="str">
        <f t="shared" si="16"/>
        <v>-</v>
      </c>
      <c r="AE61" s="210" t="str">
        <f t="shared" si="17"/>
        <v>-</v>
      </c>
      <c r="AF61" s="211"/>
      <c r="AG61" s="211">
        <f>AH61/12*Occupancy!$B$65</f>
        <v>0</v>
      </c>
      <c r="AH61" s="211"/>
      <c r="AI61" s="211" t="str">
        <f>IF(ISERROR(IF(AF61="","",AF61/VLOOKUP(Occupancy!$B$65,Occupancy!$B$68:$B$79,1)*12/$B61)),"-",IF(AF61="","",AF61/VLOOKUP(Occupancy!$B$65,Occupancy!$B$68:$B$79,1)*12/$B61))</f>
        <v/>
      </c>
      <c r="AJ61" s="211" t="str">
        <f>IF(ISERROR(IF(AG61="","",AG61/VLOOKUP(Occupancy!$B$65,Occupancy!$B$68:$B$79,1)*12/$B61)),"-",IF(AG61="","",AG61/VLOOKUP(Occupancy!$B$65,Occupancy!$B$68:$B$79,1)*12/$B61))</f>
        <v>-</v>
      </c>
      <c r="AK61" s="210"/>
      <c r="AL61" s="210">
        <f>AM61/12*Occupancy!$B$65</f>
        <v>0</v>
      </c>
      <c r="AM61" s="210"/>
      <c r="AN61" s="210" t="str">
        <f>IF(ISERROR(IF(AK61="","",AK61/VLOOKUP(Occupancy!$B$65,Occupancy!$B$68:$B$79,1)*12/$B61)),"-",IF(AK61="","",AK61/VLOOKUP(Occupancy!$B$65,Occupancy!$B$68:$B$79,1)*12/$B61))</f>
        <v/>
      </c>
      <c r="AO61" s="210" t="str">
        <f>IF(ISERROR(IF(AL61="","",AL61/VLOOKUP(Occupancy!$B$65,Occupancy!$B$68:$B$79,1)*12/$B61)),"-",IF(AL61="","",AL61/VLOOKUP(Occupancy!$B$65,Occupancy!$B$68:$B$79,1)*12/$B61))</f>
        <v>-</v>
      </c>
      <c r="AP61" s="211"/>
      <c r="AQ61" s="211">
        <f>AR61/12*Occupancy!$B$65</f>
        <v>0</v>
      </c>
      <c r="AR61" s="211"/>
      <c r="AS61" s="211" t="str">
        <f>IF(ISERROR(IF(AP61="","",AP61/VLOOKUP(Occupancy!$B$65,Occupancy!$B$68:$B$79,1)*12/$B61)),"-",IF(AP61="","",AP61/VLOOKUP(Occupancy!$B$65,Occupancy!$B$68:$B$79,1)*12/$B61))</f>
        <v/>
      </c>
      <c r="AT61" s="211" t="str">
        <f>IF(ISERROR(IF(AQ61="","",AQ61/VLOOKUP(Occupancy!$B$65,Occupancy!$B$68:$B$79,1)*12/$B61)),"-",IF(AQ61="","",AQ61/VLOOKUP(Occupancy!$B$65,Occupancy!$B$68:$B$79,1)*12/$B61))</f>
        <v>-</v>
      </c>
      <c r="AU61" s="210"/>
      <c r="AV61" s="210">
        <f>AW61/12*Occupancy!$B$65</f>
        <v>0</v>
      </c>
      <c r="AW61" s="210"/>
      <c r="AX61" s="210" t="str">
        <f>IF(ISERROR(IF(AU61="","",AU61/VLOOKUP(Occupancy!$B$65,Occupancy!$B$68:$B$79,1)*12/$B61)),"-",IF(AU61="","",AU61/VLOOKUP(Occupancy!$B$65,Occupancy!$B$68:$B$79,1)*12/$B61))</f>
        <v/>
      </c>
      <c r="AY61" s="210" t="str">
        <f>IF(ISERROR(IF(AV61="","",AV61/VLOOKUP(Occupancy!$B$65,Occupancy!$B$68:$B$79,1)*12/$B61)),"-",IF(AV61="","",AV61/VLOOKUP(Occupancy!$B$65,Occupancy!$B$68:$B$79,1)*12/$B61))</f>
        <v>-</v>
      </c>
      <c r="AZ61" s="213">
        <f t="shared" si="18"/>
        <v>0</v>
      </c>
      <c r="BA61" s="213">
        <f t="shared" si="19"/>
        <v>0</v>
      </c>
      <c r="BB61" s="213">
        <f t="shared" si="20"/>
        <v>0</v>
      </c>
      <c r="BC61" s="213" t="str">
        <f t="shared" si="21"/>
        <v>-</v>
      </c>
      <c r="BD61" s="214" t="str">
        <f>IF(ISERROR(IF(BA61="","",BA61/VLOOKUP(Occupancy!$B$65,Occupancy!$B$68:$B$79,1)*12/$B61)),"-",IF(BA61="","",BA61/VLOOKUP(Occupancy!$B$65,Occupancy!$B$68:$B$79,1)*12/$B61))</f>
        <v>-</v>
      </c>
    </row>
    <row r="62" spans="1:56" s="16" customFormat="1" x14ac:dyDescent="0.25">
      <c r="A62" s="63" t="s">
        <v>172</v>
      </c>
      <c r="B62" s="203" t="str">
        <f>IF(ISERROR(INDEX(AnnualFinancialData!$D$2:$D$50,MATCH(Operating!$A62,AnnualFinancialData!$B$2:$B$2051,0),MATCH(Operating!B$9,AnnualFinancialData!$D$1))),"-",INDEX(AnnualFinancialData!$D$2:$D$50,MATCH(Operating!$A62,AnnualFinancialData!$B$2:$B$2051,0),MATCH(Operating!B$9,AnnualFinancialData!$D$1)))</f>
        <v>-</v>
      </c>
      <c r="C62" s="192"/>
      <c r="D62" s="217"/>
      <c r="E62" s="192"/>
      <c r="F62" s="192"/>
      <c r="G62" s="192"/>
      <c r="H62" s="192"/>
      <c r="I62" s="192">
        <f t="shared" si="11"/>
        <v>0</v>
      </c>
      <c r="J62" s="207" t="str">
        <f>IF(ISERROR(INDEX(Occupancy!$B$57:$CL$57,1,MATCH(A62,Occupancy!$B$4:$CL$4,0))),"-",INDEX(Occupancy!$B$57:$CL$57,1,MATCH(A62,Occupancy!$B$4:$CL$4,0)))</f>
        <v>-</v>
      </c>
      <c r="K62" s="207">
        <f>IF(ISERROR(INDEX(Occupancy!$B$18:$CL$18,1,MATCH(A62,Occupancy!$B$4:$CL$4,0))),"-",INDEX(Occupancy!$B$18:$CL$18,1,MATCH(A62,Occupancy!$B$4:$CL$4,0)))</f>
        <v>0</v>
      </c>
      <c r="L62" s="219"/>
      <c r="M62" s="219"/>
      <c r="N62" s="219"/>
      <c r="O62" s="220"/>
      <c r="P62" s="194"/>
      <c r="Q62" s="210">
        <f>R62/12*Occupancy!$B$65</f>
        <v>0</v>
      </c>
      <c r="R62" s="210"/>
      <c r="S62" s="210" t="str">
        <f>IF(ISERROR(IF(P62="","",P62/VLOOKUP(Occupancy!$B$65,Occupancy!$B$68:$B$79,1)*12/$B62)),"-",IF(P62="","",P62/VLOOKUP(Occupancy!$B$65,Occupancy!$B$68:$B$79,1)*12/$B62))</f>
        <v/>
      </c>
      <c r="T62" s="210" t="str">
        <f>IF(ISERROR(IF(Q62="","",Q62/VLOOKUP(Occupancy!$B$65,Occupancy!$B$68:$B$79,1)*12/$B62)),"-",IF(Q62="","",Q62/VLOOKUP(Occupancy!$B$65,Occupancy!$B$68:$B$79,1)*12/$B62))</f>
        <v>-</v>
      </c>
      <c r="U62" s="211">
        <f>IF(ISERROR(Expenses!BB57)," - ",Expenses!BB57)</f>
        <v>0</v>
      </c>
      <c r="V62" s="211">
        <f>IF(ISERROR(Expenses!BC57)," - ",Expenses!BC57)</f>
        <v>0</v>
      </c>
      <c r="W62" s="211">
        <f>IF(ISERROR(Expenses!BD57)," - ",Expenses!BD57)</f>
        <v>0</v>
      </c>
      <c r="X62" s="211" t="str">
        <f>IF(ISERROR(Expenses!BE57)," - ",Expenses!BE57)</f>
        <v>-</v>
      </c>
      <c r="Y62" s="211" t="str">
        <f>IF(ISERROR(Expenses!BF57)," - ",Expenses!BF57)</f>
        <v>-</v>
      </c>
      <c r="Z62" s="212" t="str">
        <f t="shared" si="12"/>
        <v>-</v>
      </c>
      <c r="AA62" s="210">
        <f t="shared" si="13"/>
        <v>0</v>
      </c>
      <c r="AB62" s="210">
        <f t="shared" si="14"/>
        <v>0</v>
      </c>
      <c r="AC62" s="210">
        <f t="shared" si="15"/>
        <v>0</v>
      </c>
      <c r="AD62" s="210" t="str">
        <f t="shared" si="16"/>
        <v>-</v>
      </c>
      <c r="AE62" s="210" t="str">
        <f t="shared" si="17"/>
        <v>-</v>
      </c>
      <c r="AF62" s="211"/>
      <c r="AG62" s="211">
        <f>AH62/12*Occupancy!$B$65</f>
        <v>0</v>
      </c>
      <c r="AH62" s="211"/>
      <c r="AI62" s="211" t="str">
        <f>IF(ISERROR(IF(AF62="","",AF62/VLOOKUP(Occupancy!$B$65,Occupancy!$B$68:$B$79,1)*12/$B62)),"-",IF(AF62="","",AF62/VLOOKUP(Occupancy!$B$65,Occupancy!$B$68:$B$79,1)*12/$B62))</f>
        <v/>
      </c>
      <c r="AJ62" s="211" t="str">
        <f>IF(ISERROR(IF(AG62="","",AG62/VLOOKUP(Occupancy!$B$65,Occupancy!$B$68:$B$79,1)*12/$B62)),"-",IF(AG62="","",AG62/VLOOKUP(Occupancy!$B$65,Occupancy!$B$68:$B$79,1)*12/$B62))</f>
        <v>-</v>
      </c>
      <c r="AK62" s="210"/>
      <c r="AL62" s="210">
        <f>AM62/12*Occupancy!$B$65</f>
        <v>0</v>
      </c>
      <c r="AM62" s="210"/>
      <c r="AN62" s="210" t="str">
        <f>IF(ISERROR(IF(AK62="","",AK62/VLOOKUP(Occupancy!$B$65,Occupancy!$B$68:$B$79,1)*12/$B62)),"-",IF(AK62="","",AK62/VLOOKUP(Occupancy!$B$65,Occupancy!$B$68:$B$79,1)*12/$B62))</f>
        <v/>
      </c>
      <c r="AO62" s="210" t="str">
        <f>IF(ISERROR(IF(AL62="","",AL62/VLOOKUP(Occupancy!$B$65,Occupancy!$B$68:$B$79,1)*12/$B62)),"-",IF(AL62="","",AL62/VLOOKUP(Occupancy!$B$65,Occupancy!$B$68:$B$79,1)*12/$B62))</f>
        <v>-</v>
      </c>
      <c r="AP62" s="211"/>
      <c r="AQ62" s="211">
        <f>AR62/12*Occupancy!$B$65</f>
        <v>0</v>
      </c>
      <c r="AR62" s="211"/>
      <c r="AS62" s="211" t="str">
        <f>IF(ISERROR(IF(AP62="","",AP62/VLOOKUP(Occupancy!$B$65,Occupancy!$B$68:$B$79,1)*12/$B62)),"-",IF(AP62="","",AP62/VLOOKUP(Occupancy!$B$65,Occupancy!$B$68:$B$79,1)*12/$B62))</f>
        <v/>
      </c>
      <c r="AT62" s="211" t="str">
        <f>IF(ISERROR(IF(AQ62="","",AQ62/VLOOKUP(Occupancy!$B$65,Occupancy!$B$68:$B$79,1)*12/$B62)),"-",IF(AQ62="","",AQ62/VLOOKUP(Occupancy!$B$65,Occupancy!$B$68:$B$79,1)*12/$B62))</f>
        <v>-</v>
      </c>
      <c r="AU62" s="210"/>
      <c r="AV62" s="210">
        <f>AW62/12*Occupancy!$B$65</f>
        <v>0</v>
      </c>
      <c r="AW62" s="210"/>
      <c r="AX62" s="210" t="str">
        <f>IF(ISERROR(IF(AU62="","",AU62/VLOOKUP(Occupancy!$B$65,Occupancy!$B$68:$B$79,1)*12/$B62)),"-",IF(AU62="","",AU62/VLOOKUP(Occupancy!$B$65,Occupancy!$B$68:$B$79,1)*12/$B62))</f>
        <v/>
      </c>
      <c r="AY62" s="210" t="str">
        <f>IF(ISERROR(IF(AV62="","",AV62/VLOOKUP(Occupancy!$B$65,Occupancy!$B$68:$B$79,1)*12/$B62)),"-",IF(AV62="","",AV62/VLOOKUP(Occupancy!$B$65,Occupancy!$B$68:$B$79,1)*12/$B62))</f>
        <v>-</v>
      </c>
      <c r="AZ62" s="213">
        <f t="shared" si="18"/>
        <v>0</v>
      </c>
      <c r="BA62" s="213">
        <f t="shared" si="19"/>
        <v>0</v>
      </c>
      <c r="BB62" s="213">
        <f t="shared" si="20"/>
        <v>0</v>
      </c>
      <c r="BC62" s="213" t="str">
        <f t="shared" si="21"/>
        <v>-</v>
      </c>
      <c r="BD62" s="214" t="str">
        <f>IF(ISERROR(IF(BA62="","",BA62/VLOOKUP(Occupancy!$B$65,Occupancy!$B$68:$B$79,1)*12/$B62)),"-",IF(BA62="","",BA62/VLOOKUP(Occupancy!$B$65,Occupancy!$B$68:$B$79,1)*12/$B62))</f>
        <v>-</v>
      </c>
    </row>
    <row r="63" spans="1:56" s="16" customFormat="1" x14ac:dyDescent="0.25">
      <c r="A63" s="63" t="s">
        <v>174</v>
      </c>
      <c r="B63" s="203" t="str">
        <f>IF(ISERROR(INDEX(AnnualFinancialData!$D$2:$D$50,MATCH(Operating!$A63,AnnualFinancialData!$B$2:$B$2051,0),MATCH(Operating!B$9,AnnualFinancialData!$D$1))),"-",INDEX(AnnualFinancialData!$D$2:$D$50,MATCH(Operating!$A63,AnnualFinancialData!$B$2:$B$2051,0),MATCH(Operating!B$9,AnnualFinancialData!$D$1)))</f>
        <v>-</v>
      </c>
      <c r="C63" s="192"/>
      <c r="D63" s="217"/>
      <c r="E63" s="192"/>
      <c r="F63" s="192"/>
      <c r="G63" s="192"/>
      <c r="H63" s="192"/>
      <c r="I63" s="192">
        <f t="shared" si="11"/>
        <v>0</v>
      </c>
      <c r="J63" s="207" t="str">
        <f>IF(ISERROR(INDEX(Occupancy!$B$57:$CL$57,1,MATCH(A63,Occupancy!$B$4:$CL$4,0))),"-",INDEX(Occupancy!$B$57:$CL$57,1,MATCH(A63,Occupancy!$B$4:$CL$4,0)))</f>
        <v>-</v>
      </c>
      <c r="K63" s="207">
        <f>IF(ISERROR(INDEX(Occupancy!$B$18:$CL$18,1,MATCH(A63,Occupancy!$B$4:$CL$4,0))),"-",INDEX(Occupancy!$B$18:$CL$18,1,MATCH(A63,Occupancy!$B$4:$CL$4,0)))</f>
        <v>0</v>
      </c>
      <c r="L63" s="219"/>
      <c r="M63" s="219"/>
      <c r="N63" s="219"/>
      <c r="O63" s="220"/>
      <c r="P63" s="194"/>
      <c r="Q63" s="210">
        <f>R63/12*Occupancy!$B$65</f>
        <v>0</v>
      </c>
      <c r="R63" s="210"/>
      <c r="S63" s="210" t="str">
        <f>IF(ISERROR(IF(P63="","",P63/VLOOKUP(Occupancy!$B$65,Occupancy!$B$68:$B$79,1)*12/$B63)),"-",IF(P63="","",P63/VLOOKUP(Occupancy!$B$65,Occupancy!$B$68:$B$79,1)*12/$B63))</f>
        <v/>
      </c>
      <c r="T63" s="210" t="str">
        <f>IF(ISERROR(IF(Q63="","",Q63/VLOOKUP(Occupancy!$B$65,Occupancy!$B$68:$B$79,1)*12/$B63)),"-",IF(Q63="","",Q63/VLOOKUP(Occupancy!$B$65,Occupancy!$B$68:$B$79,1)*12/$B63))</f>
        <v>-</v>
      </c>
      <c r="U63" s="211">
        <f>IF(ISERROR(Expenses!BB58)," - ",Expenses!BB58)</f>
        <v>0</v>
      </c>
      <c r="V63" s="211">
        <f>IF(ISERROR(Expenses!BC58)," - ",Expenses!BC58)</f>
        <v>0</v>
      </c>
      <c r="W63" s="211">
        <f>IF(ISERROR(Expenses!BD58)," - ",Expenses!BD58)</f>
        <v>0</v>
      </c>
      <c r="X63" s="211" t="str">
        <f>IF(ISERROR(Expenses!BE58)," - ",Expenses!BE58)</f>
        <v>-</v>
      </c>
      <c r="Y63" s="211" t="str">
        <f>IF(ISERROR(Expenses!BF58)," - ",Expenses!BF58)</f>
        <v>-</v>
      </c>
      <c r="Z63" s="212" t="str">
        <f t="shared" si="12"/>
        <v>-</v>
      </c>
      <c r="AA63" s="210">
        <f t="shared" si="13"/>
        <v>0</v>
      </c>
      <c r="AB63" s="210">
        <f t="shared" si="14"/>
        <v>0</v>
      </c>
      <c r="AC63" s="210">
        <f t="shared" si="15"/>
        <v>0</v>
      </c>
      <c r="AD63" s="210" t="str">
        <f t="shared" si="16"/>
        <v>-</v>
      </c>
      <c r="AE63" s="210" t="str">
        <f t="shared" si="17"/>
        <v>-</v>
      </c>
      <c r="AF63" s="211"/>
      <c r="AG63" s="211">
        <f>AH63/12*Occupancy!$B$65</f>
        <v>0</v>
      </c>
      <c r="AH63" s="211"/>
      <c r="AI63" s="211" t="str">
        <f>IF(ISERROR(IF(AF63="","",AF63/VLOOKUP(Occupancy!$B$65,Occupancy!$B$68:$B$79,1)*12/$B63)),"-",IF(AF63="","",AF63/VLOOKUP(Occupancy!$B$65,Occupancy!$B$68:$B$79,1)*12/$B63))</f>
        <v/>
      </c>
      <c r="AJ63" s="211" t="str">
        <f>IF(ISERROR(IF(AG63="","",AG63/VLOOKUP(Occupancy!$B$65,Occupancy!$B$68:$B$79,1)*12/$B63)),"-",IF(AG63="","",AG63/VLOOKUP(Occupancy!$B$65,Occupancy!$B$68:$B$79,1)*12/$B63))</f>
        <v>-</v>
      </c>
      <c r="AK63" s="210"/>
      <c r="AL63" s="210">
        <f>AM63/12*Occupancy!$B$65</f>
        <v>0</v>
      </c>
      <c r="AM63" s="210"/>
      <c r="AN63" s="210" t="str">
        <f>IF(ISERROR(IF(AK63="","",AK63/VLOOKUP(Occupancy!$B$65,Occupancy!$B$68:$B$79,1)*12/$B63)),"-",IF(AK63="","",AK63/VLOOKUP(Occupancy!$B$65,Occupancy!$B$68:$B$79,1)*12/$B63))</f>
        <v/>
      </c>
      <c r="AO63" s="210" t="str">
        <f>IF(ISERROR(IF(AL63="","",AL63/VLOOKUP(Occupancy!$B$65,Occupancy!$B$68:$B$79,1)*12/$B63)),"-",IF(AL63="","",AL63/VLOOKUP(Occupancy!$B$65,Occupancy!$B$68:$B$79,1)*12/$B63))</f>
        <v>-</v>
      </c>
      <c r="AP63" s="211"/>
      <c r="AQ63" s="211">
        <f>AR63/12*Occupancy!$B$65</f>
        <v>0</v>
      </c>
      <c r="AR63" s="211"/>
      <c r="AS63" s="211" t="str">
        <f>IF(ISERROR(IF(AP63="","",AP63/VLOOKUP(Occupancy!$B$65,Occupancy!$B$68:$B$79,1)*12/$B63)),"-",IF(AP63="","",AP63/VLOOKUP(Occupancy!$B$65,Occupancy!$B$68:$B$79,1)*12/$B63))</f>
        <v/>
      </c>
      <c r="AT63" s="211" t="str">
        <f>IF(ISERROR(IF(AQ63="","",AQ63/VLOOKUP(Occupancy!$B$65,Occupancy!$B$68:$B$79,1)*12/$B63)),"-",IF(AQ63="","",AQ63/VLOOKUP(Occupancy!$B$65,Occupancy!$B$68:$B$79,1)*12/$B63))</f>
        <v>-</v>
      </c>
      <c r="AU63" s="210"/>
      <c r="AV63" s="210">
        <f>AW63/12*Occupancy!$B$65</f>
        <v>0</v>
      </c>
      <c r="AW63" s="210"/>
      <c r="AX63" s="210" t="str">
        <f>IF(ISERROR(IF(AU63="","",AU63/VLOOKUP(Occupancy!$B$65,Occupancy!$B$68:$B$79,1)*12/$B63)),"-",IF(AU63="","",AU63/VLOOKUP(Occupancy!$B$65,Occupancy!$B$68:$B$79,1)*12/$B63))</f>
        <v/>
      </c>
      <c r="AY63" s="210" t="str">
        <f>IF(ISERROR(IF(AV63="","",AV63/VLOOKUP(Occupancy!$B$65,Occupancy!$B$68:$B$79,1)*12/$B63)),"-",IF(AV63="","",AV63/VLOOKUP(Occupancy!$B$65,Occupancy!$B$68:$B$79,1)*12/$B63))</f>
        <v>-</v>
      </c>
      <c r="AZ63" s="213">
        <f t="shared" si="18"/>
        <v>0</v>
      </c>
      <c r="BA63" s="213">
        <f t="shared" si="19"/>
        <v>0</v>
      </c>
      <c r="BB63" s="213">
        <f t="shared" si="20"/>
        <v>0</v>
      </c>
      <c r="BC63" s="213" t="str">
        <f t="shared" si="21"/>
        <v>-</v>
      </c>
      <c r="BD63" s="214" t="str">
        <f>IF(ISERROR(IF(BA63="","",BA63/VLOOKUP(Occupancy!$B$65,Occupancy!$B$68:$B$79,1)*12/$B63)),"-",IF(BA63="","",BA63/VLOOKUP(Occupancy!$B$65,Occupancy!$B$68:$B$79,1)*12/$B63))</f>
        <v>-</v>
      </c>
    </row>
    <row r="64" spans="1:56" s="16" customFormat="1" x14ac:dyDescent="0.25">
      <c r="A64" s="63" t="s">
        <v>176</v>
      </c>
      <c r="B64" s="203" t="str">
        <f>IF(ISERROR(INDEX(AnnualFinancialData!$D$2:$D$50,MATCH(Operating!$A64,AnnualFinancialData!$B$2:$B$2051,0),MATCH(Operating!B$9,AnnualFinancialData!$D$1))),"-",INDEX(AnnualFinancialData!$D$2:$D$50,MATCH(Operating!$A64,AnnualFinancialData!$B$2:$B$2051,0),MATCH(Operating!B$9,AnnualFinancialData!$D$1)))</f>
        <v>-</v>
      </c>
      <c r="C64" s="192"/>
      <c r="D64" s="217"/>
      <c r="E64" s="192"/>
      <c r="F64" s="192"/>
      <c r="G64" s="192"/>
      <c r="H64" s="192"/>
      <c r="I64" s="192">
        <f t="shared" si="11"/>
        <v>0</v>
      </c>
      <c r="J64" s="207" t="str">
        <f>IF(ISERROR(INDEX(Occupancy!$B$57:$CL$57,1,MATCH(A64,Occupancy!$B$4:$CL$4,0))),"-",INDEX(Occupancy!$B$57:$CL$57,1,MATCH(A64,Occupancy!$B$4:$CL$4,0)))</f>
        <v>-</v>
      </c>
      <c r="K64" s="207">
        <f>IF(ISERROR(INDEX(Occupancy!$B$18:$CL$18,1,MATCH(A64,Occupancy!$B$4:$CL$4,0))),"-",INDEX(Occupancy!$B$18:$CL$18,1,MATCH(A64,Occupancy!$B$4:$CL$4,0)))</f>
        <v>0</v>
      </c>
      <c r="L64" s="219"/>
      <c r="M64" s="219"/>
      <c r="N64" s="219"/>
      <c r="O64" s="220"/>
      <c r="P64" s="194"/>
      <c r="Q64" s="210">
        <f>R64/12*Occupancy!$B$65</f>
        <v>0</v>
      </c>
      <c r="R64" s="210"/>
      <c r="S64" s="210" t="str">
        <f>IF(ISERROR(IF(P64="","",P64/VLOOKUP(Occupancy!$B$65,Occupancy!$B$68:$B$79,1)*12/$B64)),"-",IF(P64="","",P64/VLOOKUP(Occupancy!$B$65,Occupancy!$B$68:$B$79,1)*12/$B64))</f>
        <v/>
      </c>
      <c r="T64" s="210" t="str">
        <f>IF(ISERROR(IF(Q64="","",Q64/VLOOKUP(Occupancy!$B$65,Occupancy!$B$68:$B$79,1)*12/$B64)),"-",IF(Q64="","",Q64/VLOOKUP(Occupancy!$B$65,Occupancy!$B$68:$B$79,1)*12/$B64))</f>
        <v>-</v>
      </c>
      <c r="U64" s="211">
        <f>IF(ISERROR(Expenses!BB59)," - ",Expenses!BB59)</f>
        <v>0</v>
      </c>
      <c r="V64" s="211">
        <f>IF(ISERROR(Expenses!BC59)," - ",Expenses!BC59)</f>
        <v>0</v>
      </c>
      <c r="W64" s="211">
        <f>IF(ISERROR(Expenses!BD59)," - ",Expenses!BD59)</f>
        <v>0</v>
      </c>
      <c r="X64" s="211" t="str">
        <f>IF(ISERROR(Expenses!BE59)," - ",Expenses!BE59)</f>
        <v>-</v>
      </c>
      <c r="Y64" s="211" t="str">
        <f>IF(ISERROR(Expenses!BF59)," - ",Expenses!BF59)</f>
        <v>-</v>
      </c>
      <c r="Z64" s="212" t="str">
        <f t="shared" si="12"/>
        <v>-</v>
      </c>
      <c r="AA64" s="210">
        <f t="shared" si="13"/>
        <v>0</v>
      </c>
      <c r="AB64" s="210">
        <f t="shared" si="14"/>
        <v>0</v>
      </c>
      <c r="AC64" s="210">
        <f t="shared" si="15"/>
        <v>0</v>
      </c>
      <c r="AD64" s="210" t="str">
        <f t="shared" si="16"/>
        <v>-</v>
      </c>
      <c r="AE64" s="210" t="str">
        <f t="shared" si="17"/>
        <v>-</v>
      </c>
      <c r="AF64" s="211"/>
      <c r="AG64" s="211">
        <f>AH64/12*Occupancy!$B$65</f>
        <v>0</v>
      </c>
      <c r="AH64" s="211"/>
      <c r="AI64" s="211" t="str">
        <f>IF(ISERROR(IF(AF64="","",AF64/VLOOKUP(Occupancy!$B$65,Occupancy!$B$68:$B$79,1)*12/$B64)),"-",IF(AF64="","",AF64/VLOOKUP(Occupancy!$B$65,Occupancy!$B$68:$B$79,1)*12/$B64))</f>
        <v/>
      </c>
      <c r="AJ64" s="211" t="str">
        <f>IF(ISERROR(IF(AG64="","",AG64/VLOOKUP(Occupancy!$B$65,Occupancy!$B$68:$B$79,1)*12/$B64)),"-",IF(AG64="","",AG64/VLOOKUP(Occupancy!$B$65,Occupancy!$B$68:$B$79,1)*12/$B64))</f>
        <v>-</v>
      </c>
      <c r="AK64" s="210"/>
      <c r="AL64" s="210">
        <f>AM64/12*Occupancy!$B$65</f>
        <v>0</v>
      </c>
      <c r="AM64" s="210"/>
      <c r="AN64" s="210" t="str">
        <f>IF(ISERROR(IF(AK64="","",AK64/VLOOKUP(Occupancy!$B$65,Occupancy!$B$68:$B$79,1)*12/$B64)),"-",IF(AK64="","",AK64/VLOOKUP(Occupancy!$B$65,Occupancy!$B$68:$B$79,1)*12/$B64))</f>
        <v/>
      </c>
      <c r="AO64" s="210" t="str">
        <f>IF(ISERROR(IF(AL64="","",AL64/VLOOKUP(Occupancy!$B$65,Occupancy!$B$68:$B$79,1)*12/$B64)),"-",IF(AL64="","",AL64/VLOOKUP(Occupancy!$B$65,Occupancy!$B$68:$B$79,1)*12/$B64))</f>
        <v>-</v>
      </c>
      <c r="AP64" s="211"/>
      <c r="AQ64" s="211">
        <f>AR64/12*Occupancy!$B$65</f>
        <v>0</v>
      </c>
      <c r="AR64" s="211"/>
      <c r="AS64" s="211" t="str">
        <f>IF(ISERROR(IF(AP64="","",AP64/VLOOKUP(Occupancy!$B$65,Occupancy!$B$68:$B$79,1)*12/$B64)),"-",IF(AP64="","",AP64/VLOOKUP(Occupancy!$B$65,Occupancy!$B$68:$B$79,1)*12/$B64))</f>
        <v/>
      </c>
      <c r="AT64" s="211" t="str">
        <f>IF(ISERROR(IF(AQ64="","",AQ64/VLOOKUP(Occupancy!$B$65,Occupancy!$B$68:$B$79,1)*12/$B64)),"-",IF(AQ64="","",AQ64/VLOOKUP(Occupancy!$B$65,Occupancy!$B$68:$B$79,1)*12/$B64))</f>
        <v>-</v>
      </c>
      <c r="AU64" s="210"/>
      <c r="AV64" s="210">
        <f>AW64/12*Occupancy!$B$65</f>
        <v>0</v>
      </c>
      <c r="AW64" s="210"/>
      <c r="AX64" s="210" t="str">
        <f>IF(ISERROR(IF(AU64="","",AU64/VLOOKUP(Occupancy!$B$65,Occupancy!$B$68:$B$79,1)*12/$B64)),"-",IF(AU64="","",AU64/VLOOKUP(Occupancy!$B$65,Occupancy!$B$68:$B$79,1)*12/$B64))</f>
        <v/>
      </c>
      <c r="AY64" s="210" t="str">
        <f>IF(ISERROR(IF(AV64="","",AV64/VLOOKUP(Occupancy!$B$65,Occupancy!$B$68:$B$79,1)*12/$B64)),"-",IF(AV64="","",AV64/VLOOKUP(Occupancy!$B$65,Occupancy!$B$68:$B$79,1)*12/$B64))</f>
        <v>-</v>
      </c>
      <c r="AZ64" s="213">
        <f t="shared" si="18"/>
        <v>0</v>
      </c>
      <c r="BA64" s="213">
        <f t="shared" si="19"/>
        <v>0</v>
      </c>
      <c r="BB64" s="213">
        <f t="shared" si="20"/>
        <v>0</v>
      </c>
      <c r="BC64" s="213" t="str">
        <f t="shared" si="21"/>
        <v>-</v>
      </c>
      <c r="BD64" s="214" t="str">
        <f>IF(ISERROR(IF(BA64="","",BA64/VLOOKUP(Occupancy!$B$65,Occupancy!$B$68:$B$79,1)*12/$B64)),"-",IF(BA64="","",BA64/VLOOKUP(Occupancy!$B$65,Occupancy!$B$68:$B$79,1)*12/$B64))</f>
        <v>-</v>
      </c>
    </row>
    <row r="65" spans="1:56" s="16" customFormat="1" x14ac:dyDescent="0.25">
      <c r="A65" s="63" t="s">
        <v>178</v>
      </c>
      <c r="B65" s="203" t="str">
        <f>IF(ISERROR(INDEX(AnnualFinancialData!$D$2:$D$50,MATCH(Operating!$A65,AnnualFinancialData!$B$2:$B$2051,0),MATCH(Operating!B$9,AnnualFinancialData!$D$1))),"-",INDEX(AnnualFinancialData!$D$2:$D$50,MATCH(Operating!$A65,AnnualFinancialData!$B$2:$B$2051,0),MATCH(Operating!B$9,AnnualFinancialData!$D$1)))</f>
        <v>-</v>
      </c>
      <c r="C65" s="192"/>
      <c r="D65" s="217"/>
      <c r="E65" s="192"/>
      <c r="F65" s="192"/>
      <c r="G65" s="192"/>
      <c r="H65" s="192"/>
      <c r="I65" s="192">
        <f t="shared" si="11"/>
        <v>0</v>
      </c>
      <c r="J65" s="207" t="str">
        <f>IF(ISERROR(INDEX(Occupancy!$B$57:$CL$57,1,MATCH(A65,Occupancy!$B$4:$CL$4,0))),"-",INDEX(Occupancy!$B$57:$CL$57,1,MATCH(A65,Occupancy!$B$4:$CL$4,0)))</f>
        <v>-</v>
      </c>
      <c r="K65" s="207">
        <f>IF(ISERROR(INDEX(Occupancy!$B$18:$CL$18,1,MATCH(A65,Occupancy!$B$4:$CL$4,0))),"-",INDEX(Occupancy!$B$18:$CL$18,1,MATCH(A65,Occupancy!$B$4:$CL$4,0)))</f>
        <v>0</v>
      </c>
      <c r="L65" s="219"/>
      <c r="M65" s="219"/>
      <c r="N65" s="219"/>
      <c r="O65" s="220"/>
      <c r="P65" s="194"/>
      <c r="Q65" s="210">
        <f>R65/12*Occupancy!$B$65</f>
        <v>0</v>
      </c>
      <c r="R65" s="210"/>
      <c r="S65" s="210" t="str">
        <f>IF(ISERROR(IF(P65="","",P65/VLOOKUP(Occupancy!$B$65,Occupancy!$B$68:$B$79,1)*12/$B65)),"-",IF(P65="","",P65/VLOOKUP(Occupancy!$B$65,Occupancy!$B$68:$B$79,1)*12/$B65))</f>
        <v/>
      </c>
      <c r="T65" s="210" t="str">
        <f>IF(ISERROR(IF(Q65="","",Q65/VLOOKUP(Occupancy!$B$65,Occupancy!$B$68:$B$79,1)*12/$B65)),"-",IF(Q65="","",Q65/VLOOKUP(Occupancy!$B$65,Occupancy!$B$68:$B$79,1)*12/$B65))</f>
        <v>-</v>
      </c>
      <c r="U65" s="211">
        <f>IF(ISERROR(Expenses!BB60)," - ",Expenses!BB60)</f>
        <v>0</v>
      </c>
      <c r="V65" s="211">
        <f>IF(ISERROR(Expenses!BC60)," - ",Expenses!BC60)</f>
        <v>0</v>
      </c>
      <c r="W65" s="211">
        <f>IF(ISERROR(Expenses!BD60)," - ",Expenses!BD60)</f>
        <v>0</v>
      </c>
      <c r="X65" s="211" t="str">
        <f>IF(ISERROR(Expenses!BE60)," - ",Expenses!BE60)</f>
        <v>-</v>
      </c>
      <c r="Y65" s="211" t="str">
        <f>IF(ISERROR(Expenses!BF60)," - ",Expenses!BF60)</f>
        <v>-</v>
      </c>
      <c r="Z65" s="212" t="str">
        <f t="shared" si="12"/>
        <v>-</v>
      </c>
      <c r="AA65" s="210">
        <f t="shared" si="13"/>
        <v>0</v>
      </c>
      <c r="AB65" s="210">
        <f t="shared" si="14"/>
        <v>0</v>
      </c>
      <c r="AC65" s="210">
        <f t="shared" si="15"/>
        <v>0</v>
      </c>
      <c r="AD65" s="210" t="str">
        <f t="shared" si="16"/>
        <v>-</v>
      </c>
      <c r="AE65" s="210" t="str">
        <f t="shared" si="17"/>
        <v>-</v>
      </c>
      <c r="AF65" s="211"/>
      <c r="AG65" s="211">
        <f>AH65/12*Occupancy!$B$65</f>
        <v>0</v>
      </c>
      <c r="AH65" s="211"/>
      <c r="AI65" s="211" t="str">
        <f>IF(ISERROR(IF(AF65="","",AF65/VLOOKUP(Occupancy!$B$65,Occupancy!$B$68:$B$79,1)*12/$B65)),"-",IF(AF65="","",AF65/VLOOKUP(Occupancy!$B$65,Occupancy!$B$68:$B$79,1)*12/$B65))</f>
        <v/>
      </c>
      <c r="AJ65" s="211" t="str">
        <f>IF(ISERROR(IF(AG65="","",AG65/VLOOKUP(Occupancy!$B$65,Occupancy!$B$68:$B$79,1)*12/$B65)),"-",IF(AG65="","",AG65/VLOOKUP(Occupancy!$B$65,Occupancy!$B$68:$B$79,1)*12/$B65))</f>
        <v>-</v>
      </c>
      <c r="AK65" s="210"/>
      <c r="AL65" s="210">
        <f>AM65/12*Occupancy!$B$65</f>
        <v>0</v>
      </c>
      <c r="AM65" s="210"/>
      <c r="AN65" s="210" t="str">
        <f>IF(ISERROR(IF(AK65="","",AK65/VLOOKUP(Occupancy!$B$65,Occupancy!$B$68:$B$79,1)*12/$B65)),"-",IF(AK65="","",AK65/VLOOKUP(Occupancy!$B$65,Occupancy!$B$68:$B$79,1)*12/$B65))</f>
        <v/>
      </c>
      <c r="AO65" s="210" t="str">
        <f>IF(ISERROR(IF(AL65="","",AL65/VLOOKUP(Occupancy!$B$65,Occupancy!$B$68:$B$79,1)*12/$B65)),"-",IF(AL65="","",AL65/VLOOKUP(Occupancy!$B$65,Occupancy!$B$68:$B$79,1)*12/$B65))</f>
        <v>-</v>
      </c>
      <c r="AP65" s="211"/>
      <c r="AQ65" s="211">
        <f>AR65/12*Occupancy!$B$65</f>
        <v>0</v>
      </c>
      <c r="AR65" s="211"/>
      <c r="AS65" s="211" t="str">
        <f>IF(ISERROR(IF(AP65="","",AP65/VLOOKUP(Occupancy!$B$65,Occupancy!$B$68:$B$79,1)*12/$B65)),"-",IF(AP65="","",AP65/VLOOKUP(Occupancy!$B$65,Occupancy!$B$68:$B$79,1)*12/$B65))</f>
        <v/>
      </c>
      <c r="AT65" s="211" t="str">
        <f>IF(ISERROR(IF(AQ65="","",AQ65/VLOOKUP(Occupancy!$B$65,Occupancy!$B$68:$B$79,1)*12/$B65)),"-",IF(AQ65="","",AQ65/VLOOKUP(Occupancy!$B$65,Occupancy!$B$68:$B$79,1)*12/$B65))</f>
        <v>-</v>
      </c>
      <c r="AU65" s="210"/>
      <c r="AV65" s="210">
        <f>AW65/12*Occupancy!$B$65</f>
        <v>0</v>
      </c>
      <c r="AW65" s="210"/>
      <c r="AX65" s="210" t="str">
        <f>IF(ISERROR(IF(AU65="","",AU65/VLOOKUP(Occupancy!$B$65,Occupancy!$B$68:$B$79,1)*12/$B65)),"-",IF(AU65="","",AU65/VLOOKUP(Occupancy!$B$65,Occupancy!$B$68:$B$79,1)*12/$B65))</f>
        <v/>
      </c>
      <c r="AY65" s="210" t="str">
        <f>IF(ISERROR(IF(AV65="","",AV65/VLOOKUP(Occupancy!$B$65,Occupancy!$B$68:$B$79,1)*12/$B65)),"-",IF(AV65="","",AV65/VLOOKUP(Occupancy!$B$65,Occupancy!$B$68:$B$79,1)*12/$B65))</f>
        <v>-</v>
      </c>
      <c r="AZ65" s="213">
        <f t="shared" si="18"/>
        <v>0</v>
      </c>
      <c r="BA65" s="213">
        <f t="shared" si="19"/>
        <v>0</v>
      </c>
      <c r="BB65" s="213">
        <f t="shared" si="20"/>
        <v>0</v>
      </c>
      <c r="BC65" s="213" t="str">
        <f t="shared" si="21"/>
        <v>-</v>
      </c>
      <c r="BD65" s="214" t="str">
        <f>IF(ISERROR(IF(BA65="","",BA65/VLOOKUP(Occupancy!$B$65,Occupancy!$B$68:$B$79,1)*12/$B65)),"-",IF(BA65="","",BA65/VLOOKUP(Occupancy!$B$65,Occupancy!$B$68:$B$79,1)*12/$B65))</f>
        <v>-</v>
      </c>
    </row>
    <row r="66" spans="1:56" s="16" customFormat="1" x14ac:dyDescent="0.25">
      <c r="A66" s="63" t="s">
        <v>180</v>
      </c>
      <c r="B66" s="203" t="str">
        <f>IF(ISERROR(INDEX(AnnualFinancialData!$D$2:$D$50,MATCH(Operating!$A66,AnnualFinancialData!$B$2:$B$2051,0),MATCH(Operating!B$9,AnnualFinancialData!$D$1))),"-",INDEX(AnnualFinancialData!$D$2:$D$50,MATCH(Operating!$A66,AnnualFinancialData!$B$2:$B$2051,0),MATCH(Operating!B$9,AnnualFinancialData!$D$1)))</f>
        <v>-</v>
      </c>
      <c r="C66" s="192"/>
      <c r="D66" s="217"/>
      <c r="E66" s="192"/>
      <c r="F66" s="192"/>
      <c r="G66" s="192"/>
      <c r="H66" s="192"/>
      <c r="I66" s="192">
        <f t="shared" si="11"/>
        <v>0</v>
      </c>
      <c r="J66" s="207" t="str">
        <f>IF(ISERROR(INDEX(Occupancy!$B$57:$CL$57,1,MATCH(A66,Occupancy!$B$4:$CL$4,0))),"-",INDEX(Occupancy!$B$57:$CL$57,1,MATCH(A66,Occupancy!$B$4:$CL$4,0)))</f>
        <v>-</v>
      </c>
      <c r="K66" s="207">
        <f>IF(ISERROR(INDEX(Occupancy!$B$18:$CL$18,1,MATCH(A66,Occupancy!$B$4:$CL$4,0))),"-",INDEX(Occupancy!$B$18:$CL$18,1,MATCH(A66,Occupancy!$B$4:$CL$4,0)))</f>
        <v>0</v>
      </c>
      <c r="L66" s="219"/>
      <c r="M66" s="219"/>
      <c r="N66" s="219"/>
      <c r="O66" s="220"/>
      <c r="P66" s="194"/>
      <c r="Q66" s="210">
        <f>R66/12*Occupancy!$B$65</f>
        <v>0</v>
      </c>
      <c r="R66" s="210"/>
      <c r="S66" s="210" t="str">
        <f>IF(ISERROR(IF(P66="","",P66/VLOOKUP(Occupancy!$B$65,Occupancy!$B$68:$B$79,1)*12/$B66)),"-",IF(P66="","",P66/VLOOKUP(Occupancy!$B$65,Occupancy!$B$68:$B$79,1)*12/$B66))</f>
        <v/>
      </c>
      <c r="T66" s="210" t="str">
        <f>IF(ISERROR(IF(Q66="","",Q66/VLOOKUP(Occupancy!$B$65,Occupancy!$B$68:$B$79,1)*12/$B66)),"-",IF(Q66="","",Q66/VLOOKUP(Occupancy!$B$65,Occupancy!$B$68:$B$79,1)*12/$B66))</f>
        <v>-</v>
      </c>
      <c r="U66" s="211">
        <f>IF(ISERROR(Expenses!BB61)," - ",Expenses!BB61)</f>
        <v>0</v>
      </c>
      <c r="V66" s="211">
        <f>IF(ISERROR(Expenses!BC61)," - ",Expenses!BC61)</f>
        <v>0</v>
      </c>
      <c r="W66" s="211">
        <f>IF(ISERROR(Expenses!BD61)," - ",Expenses!BD61)</f>
        <v>0</v>
      </c>
      <c r="X66" s="211" t="str">
        <f>IF(ISERROR(Expenses!BE61)," - ",Expenses!BE61)</f>
        <v>-</v>
      </c>
      <c r="Y66" s="211" t="str">
        <f>IF(ISERROR(Expenses!BF61)," - ",Expenses!BF61)</f>
        <v>-</v>
      </c>
      <c r="Z66" s="212" t="str">
        <f t="shared" si="12"/>
        <v>-</v>
      </c>
      <c r="AA66" s="210">
        <f t="shared" si="13"/>
        <v>0</v>
      </c>
      <c r="AB66" s="210">
        <f t="shared" si="14"/>
        <v>0</v>
      </c>
      <c r="AC66" s="210">
        <f t="shared" si="15"/>
        <v>0</v>
      </c>
      <c r="AD66" s="210" t="str">
        <f t="shared" si="16"/>
        <v>-</v>
      </c>
      <c r="AE66" s="210" t="str">
        <f t="shared" si="17"/>
        <v>-</v>
      </c>
      <c r="AF66" s="211"/>
      <c r="AG66" s="211">
        <f>AH66/12*Occupancy!$B$65</f>
        <v>0</v>
      </c>
      <c r="AH66" s="211"/>
      <c r="AI66" s="211" t="str">
        <f>IF(ISERROR(IF(AF66="","",AF66/VLOOKUP(Occupancy!$B$65,Occupancy!$B$68:$B$79,1)*12/$B66)),"-",IF(AF66="","",AF66/VLOOKUP(Occupancy!$B$65,Occupancy!$B$68:$B$79,1)*12/$B66))</f>
        <v/>
      </c>
      <c r="AJ66" s="211" t="str">
        <f>IF(ISERROR(IF(AG66="","",AG66/VLOOKUP(Occupancy!$B$65,Occupancy!$B$68:$B$79,1)*12/$B66)),"-",IF(AG66="","",AG66/VLOOKUP(Occupancy!$B$65,Occupancy!$B$68:$B$79,1)*12/$B66))</f>
        <v>-</v>
      </c>
      <c r="AK66" s="210"/>
      <c r="AL66" s="210">
        <f>AM66/12*Occupancy!$B$65</f>
        <v>0</v>
      </c>
      <c r="AM66" s="210"/>
      <c r="AN66" s="210" t="str">
        <f>IF(ISERROR(IF(AK66="","",AK66/VLOOKUP(Occupancy!$B$65,Occupancy!$B$68:$B$79,1)*12/$B66)),"-",IF(AK66="","",AK66/VLOOKUP(Occupancy!$B$65,Occupancy!$B$68:$B$79,1)*12/$B66))</f>
        <v/>
      </c>
      <c r="AO66" s="210" t="str">
        <f>IF(ISERROR(IF(AL66="","",AL66/VLOOKUP(Occupancy!$B$65,Occupancy!$B$68:$B$79,1)*12/$B66)),"-",IF(AL66="","",AL66/VLOOKUP(Occupancy!$B$65,Occupancy!$B$68:$B$79,1)*12/$B66))</f>
        <v>-</v>
      </c>
      <c r="AP66" s="211"/>
      <c r="AQ66" s="211">
        <f>AR66/12*Occupancy!$B$65</f>
        <v>0</v>
      </c>
      <c r="AR66" s="211"/>
      <c r="AS66" s="211" t="str">
        <f>IF(ISERROR(IF(AP66="","",AP66/VLOOKUP(Occupancy!$B$65,Occupancy!$B$68:$B$79,1)*12/$B66)),"-",IF(AP66="","",AP66/VLOOKUP(Occupancy!$B$65,Occupancy!$B$68:$B$79,1)*12/$B66))</f>
        <v/>
      </c>
      <c r="AT66" s="211" t="str">
        <f>IF(ISERROR(IF(AQ66="","",AQ66/VLOOKUP(Occupancy!$B$65,Occupancy!$B$68:$B$79,1)*12/$B66)),"-",IF(AQ66="","",AQ66/VLOOKUP(Occupancy!$B$65,Occupancy!$B$68:$B$79,1)*12/$B66))</f>
        <v>-</v>
      </c>
      <c r="AU66" s="210"/>
      <c r="AV66" s="210">
        <f>AW66/12*Occupancy!$B$65</f>
        <v>0</v>
      </c>
      <c r="AW66" s="210"/>
      <c r="AX66" s="210" t="str">
        <f>IF(ISERROR(IF(AU66="","",AU66/VLOOKUP(Occupancy!$B$65,Occupancy!$B$68:$B$79,1)*12/$B66)),"-",IF(AU66="","",AU66/VLOOKUP(Occupancy!$B$65,Occupancy!$B$68:$B$79,1)*12/$B66))</f>
        <v/>
      </c>
      <c r="AY66" s="210" t="str">
        <f>IF(ISERROR(IF(AV66="","",AV66/VLOOKUP(Occupancy!$B$65,Occupancy!$B$68:$B$79,1)*12/$B66)),"-",IF(AV66="","",AV66/VLOOKUP(Occupancy!$B$65,Occupancy!$B$68:$B$79,1)*12/$B66))</f>
        <v>-</v>
      </c>
      <c r="AZ66" s="213">
        <f t="shared" si="18"/>
        <v>0</v>
      </c>
      <c r="BA66" s="213">
        <f t="shared" si="19"/>
        <v>0</v>
      </c>
      <c r="BB66" s="213">
        <f t="shared" si="20"/>
        <v>0</v>
      </c>
      <c r="BC66" s="213" t="str">
        <f t="shared" si="21"/>
        <v>-</v>
      </c>
      <c r="BD66" s="214" t="str">
        <f>IF(ISERROR(IF(BA66="","",BA66/VLOOKUP(Occupancy!$B$65,Occupancy!$B$68:$B$79,1)*12/$B66)),"-",IF(BA66="","",BA66/VLOOKUP(Occupancy!$B$65,Occupancy!$B$68:$B$79,1)*12/$B66))</f>
        <v>-</v>
      </c>
    </row>
    <row r="67" spans="1:56" s="16" customFormat="1" x14ac:dyDescent="0.25">
      <c r="A67" s="63" t="s">
        <v>182</v>
      </c>
      <c r="B67" s="203" t="str">
        <f>IF(ISERROR(INDEX(AnnualFinancialData!$D$2:$D$50,MATCH(Operating!$A67,AnnualFinancialData!$B$2:$B$2051,0),MATCH(Operating!B$9,AnnualFinancialData!$D$1))),"-",INDEX(AnnualFinancialData!$D$2:$D$50,MATCH(Operating!$A67,AnnualFinancialData!$B$2:$B$2051,0),MATCH(Operating!B$9,AnnualFinancialData!$D$1)))</f>
        <v>-</v>
      </c>
      <c r="C67" s="192"/>
      <c r="D67" s="217"/>
      <c r="E67" s="192"/>
      <c r="F67" s="192"/>
      <c r="G67" s="192"/>
      <c r="H67" s="192"/>
      <c r="I67" s="192">
        <f t="shared" si="11"/>
        <v>0</v>
      </c>
      <c r="J67" s="207" t="str">
        <f>IF(ISERROR(INDEX(Occupancy!$B$57:$CL$57,1,MATCH(A67,Occupancy!$B$4:$CL$4,0))),"-",INDEX(Occupancy!$B$57:$CL$57,1,MATCH(A67,Occupancy!$B$4:$CL$4,0)))</f>
        <v>-</v>
      </c>
      <c r="K67" s="207">
        <f>IF(ISERROR(INDEX(Occupancy!$B$18:$CL$18,1,MATCH(A67,Occupancy!$B$4:$CL$4,0))),"-",INDEX(Occupancy!$B$18:$CL$18,1,MATCH(A67,Occupancy!$B$4:$CL$4,0)))</f>
        <v>0</v>
      </c>
      <c r="L67" s="219"/>
      <c r="M67" s="219"/>
      <c r="N67" s="219"/>
      <c r="O67" s="220"/>
      <c r="P67" s="194"/>
      <c r="Q67" s="210">
        <f>R67/12*Occupancy!$B$65</f>
        <v>0</v>
      </c>
      <c r="R67" s="210"/>
      <c r="S67" s="210" t="str">
        <f>IF(ISERROR(IF(P67="","",P67/VLOOKUP(Occupancy!$B$65,Occupancy!$B$68:$B$79,1)*12/$B67)),"-",IF(P67="","",P67/VLOOKUP(Occupancy!$B$65,Occupancy!$B$68:$B$79,1)*12/$B67))</f>
        <v/>
      </c>
      <c r="T67" s="210" t="str">
        <f>IF(ISERROR(IF(Q67="","",Q67/VLOOKUP(Occupancy!$B$65,Occupancy!$B$68:$B$79,1)*12/$B67)),"-",IF(Q67="","",Q67/VLOOKUP(Occupancy!$B$65,Occupancy!$B$68:$B$79,1)*12/$B67))</f>
        <v>-</v>
      </c>
      <c r="U67" s="211">
        <f>IF(ISERROR(Expenses!BB62)," - ",Expenses!BB62)</f>
        <v>0</v>
      </c>
      <c r="V67" s="211">
        <f>IF(ISERROR(Expenses!BC62)," - ",Expenses!BC62)</f>
        <v>0</v>
      </c>
      <c r="W67" s="211">
        <f>IF(ISERROR(Expenses!BD62)," - ",Expenses!BD62)</f>
        <v>0</v>
      </c>
      <c r="X67" s="211" t="str">
        <f>IF(ISERROR(Expenses!BE62)," - ",Expenses!BE62)</f>
        <v>-</v>
      </c>
      <c r="Y67" s="211" t="str">
        <f>IF(ISERROR(Expenses!BF62)," - ",Expenses!BF62)</f>
        <v>-</v>
      </c>
      <c r="Z67" s="212" t="str">
        <f t="shared" si="12"/>
        <v>-</v>
      </c>
      <c r="AA67" s="210">
        <f t="shared" si="13"/>
        <v>0</v>
      </c>
      <c r="AB67" s="210">
        <f t="shared" si="14"/>
        <v>0</v>
      </c>
      <c r="AC67" s="210">
        <f t="shared" si="15"/>
        <v>0</v>
      </c>
      <c r="AD67" s="210" t="str">
        <f t="shared" si="16"/>
        <v>-</v>
      </c>
      <c r="AE67" s="210" t="str">
        <f t="shared" si="17"/>
        <v>-</v>
      </c>
      <c r="AF67" s="211"/>
      <c r="AG67" s="211">
        <f>AH67/12*Occupancy!$B$65</f>
        <v>0</v>
      </c>
      <c r="AH67" s="211"/>
      <c r="AI67" s="211" t="str">
        <f>IF(ISERROR(IF(AF67="","",AF67/VLOOKUP(Occupancy!$B$65,Occupancy!$B$68:$B$79,1)*12/$B67)),"-",IF(AF67="","",AF67/VLOOKUP(Occupancy!$B$65,Occupancy!$B$68:$B$79,1)*12/$B67))</f>
        <v/>
      </c>
      <c r="AJ67" s="211" t="str">
        <f>IF(ISERROR(IF(AG67="","",AG67/VLOOKUP(Occupancy!$B$65,Occupancy!$B$68:$B$79,1)*12/$B67)),"-",IF(AG67="","",AG67/VLOOKUP(Occupancy!$B$65,Occupancy!$B$68:$B$79,1)*12/$B67))</f>
        <v>-</v>
      </c>
      <c r="AK67" s="210"/>
      <c r="AL67" s="210">
        <f>AM67/12*Occupancy!$B$65</f>
        <v>0</v>
      </c>
      <c r="AM67" s="210"/>
      <c r="AN67" s="210" t="str">
        <f>IF(ISERROR(IF(AK67="","",AK67/VLOOKUP(Occupancy!$B$65,Occupancy!$B$68:$B$79,1)*12/$B67)),"-",IF(AK67="","",AK67/VLOOKUP(Occupancy!$B$65,Occupancy!$B$68:$B$79,1)*12/$B67))</f>
        <v/>
      </c>
      <c r="AO67" s="210" t="str">
        <f>IF(ISERROR(IF(AL67="","",AL67/VLOOKUP(Occupancy!$B$65,Occupancy!$B$68:$B$79,1)*12/$B67)),"-",IF(AL67="","",AL67/VLOOKUP(Occupancy!$B$65,Occupancy!$B$68:$B$79,1)*12/$B67))</f>
        <v>-</v>
      </c>
      <c r="AP67" s="211"/>
      <c r="AQ67" s="211">
        <f>AR67/12*Occupancy!$B$65</f>
        <v>0</v>
      </c>
      <c r="AR67" s="211"/>
      <c r="AS67" s="211" t="str">
        <f>IF(ISERROR(IF(AP67="","",AP67/VLOOKUP(Occupancy!$B$65,Occupancy!$B$68:$B$79,1)*12/$B67)),"-",IF(AP67="","",AP67/VLOOKUP(Occupancy!$B$65,Occupancy!$B$68:$B$79,1)*12/$B67))</f>
        <v/>
      </c>
      <c r="AT67" s="211" t="str">
        <f>IF(ISERROR(IF(AQ67="","",AQ67/VLOOKUP(Occupancy!$B$65,Occupancy!$B$68:$B$79,1)*12/$B67)),"-",IF(AQ67="","",AQ67/VLOOKUP(Occupancy!$B$65,Occupancy!$B$68:$B$79,1)*12/$B67))</f>
        <v>-</v>
      </c>
      <c r="AU67" s="210"/>
      <c r="AV67" s="210">
        <f>AW67/12*Occupancy!$B$65</f>
        <v>0</v>
      </c>
      <c r="AW67" s="210"/>
      <c r="AX67" s="210" t="str">
        <f>IF(ISERROR(IF(AU67="","",AU67/VLOOKUP(Occupancy!$B$65,Occupancy!$B$68:$B$79,1)*12/$B67)),"-",IF(AU67="","",AU67/VLOOKUP(Occupancy!$B$65,Occupancy!$B$68:$B$79,1)*12/$B67))</f>
        <v/>
      </c>
      <c r="AY67" s="210" t="str">
        <f>IF(ISERROR(IF(AV67="","",AV67/VLOOKUP(Occupancy!$B$65,Occupancy!$B$68:$B$79,1)*12/$B67)),"-",IF(AV67="","",AV67/VLOOKUP(Occupancy!$B$65,Occupancy!$B$68:$B$79,1)*12/$B67))</f>
        <v>-</v>
      </c>
      <c r="AZ67" s="213">
        <f t="shared" si="18"/>
        <v>0</v>
      </c>
      <c r="BA67" s="213">
        <f t="shared" si="19"/>
        <v>0</v>
      </c>
      <c r="BB67" s="213">
        <f t="shared" si="20"/>
        <v>0</v>
      </c>
      <c r="BC67" s="213" t="str">
        <f t="shared" si="21"/>
        <v>-</v>
      </c>
      <c r="BD67" s="214" t="str">
        <f>IF(ISERROR(IF(BA67="","",BA67/VLOOKUP(Occupancy!$B$65,Occupancy!$B$68:$B$79,1)*12/$B67)),"-",IF(BA67="","",BA67/VLOOKUP(Occupancy!$B$65,Occupancy!$B$68:$B$79,1)*12/$B67))</f>
        <v>-</v>
      </c>
    </row>
    <row r="68" spans="1:56" s="16" customFormat="1" x14ac:dyDescent="0.25">
      <c r="A68" s="63" t="s">
        <v>184</v>
      </c>
      <c r="B68" s="203" t="str">
        <f>IF(ISERROR(INDEX(AnnualFinancialData!$D$2:$D$50,MATCH(Operating!$A68,AnnualFinancialData!$B$2:$B$2051,0),MATCH(Operating!B$9,AnnualFinancialData!$D$1))),"-",INDEX(AnnualFinancialData!$D$2:$D$50,MATCH(Operating!$A68,AnnualFinancialData!$B$2:$B$2051,0),MATCH(Operating!B$9,AnnualFinancialData!$D$1)))</f>
        <v>-</v>
      </c>
      <c r="C68" s="192"/>
      <c r="D68" s="217"/>
      <c r="E68" s="192"/>
      <c r="F68" s="192"/>
      <c r="G68" s="192"/>
      <c r="H68" s="192"/>
      <c r="I68" s="192">
        <f t="shared" si="11"/>
        <v>0</v>
      </c>
      <c r="J68" s="207" t="str">
        <f>IF(ISERROR(INDEX(Occupancy!$B$57:$CL$57,1,MATCH(A68,Occupancy!$B$4:$CL$4,0))),"-",INDEX(Occupancy!$B$57:$CL$57,1,MATCH(A68,Occupancy!$B$4:$CL$4,0)))</f>
        <v>-</v>
      </c>
      <c r="K68" s="207">
        <f>IF(ISERROR(INDEX(Occupancy!$B$18:$CL$18,1,MATCH(A68,Occupancy!$B$4:$CL$4,0))),"-",INDEX(Occupancy!$B$18:$CL$18,1,MATCH(A68,Occupancy!$B$4:$CL$4,0)))</f>
        <v>0</v>
      </c>
      <c r="L68" s="219"/>
      <c r="M68" s="219"/>
      <c r="N68" s="219"/>
      <c r="O68" s="220"/>
      <c r="P68" s="194"/>
      <c r="Q68" s="210">
        <f>R68/12*Occupancy!$B$65</f>
        <v>0</v>
      </c>
      <c r="R68" s="210"/>
      <c r="S68" s="210" t="str">
        <f>IF(ISERROR(IF(P68="","",P68/VLOOKUP(Occupancy!$B$65,Occupancy!$B$68:$B$79,1)*12/$B68)),"-",IF(P68="","",P68/VLOOKUP(Occupancy!$B$65,Occupancy!$B$68:$B$79,1)*12/$B68))</f>
        <v/>
      </c>
      <c r="T68" s="210" t="str">
        <f>IF(ISERROR(IF(Q68="","",Q68/VLOOKUP(Occupancy!$B$65,Occupancy!$B$68:$B$79,1)*12/$B68)),"-",IF(Q68="","",Q68/VLOOKUP(Occupancy!$B$65,Occupancy!$B$68:$B$79,1)*12/$B68))</f>
        <v>-</v>
      </c>
      <c r="U68" s="211">
        <f>IF(ISERROR(Expenses!BB63)," - ",Expenses!BB63)</f>
        <v>0</v>
      </c>
      <c r="V68" s="211">
        <f>IF(ISERROR(Expenses!BC63)," - ",Expenses!BC63)</f>
        <v>0</v>
      </c>
      <c r="W68" s="211">
        <f>IF(ISERROR(Expenses!BD63)," - ",Expenses!BD63)</f>
        <v>0</v>
      </c>
      <c r="X68" s="211" t="str">
        <f>IF(ISERROR(Expenses!BE63)," - ",Expenses!BE63)</f>
        <v>-</v>
      </c>
      <c r="Y68" s="211" t="str">
        <f>IF(ISERROR(Expenses!BF63)," - ",Expenses!BF63)</f>
        <v>-</v>
      </c>
      <c r="Z68" s="212" t="str">
        <f t="shared" si="12"/>
        <v>-</v>
      </c>
      <c r="AA68" s="210">
        <f t="shared" si="13"/>
        <v>0</v>
      </c>
      <c r="AB68" s="210">
        <f t="shared" si="14"/>
        <v>0</v>
      </c>
      <c r="AC68" s="210">
        <f t="shared" si="15"/>
        <v>0</v>
      </c>
      <c r="AD68" s="210" t="str">
        <f t="shared" si="16"/>
        <v>-</v>
      </c>
      <c r="AE68" s="210" t="str">
        <f t="shared" si="17"/>
        <v>-</v>
      </c>
      <c r="AF68" s="211"/>
      <c r="AG68" s="211">
        <f>AH68/12*Occupancy!$B$65</f>
        <v>0</v>
      </c>
      <c r="AH68" s="211"/>
      <c r="AI68" s="211" t="str">
        <f>IF(ISERROR(IF(AF68="","",AF68/VLOOKUP(Occupancy!$B$65,Occupancy!$B$68:$B$79,1)*12/$B68)),"-",IF(AF68="","",AF68/VLOOKUP(Occupancy!$B$65,Occupancy!$B$68:$B$79,1)*12/$B68))</f>
        <v/>
      </c>
      <c r="AJ68" s="211" t="str">
        <f>IF(ISERROR(IF(AG68="","",AG68/VLOOKUP(Occupancy!$B$65,Occupancy!$B$68:$B$79,1)*12/$B68)),"-",IF(AG68="","",AG68/VLOOKUP(Occupancy!$B$65,Occupancy!$B$68:$B$79,1)*12/$B68))</f>
        <v>-</v>
      </c>
      <c r="AK68" s="210"/>
      <c r="AL68" s="210">
        <f>AM68/12*Occupancy!$B$65</f>
        <v>0</v>
      </c>
      <c r="AM68" s="210"/>
      <c r="AN68" s="210" t="str">
        <f>IF(ISERROR(IF(AK68="","",AK68/VLOOKUP(Occupancy!$B$65,Occupancy!$B$68:$B$79,1)*12/$B68)),"-",IF(AK68="","",AK68/VLOOKUP(Occupancy!$B$65,Occupancy!$B$68:$B$79,1)*12/$B68))</f>
        <v/>
      </c>
      <c r="AO68" s="210" t="str">
        <f>IF(ISERROR(IF(AL68="","",AL68/VLOOKUP(Occupancy!$B$65,Occupancy!$B$68:$B$79,1)*12/$B68)),"-",IF(AL68="","",AL68/VLOOKUP(Occupancy!$B$65,Occupancy!$B$68:$B$79,1)*12/$B68))</f>
        <v>-</v>
      </c>
      <c r="AP68" s="211"/>
      <c r="AQ68" s="211">
        <f>AR68/12*Occupancy!$B$65</f>
        <v>0</v>
      </c>
      <c r="AR68" s="211"/>
      <c r="AS68" s="211" t="str">
        <f>IF(ISERROR(IF(AP68="","",AP68/VLOOKUP(Occupancy!$B$65,Occupancy!$B$68:$B$79,1)*12/$B68)),"-",IF(AP68="","",AP68/VLOOKUP(Occupancy!$B$65,Occupancy!$B$68:$B$79,1)*12/$B68))</f>
        <v/>
      </c>
      <c r="AT68" s="211" t="str">
        <f>IF(ISERROR(IF(AQ68="","",AQ68/VLOOKUP(Occupancy!$B$65,Occupancy!$B$68:$B$79,1)*12/$B68)),"-",IF(AQ68="","",AQ68/VLOOKUP(Occupancy!$B$65,Occupancy!$B$68:$B$79,1)*12/$B68))</f>
        <v>-</v>
      </c>
      <c r="AU68" s="210"/>
      <c r="AV68" s="210">
        <f>AW68/12*Occupancy!$B$65</f>
        <v>0</v>
      </c>
      <c r="AW68" s="210"/>
      <c r="AX68" s="210" t="str">
        <f>IF(ISERROR(IF(AU68="","",AU68/VLOOKUP(Occupancy!$B$65,Occupancy!$B$68:$B$79,1)*12/$B68)),"-",IF(AU68="","",AU68/VLOOKUP(Occupancy!$B$65,Occupancy!$B$68:$B$79,1)*12/$B68))</f>
        <v/>
      </c>
      <c r="AY68" s="210" t="str">
        <f>IF(ISERROR(IF(AV68="","",AV68/VLOOKUP(Occupancy!$B$65,Occupancy!$B$68:$B$79,1)*12/$B68)),"-",IF(AV68="","",AV68/VLOOKUP(Occupancy!$B$65,Occupancy!$B$68:$B$79,1)*12/$B68))</f>
        <v>-</v>
      </c>
      <c r="AZ68" s="213">
        <f t="shared" si="18"/>
        <v>0</v>
      </c>
      <c r="BA68" s="213">
        <f t="shared" si="19"/>
        <v>0</v>
      </c>
      <c r="BB68" s="213">
        <f t="shared" si="20"/>
        <v>0</v>
      </c>
      <c r="BC68" s="213" t="str">
        <f t="shared" si="21"/>
        <v>-</v>
      </c>
      <c r="BD68" s="214" t="str">
        <f>IF(ISERROR(IF(BA68="","",BA68/VLOOKUP(Occupancy!$B$65,Occupancy!$B$68:$B$79,1)*12/$B68)),"-",IF(BA68="","",BA68/VLOOKUP(Occupancy!$B$65,Occupancy!$B$68:$B$79,1)*12/$B68))</f>
        <v>-</v>
      </c>
    </row>
    <row r="69" spans="1:56" s="16" customFormat="1" x14ac:dyDescent="0.25">
      <c r="A69" s="63" t="s">
        <v>338</v>
      </c>
      <c r="B69" s="203" t="str">
        <f>IF(ISERROR(INDEX(AnnualFinancialData!$D$2:$D$50,MATCH(Operating!$A69,AnnualFinancialData!$B$2:$B$2051,0),MATCH(Operating!B$9,AnnualFinancialData!$D$1))),"-",INDEX(AnnualFinancialData!$D$2:$D$50,MATCH(Operating!$A69,AnnualFinancialData!$B$2:$B$2051,0),MATCH(Operating!B$9,AnnualFinancialData!$D$1)))</f>
        <v>-</v>
      </c>
      <c r="C69" s="192"/>
      <c r="D69" s="217"/>
      <c r="E69" s="192"/>
      <c r="F69" s="192"/>
      <c r="G69" s="192"/>
      <c r="H69" s="192"/>
      <c r="I69" s="192">
        <f t="shared" si="11"/>
        <v>0</v>
      </c>
      <c r="J69" s="207" t="str">
        <f>IF(ISERROR(INDEX(Occupancy!$B$57:$CL$57,1,MATCH(A69,Occupancy!$B$4:$CL$4,0))),"-",INDEX(Occupancy!$B$57:$CL$57,1,MATCH(A69,Occupancy!$B$4:$CL$4,0)))</f>
        <v>-</v>
      </c>
      <c r="K69" s="207" t="str">
        <f>IF(ISERROR(INDEX(Occupancy!$B$18:$CL$18,1,MATCH(A69,Occupancy!$B$4:$CL$4,0))),"-",INDEX(Occupancy!$B$18:$CL$18,1,MATCH(A69,Occupancy!$B$4:$CL$4,0)))</f>
        <v>-</v>
      </c>
      <c r="L69" s="219"/>
      <c r="M69" s="219"/>
      <c r="N69" s="219"/>
      <c r="O69" s="220"/>
      <c r="P69" s="194"/>
      <c r="Q69" s="210">
        <f>R69/12*Occupancy!$B$65</f>
        <v>0</v>
      </c>
      <c r="R69" s="210"/>
      <c r="S69" s="210" t="str">
        <f>IF(ISERROR(IF(P69="","",P69/VLOOKUP(Occupancy!$B$65,Occupancy!$B$68:$B$79,1)*12/$B69)),"-",IF(P69="","",P69/VLOOKUP(Occupancy!$B$65,Occupancy!$B$68:$B$79,1)*12/$B69))</f>
        <v/>
      </c>
      <c r="T69" s="210" t="str">
        <f>IF(ISERROR(IF(Q69="","",Q69/VLOOKUP(Occupancy!$B$65,Occupancy!$B$68:$B$79,1)*12/$B69)),"-",IF(Q69="","",Q69/VLOOKUP(Occupancy!$B$65,Occupancy!$B$68:$B$79,1)*12/$B69))</f>
        <v>-</v>
      </c>
      <c r="U69" s="211">
        <f>IF(ISERROR(Expenses!BB64)," - ",Expenses!BB64)</f>
        <v>0</v>
      </c>
      <c r="V69" s="211">
        <f>IF(ISERROR(Expenses!BC64)," - ",Expenses!BC64)</f>
        <v>0</v>
      </c>
      <c r="W69" s="211">
        <f>IF(ISERROR(Expenses!BD64)," - ",Expenses!BD64)</f>
        <v>0</v>
      </c>
      <c r="X69" s="211" t="str">
        <f>IF(ISERROR(Expenses!BE64)," - ",Expenses!BE64)</f>
        <v>-</v>
      </c>
      <c r="Y69" s="211" t="str">
        <f>IF(ISERROR(Expenses!BF64)," - ",Expenses!BF64)</f>
        <v>-</v>
      </c>
      <c r="Z69" s="212" t="str">
        <f t="shared" si="12"/>
        <v>-</v>
      </c>
      <c r="AA69" s="210">
        <f t="shared" si="13"/>
        <v>0</v>
      </c>
      <c r="AB69" s="210">
        <f t="shared" si="14"/>
        <v>0</v>
      </c>
      <c r="AC69" s="210">
        <f t="shared" si="15"/>
        <v>0</v>
      </c>
      <c r="AD69" s="210" t="str">
        <f t="shared" si="16"/>
        <v>-</v>
      </c>
      <c r="AE69" s="210" t="str">
        <f t="shared" si="17"/>
        <v>-</v>
      </c>
      <c r="AF69" s="211"/>
      <c r="AG69" s="211">
        <f>AH69/12*Occupancy!$B$65</f>
        <v>0</v>
      </c>
      <c r="AH69" s="211"/>
      <c r="AI69" s="211" t="str">
        <f>IF(ISERROR(IF(AF69="","",AF69/VLOOKUP(Occupancy!$B$65,Occupancy!$B$68:$B$79,1)*12/$B69)),"-",IF(AF69="","",AF69/VLOOKUP(Occupancy!$B$65,Occupancy!$B$68:$B$79,1)*12/$B69))</f>
        <v/>
      </c>
      <c r="AJ69" s="211" t="str">
        <f>IF(ISERROR(IF(AG69="","",AG69/VLOOKUP(Occupancy!$B$65,Occupancy!$B$68:$B$79,1)*12/$B69)),"-",IF(AG69="","",AG69/VLOOKUP(Occupancy!$B$65,Occupancy!$B$68:$B$79,1)*12/$B69))</f>
        <v>-</v>
      </c>
      <c r="AK69" s="210"/>
      <c r="AL69" s="210">
        <f>AM69/12*Occupancy!$B$65</f>
        <v>0</v>
      </c>
      <c r="AM69" s="210"/>
      <c r="AN69" s="210" t="str">
        <f>IF(ISERROR(IF(AK69="","",AK69/VLOOKUP(Occupancy!$B$65,Occupancy!$B$68:$B$79,1)*12/$B69)),"-",IF(AK69="","",AK69/VLOOKUP(Occupancy!$B$65,Occupancy!$B$68:$B$79,1)*12/$B69))</f>
        <v/>
      </c>
      <c r="AO69" s="210" t="str">
        <f>IF(ISERROR(IF(AL69="","",AL69/VLOOKUP(Occupancy!$B$65,Occupancy!$B$68:$B$79,1)*12/$B69)),"-",IF(AL69="","",AL69/VLOOKUP(Occupancy!$B$65,Occupancy!$B$68:$B$79,1)*12/$B69))</f>
        <v>-</v>
      </c>
      <c r="AP69" s="211"/>
      <c r="AQ69" s="211">
        <f>AR69/12*Occupancy!$B$65</f>
        <v>0</v>
      </c>
      <c r="AR69" s="211"/>
      <c r="AS69" s="211" t="str">
        <f>IF(ISERROR(IF(AP69="","",AP69/VLOOKUP(Occupancy!$B$65,Occupancy!$B$68:$B$79,1)*12/$B69)),"-",IF(AP69="","",AP69/VLOOKUP(Occupancy!$B$65,Occupancy!$B$68:$B$79,1)*12/$B69))</f>
        <v/>
      </c>
      <c r="AT69" s="211" t="str">
        <f>IF(ISERROR(IF(AQ69="","",AQ69/VLOOKUP(Occupancy!$B$65,Occupancy!$B$68:$B$79,1)*12/$B69)),"-",IF(AQ69="","",AQ69/VLOOKUP(Occupancy!$B$65,Occupancy!$B$68:$B$79,1)*12/$B69))</f>
        <v>-</v>
      </c>
      <c r="AU69" s="210"/>
      <c r="AV69" s="210">
        <f>AW69/12*Occupancy!$B$65</f>
        <v>0</v>
      </c>
      <c r="AW69" s="210"/>
      <c r="AX69" s="210" t="str">
        <f>IF(ISERROR(IF(AU69="","",AU69/VLOOKUP(Occupancy!$B$65,Occupancy!$B$68:$B$79,1)*12/$B69)),"-",IF(AU69="","",AU69/VLOOKUP(Occupancy!$B$65,Occupancy!$B$68:$B$79,1)*12/$B69))</f>
        <v/>
      </c>
      <c r="AY69" s="210" t="str">
        <f>IF(ISERROR(IF(AV69="","",AV69/VLOOKUP(Occupancy!$B$65,Occupancy!$B$68:$B$79,1)*12/$B69)),"-",IF(AV69="","",AV69/VLOOKUP(Occupancy!$B$65,Occupancy!$B$68:$B$79,1)*12/$B69))</f>
        <v>-</v>
      </c>
      <c r="AZ69" s="213">
        <f t="shared" si="18"/>
        <v>0</v>
      </c>
      <c r="BA69" s="213">
        <f t="shared" si="19"/>
        <v>0</v>
      </c>
      <c r="BB69" s="213">
        <f t="shared" si="20"/>
        <v>0</v>
      </c>
      <c r="BC69" s="213" t="str">
        <f t="shared" si="21"/>
        <v>-</v>
      </c>
      <c r="BD69" s="214" t="str">
        <f>IF(ISERROR(IF(BA69="","",BA69/VLOOKUP(Occupancy!$B$65,Occupancy!$B$68:$B$79,1)*12/$B69)),"-",IF(BA69="","",BA69/VLOOKUP(Occupancy!$B$65,Occupancy!$B$68:$B$79,1)*12/$B69))</f>
        <v>-</v>
      </c>
    </row>
    <row r="70" spans="1:56" s="16" customFormat="1" x14ac:dyDescent="0.25">
      <c r="A70" s="23"/>
      <c r="B70" s="23"/>
      <c r="C70" s="23"/>
      <c r="D70"/>
      <c r="E70" s="30"/>
      <c r="F70" s="30"/>
      <c r="G70" s="30"/>
      <c r="H70" s="30"/>
      <c r="I70" s="30"/>
      <c r="J70" s="25"/>
      <c r="K70" s="25"/>
      <c r="L70"/>
      <c r="M70"/>
      <c r="N70"/>
      <c r="O70"/>
      <c r="P70" s="27"/>
      <c r="Q70" s="20"/>
      <c r="R70" s="20"/>
      <c r="S70" s="20"/>
      <c r="T70" s="20"/>
      <c r="U70" s="21"/>
      <c r="V70" s="21"/>
      <c r="W70" s="21"/>
      <c r="X70" s="21"/>
      <c r="Y70" s="21"/>
      <c r="Z70" s="21"/>
      <c r="AA70" s="62"/>
      <c r="AB70" s="20"/>
      <c r="AC70" s="20"/>
      <c r="AD70" s="20"/>
      <c r="AE70" s="20"/>
      <c r="AF70" s="21"/>
      <c r="AG70" s="21"/>
      <c r="AH70" s="21"/>
      <c r="AI70" s="21"/>
      <c r="AJ70" s="21"/>
      <c r="AK70" s="20"/>
      <c r="AL70" s="20"/>
      <c r="AM70" s="20"/>
      <c r="AN70" s="20"/>
      <c r="AO70" s="20"/>
      <c r="AP70" s="21"/>
      <c r="AQ70" s="21"/>
      <c r="AR70" s="21"/>
      <c r="AS70" s="21"/>
      <c r="AT70" s="21"/>
      <c r="AU70" s="20"/>
      <c r="AV70" s="20"/>
      <c r="AW70" s="20"/>
      <c r="AX70" s="20"/>
      <c r="AY70" s="20"/>
      <c r="AZ70" s="19"/>
      <c r="BA70" s="19"/>
      <c r="BB70" s="19"/>
      <c r="BC70" s="19"/>
      <c r="BD70" s="22"/>
    </row>
    <row r="71" spans="1:56" s="16" customFormat="1" ht="12.75" x14ac:dyDescent="0.2">
      <c r="A71" s="29" t="s">
        <v>37</v>
      </c>
      <c r="B71" s="105">
        <f>IF(ISERROR(SUM(B44:B69)),"-",SUM(B44:B69))</f>
        <v>0</v>
      </c>
      <c r="C71" s="179"/>
      <c r="D71" s="110">
        <f>IF(ISERROR(SUM(D44:D69)),"-",SUM(D44:D69))</f>
        <v>0</v>
      </c>
      <c r="E71" s="108">
        <f>IF(ISERROR(SUM(E44:E69)),"-",SUM(E44:E69))</f>
        <v>0</v>
      </c>
      <c r="F71" s="108">
        <f>IF(ISERROR(SUM(F44:F69)),"-",SUM(F44:F69))</f>
        <v>0</v>
      </c>
      <c r="G71" s="108">
        <f>IF(ISERROR(SUM(G44:G69)),"-",SUM(G44:G69))</f>
        <v>0</v>
      </c>
      <c r="H71" s="108">
        <f>IF(ISERROR(SUM(H44:H69)),"-",SUM(H44:H69))</f>
        <v>0</v>
      </c>
      <c r="I71" s="108">
        <f>IF(ISERROR(SUM(I44:I69)),"-",SUM(I44:I69))</f>
        <v>0</v>
      </c>
      <c r="J71" s="25" t="str">
        <f>IF(ISERROR(AVERAGE(J44:J69)),"-",AVERAGE(J44:J69))</f>
        <v>-</v>
      </c>
      <c r="K71" s="25">
        <f>IF(ISERROR(AVERAGE(K44:K69)),"-",AVERAGE(K44:K69))</f>
        <v>0</v>
      </c>
      <c r="L71" s="110">
        <f>IF(ISERROR(SUM(L44:L69)),"-",SUM(L44:L69))</f>
        <v>0</v>
      </c>
      <c r="M71" s="110">
        <f>IF(ISERROR(SUM(M44:M69)),"-",SUM(M44:M69))</f>
        <v>0</v>
      </c>
      <c r="N71" s="110">
        <f>IF(ISERROR(SUM(N44:N69)),"-",SUM(N44:N69))</f>
        <v>0</v>
      </c>
      <c r="O71" s="111">
        <f>IF(ISERROR(SUM(O44:O69)),"-",SUM(O44:O69))</f>
        <v>0</v>
      </c>
      <c r="P71" s="112">
        <f>IF(ISERROR(SUM(P44:P69)),"-",SUM(P44:P69))</f>
        <v>0</v>
      </c>
      <c r="Q71" s="118">
        <f>IF(ISERROR(R71/12*Occupancy!$B$65),"-",R71/12*Occupancy!$B$65)</f>
        <v>0</v>
      </c>
      <c r="R71" s="113">
        <f>IF(ISERROR(SUM(R44:R69)),"-",SUM(R44:R69))</f>
        <v>0</v>
      </c>
      <c r="S71" s="118" t="str">
        <f>IF(ISERROR(IF(P71="","",P71/VLOOKUP(Occupancy!$B$65,Occupancy!$B$68:$B$79,1)*12/$B71)),"-",IF(P71="","",P71/VLOOKUP(Occupancy!$B$65,Occupancy!$B$68:$B$79,1)*12/$B71))</f>
        <v>-</v>
      </c>
      <c r="T71" s="118" t="str">
        <f>IF(ISERROR(IF(Q71="","",Q71/VLOOKUP(Occupancy!$B$65,Occupancy!$B$68:$B$79,1)*12/$B71)),"-",IF(Q71="","",Q71/VLOOKUP(Occupancy!$B$65,Occupancy!$B$68:$B$79,1)*12/$B71))</f>
        <v>-</v>
      </c>
      <c r="U71" s="172">
        <f>IF(ISERROR(SUM(U44:U69)),"-",SUM(U44:U69))</f>
        <v>0</v>
      </c>
      <c r="V71" s="172">
        <f>IF(ISERROR(SUM(V44:V69)),"-",SUM(V44:V69))</f>
        <v>0</v>
      </c>
      <c r="W71" s="172">
        <f>IF(ISERROR(SUM(W44:W69)),"-",SUM(W44:W69))</f>
        <v>0</v>
      </c>
      <c r="X71" s="181" t="str">
        <f>IF(ISERROR(Expenses!BE66),"-",Expenses!BE66)</f>
        <v>-</v>
      </c>
      <c r="Y71" s="181" t="str">
        <f>IF(ISERROR(Expenses!BF66),"-",Expenses!BF66)</f>
        <v>-</v>
      </c>
      <c r="Z71" s="182" t="str">
        <f>IF(ISERROR(U71/P71),"-",U71/P71)</f>
        <v>-</v>
      </c>
      <c r="AA71" s="118">
        <f>IF(ISERROR(P71-U71),"-",P71-U71)</f>
        <v>0</v>
      </c>
      <c r="AB71" s="118">
        <f>IF(ISERROR(Q71-V71),"-",Q71-V71)</f>
        <v>0</v>
      </c>
      <c r="AC71" s="118">
        <f>IF(ISERROR(R71-W71),"-",R71-W71)</f>
        <v>0</v>
      </c>
      <c r="AD71" s="118" t="str">
        <f>IF(ISERROR(S71-X71),"-",S71-X71)</f>
        <v>-</v>
      </c>
      <c r="AE71" s="118" t="str">
        <f>IF(ISERROR(T71-Y71),"-",T71-Y71)</f>
        <v>-</v>
      </c>
      <c r="AF71" s="114">
        <f>IF(ISERROR(SUM(AF44:AF69)),"-",SUM(AF44:AF69))</f>
        <v>0</v>
      </c>
      <c r="AG71" s="114">
        <f>IF(ISERROR(SUM(AG44:AG69)),"-",SUM(AG44:AG69))</f>
        <v>0</v>
      </c>
      <c r="AH71" s="114">
        <f>IF(ISERROR(SUM(AH44:AH69)),"-",SUM(AH44:AH69))</f>
        <v>0</v>
      </c>
      <c r="AI71" s="114" t="str">
        <f>IF(ISERROR(IF(AF71="","",AF71/VLOOKUP(Occupancy!$B$65,Occupancy!$B$68:$B$79,1)*12/$B71)),"-",IF(AF71="","",AF71/VLOOKUP(Occupancy!$B$65,Occupancy!$B$68:$B$79,1)*12/$B71))</f>
        <v>-</v>
      </c>
      <c r="AJ71" s="114" t="str">
        <f>IF(ISERROR(IF(AG71="","",AG71/VLOOKUP(Occupancy!$B$65,Occupancy!$B$68:$B$79,1)*12/$B71)),"-",IF(AG71="","",AG71/VLOOKUP(Occupancy!$B$65,Occupancy!$B$68:$B$79,1)*12/$B71))</f>
        <v>-</v>
      </c>
      <c r="AK71" s="113">
        <f>IF(ISERROR(SUM(AK44:AK69)),"-",SUM(AK44:AK69))</f>
        <v>0</v>
      </c>
      <c r="AL71" s="113">
        <f>IF(ISERROR(AM71/12*Occupancy!$B$65),"-",AM71/12*Occupancy!$B$65)</f>
        <v>0</v>
      </c>
      <c r="AM71" s="113">
        <f>IF(ISERROR(SUM(AM44:AM69)),"-",SUM(AM44:AM69))</f>
        <v>0</v>
      </c>
      <c r="AN71" s="113" t="str">
        <f>IF(ISERROR(IF(AK71="","",AK71/VLOOKUP(Occupancy!$B$65,Occupancy!$B$68:$B$79,1)*12/$B71)),"-",IF(AK71="","",AK71/VLOOKUP(Occupancy!$B$65,Occupancy!$B$68:$B$79,1)*12/$B71))</f>
        <v>-</v>
      </c>
      <c r="AO71" s="113" t="str">
        <f>IF(ISERROR(IF(AL71="","",AL71/VLOOKUP(Occupancy!$B$65,Occupancy!$B$68:$B$79,1)*12/$B71)),"-",IF(AL71="","",AL71/VLOOKUP(Occupancy!$B$65,Occupancy!$B$68:$B$79,1)*12/$B71))</f>
        <v>-</v>
      </c>
      <c r="AP71" s="114">
        <f>IF(ISERROR(SUM(AP44:AP69)),"-",SUM(AP44:AP69))</f>
        <v>0</v>
      </c>
      <c r="AQ71" s="114">
        <f>IF(ISERROR(SUM(AQ44:AQ69)),"-",SUM(AQ44:AQ69))</f>
        <v>0</v>
      </c>
      <c r="AR71" s="114">
        <f>IF(ISERROR(SUM(AR44:AR69)),"-",SUM(AR44:AR69))</f>
        <v>0</v>
      </c>
      <c r="AS71" s="114" t="str">
        <f>IF(ISERROR(IF(AP71="","",AP71/VLOOKUP(Occupancy!$B$65,Occupancy!$B$68:$B$79,1)*12/$B71)),"-",IF(AP71="","",AP71/VLOOKUP(Occupancy!$B$65,Occupancy!$B$68:$B$79,1)*12/$B71))</f>
        <v>-</v>
      </c>
      <c r="AT71" s="114" t="str">
        <f>IF(ISERROR(IF(AQ71="","",AQ71/VLOOKUP(Occupancy!$B$65,Occupancy!$B$68:$B$79,1)*12/$B71)),"-",IF(AQ71="","",AQ71/VLOOKUP(Occupancy!$B$65,Occupancy!$B$68:$B$79,1)*12/$B71))</f>
        <v>-</v>
      </c>
      <c r="AU71" s="113">
        <f>IF(ISERROR(SUM(AU44:AU69)),"-",SUM(AU44:AU69))</f>
        <v>0</v>
      </c>
      <c r="AV71" s="113">
        <f>IF(ISERROR(SUM(AV44:AV69)),"-",SUM(AV44:AV69))</f>
        <v>0</v>
      </c>
      <c r="AW71" s="113">
        <f>IF(ISERROR(SUM(AW44:AW69)),"-",SUM(AW44:AW69))</f>
        <v>0</v>
      </c>
      <c r="AX71" s="113" t="str">
        <f>IF(ISERROR(IF(AU71="","",AU71/VLOOKUP(Occupancy!$B$65,Occupancy!$B$68:$B$79,1)*12/$B71)),"-",IF(AU71="","",AU71/VLOOKUP(Occupancy!$B$65,Occupancy!$B$68:$B$79,1)*12/$B71))</f>
        <v>-</v>
      </c>
      <c r="AY71" s="113" t="str">
        <f>IF(ISERROR(IF(AV71="","",AV71/VLOOKUP(Occupancy!$B$65,Occupancy!$B$68:$B$79,1)*12/$B71)),"-",IF(AV71="","",AV71/VLOOKUP(Occupancy!$B$65,Occupancy!$B$68:$B$79,1)*12/$B71))</f>
        <v>-</v>
      </c>
      <c r="AZ71" s="115">
        <f>IF(ISERROR(SUM(AZ44:AZ69)),"-",SUM(AZ44:AZ69))</f>
        <v>0</v>
      </c>
      <c r="BA71" s="115">
        <f>IF(ISERROR(SUM(BA44:BA69)),"-",SUM(BA44:BA69))</f>
        <v>0</v>
      </c>
      <c r="BB71" s="115">
        <f>IF(ISERROR(SUM(BB44:BB69)),"-",SUM(BB44:BB69))</f>
        <v>0</v>
      </c>
      <c r="BC71" s="115" t="str">
        <f>IF(ISERROR(IF(AZ71="","",AZ71/VLOOKUP(Occupancy!$B$65,Occupancy!$B$68:$B$79,1)*12/$B71)),"-",IF(AZ71="","",AZ71/VLOOKUP(Occupancy!$B$65,Occupancy!$B$68:$B$79,1)*12/$B71))</f>
        <v>-</v>
      </c>
      <c r="BD71" s="116" t="str">
        <f>IF(ISERROR(IF(BA71="","",BA71/VLOOKUP(Occupancy!$B$65,Occupancy!$B$68:$B$79,1)*12/$B71)),"-",IF(BA71="","",BA71/VLOOKUP(Occupancy!$B$65,Occupancy!$B$68:$B$79,1)*12/$B71))</f>
        <v>-</v>
      </c>
    </row>
    <row r="72" spans="1:56" s="16" customFormat="1" x14ac:dyDescent="0.25">
      <c r="A72" s="159"/>
      <c r="B72" s="161"/>
      <c r="C72" s="163"/>
      <c r="D72" s="160"/>
      <c r="E72" s="162"/>
      <c r="F72" s="162"/>
      <c r="G72" s="162"/>
      <c r="H72" s="162"/>
      <c r="I72" s="162"/>
      <c r="J72" s="171"/>
      <c r="K72" s="171"/>
      <c r="L72"/>
      <c r="M72"/>
      <c r="N72"/>
      <c r="O72"/>
      <c r="P72" s="164"/>
      <c r="Q72" s="166"/>
      <c r="R72" s="166"/>
      <c r="S72" s="166"/>
      <c r="T72" s="166"/>
      <c r="U72" s="167"/>
      <c r="V72" s="167"/>
      <c r="W72" s="167"/>
      <c r="X72" s="167"/>
      <c r="Y72" s="167"/>
      <c r="Z72" s="167"/>
      <c r="AA72" s="168"/>
      <c r="AB72" s="166"/>
      <c r="AC72" s="166"/>
      <c r="AD72" s="166"/>
      <c r="AE72" s="166"/>
      <c r="AF72" s="167"/>
      <c r="AG72" s="167"/>
      <c r="AH72" s="167"/>
      <c r="AI72" s="167"/>
      <c r="AJ72" s="167"/>
      <c r="AK72" s="166"/>
      <c r="AL72" s="166"/>
      <c r="AM72" s="166"/>
      <c r="AN72" s="166"/>
      <c r="AO72" s="166"/>
      <c r="AP72" s="167"/>
      <c r="AQ72" s="167"/>
      <c r="AR72" s="167"/>
      <c r="AS72" s="167"/>
      <c r="AT72" s="167"/>
      <c r="AU72" s="166"/>
      <c r="AV72" s="166"/>
      <c r="AW72" s="166"/>
      <c r="AX72" s="166"/>
      <c r="AY72" s="166"/>
      <c r="AZ72" s="169"/>
      <c r="BA72" s="169"/>
      <c r="BB72" s="169"/>
      <c r="BC72" s="169"/>
      <c r="BD72" s="165"/>
    </row>
    <row r="73" spans="1:56" s="16" customFormat="1" ht="13.5" thickBot="1" x14ac:dyDescent="0.25">
      <c r="A73" s="170" t="s">
        <v>38</v>
      </c>
      <c r="B73" s="24">
        <f>IF(ISERROR(B71+B41),"-",B71+B41)</f>
        <v>105</v>
      </c>
      <c r="C73" s="180"/>
      <c r="D73" s="180">
        <f>IF(ISERROR(D71+D41),"-",D71+D41)</f>
        <v>0</v>
      </c>
      <c r="E73" s="30">
        <f>IF(ISERROR(E71+E41),"-",E71+E41)</f>
        <v>189967</v>
      </c>
      <c r="F73" s="30">
        <f>IF(ISERROR(F71+F41),"-",F71+F41)</f>
        <v>161005</v>
      </c>
      <c r="G73" s="30">
        <f>IF(ISERROR(G71+G41),"-",G71+G41)</f>
        <v>370332</v>
      </c>
      <c r="H73" s="30">
        <f>IF(ISERROR(H71+H41),"-",H71+H41)</f>
        <v>24215</v>
      </c>
      <c r="I73" s="30">
        <f>IF(ISERROR(I71+I41),"-",I71+I41)</f>
        <v>745519</v>
      </c>
      <c r="J73" s="25">
        <f>IF(ISERROR(AVERAGE(J44:J69,J11:J39)),"-",AVERAGE(J44:J69,J11:J39))</f>
        <v>0</v>
      </c>
      <c r="K73" s="25">
        <f>IF(ISERROR(AVERAGE(K44:K69,K11:K39)),"-",AVERAGE(K44:K69,K11:K39))</f>
        <v>0</v>
      </c>
      <c r="L73" s="24">
        <f>IF(ISERROR(L71+L41),"-",L71+L41)</f>
        <v>0</v>
      </c>
      <c r="M73" s="24">
        <f>IF(ISERROR(M71+M41),"-",M71+M41)</f>
        <v>0</v>
      </c>
      <c r="N73" s="24">
        <f>IF(ISERROR(N71+N41),"-",N71+N41)</f>
        <v>0</v>
      </c>
      <c r="O73" s="26">
        <f>IF(ISERROR(O71+O41),"-",O71+O41)</f>
        <v>0</v>
      </c>
      <c r="P73" s="31">
        <f>IF(ISERROR(P71+P41),"-",P71+P41)</f>
        <v>2707681</v>
      </c>
      <c r="Q73" s="32">
        <f>IF(ISERROR(R73/12*Occupancy!$B$65),"-",R73/12*Occupancy!$B$65)</f>
        <v>0</v>
      </c>
      <c r="R73" s="32">
        <f>IF(ISERROR(R71+R41),"-",R71+R41)</f>
        <v>0</v>
      </c>
      <c r="S73" s="32">
        <f>IF(ISERROR(IF(P73="","",P73/VLOOKUP(Occupancy!$B$65,Occupancy!$B$68:$B$79,1)*12/$B73)),"-",IF(P73="","",P73/VLOOKUP(Occupancy!$B$65,Occupancy!$B$68:$B$79,1)*12/$B73))</f>
        <v>103149.75238095238</v>
      </c>
      <c r="T73" s="32">
        <f>IF(ISERROR(IF(Q73="","",Q73/VLOOKUP(Occupancy!$B$65,Occupancy!$B$68:$B$79,1)*12/$B73)),"-",IF(Q73="","",Q73/VLOOKUP(Occupancy!$B$65,Occupancy!$B$68:$B$79,1)*12/$B73))</f>
        <v>0</v>
      </c>
      <c r="U73" s="33">
        <f>IF(ISERROR(U71+U41),"-",U71+U41)</f>
        <v>1827286</v>
      </c>
      <c r="V73" s="33">
        <f>IF(ISERROR(V71+V41),"-",V71+V41)</f>
        <v>0</v>
      </c>
      <c r="W73" s="33">
        <f>IF(ISERROR(W71+W41),"-",W71+W41)</f>
        <v>0</v>
      </c>
      <c r="X73" s="101">
        <f>IF(ISERROR(IF(ISERROR(Y73/12*Occupancy!$B$65),"-",Y73/12*Occupancy!$B$65)),"-",IF(ISERROR(Y73/12*Occupancy!$B$65),"-",Y73/12*Occupancy!$B$65))</f>
        <v>4.2178297591185965E-2</v>
      </c>
      <c r="Y73" s="101">
        <f>IF(ISERROR(IF(ISERROR(Z73/12*Occupancy!$B$65),"-",Z73/12*Occupancy!$B$65)),"-",IF(ISERROR(Z73/12*Occupancy!$B$65),"-",Z73/12*Occupancy!$B$65))</f>
        <v>0.16871319036474386</v>
      </c>
      <c r="Z73" s="101">
        <f>IF(ISERROR(U73/P73),"-",U73/P73)</f>
        <v>0.67485276145897544</v>
      </c>
      <c r="AA73" s="32">
        <f>IF(ISERROR(P73-U73),"-",P73-U73)</f>
        <v>880395</v>
      </c>
      <c r="AB73" s="32">
        <f>IF(ISERROR(Q73-V73),"-",Q73-V73)</f>
        <v>0</v>
      </c>
      <c r="AC73" s="32">
        <f>IF(ISERROR(R73-W73),"-",R73-W73)</f>
        <v>0</v>
      </c>
      <c r="AD73" s="32">
        <f>IF(ISERROR(IF(ISERROR(AE73/12*Occupancy!$B$65),"-",AE73/12*Occupancy!$B$65)),"-",IF(ISERROR(AE73/12*Occupancy!$B$65),"-",AE73/12*Occupancy!$B$65))</f>
        <v>-4.2178297591185965E-2</v>
      </c>
      <c r="AE73" s="32">
        <f>IF(ISERROR(T73-Y73),"-",T73-Y73)</f>
        <v>-0.16871319036474386</v>
      </c>
      <c r="AF73" s="33">
        <f>IF(ISERROR(AF71+AF41),"-",AF71+AF41)</f>
        <v>129988</v>
      </c>
      <c r="AG73" s="33">
        <f>IF(ISERROR(AG71+AG41),"-",AG71+AG41)</f>
        <v>41563</v>
      </c>
      <c r="AH73" s="33">
        <f>IF(ISERROR(AH71+AH41),"-",AH71+AH41)</f>
        <v>166252</v>
      </c>
      <c r="AI73" s="33">
        <f>IF(ISERROR(IF(AF73="","",AF73/VLOOKUP(Occupancy!$B$65,Occupancy!$B$68:$B$79,1)*12/$B73)),"-",IF(AF73="","",AF73/VLOOKUP(Occupancy!$B$65,Occupancy!$B$68:$B$79,1)*12/$B73))</f>
        <v>4951.9238095238097</v>
      </c>
      <c r="AJ73" s="33">
        <f>IF(ISERROR(IF(AG73="","",AG73/VLOOKUP(Occupancy!$B$65,Occupancy!$B$68:$B$79,1)*12/$B73)),"-",IF(AG73="","",AG73/VLOOKUP(Occupancy!$B$65,Occupancy!$B$68:$B$79,1)*12/$B73))</f>
        <v>1583.3523809523811</v>
      </c>
      <c r="AK73" s="32">
        <f>IF(ISERROR(AK71+AK41),"-",AK71+AK41)</f>
        <v>0</v>
      </c>
      <c r="AL73" s="32">
        <f>IF(ISERROR(AM73/12*Occupancy!$B$65),"-",AM73/12*Occupancy!$B$65)</f>
        <v>0</v>
      </c>
      <c r="AM73" s="32">
        <f>IF(ISERROR(AM71+AM41),"-",AM71+AM41)</f>
        <v>0</v>
      </c>
      <c r="AN73" s="32">
        <f>IF(ISERROR(IF(AK73="","",AK73/VLOOKUP(Occupancy!$B$65,Occupancy!$B$68:$B$79,1)*12/$B73)),"-",IF(AK73="","",AK73/VLOOKUP(Occupancy!$B$65,Occupancy!$B$68:$B$79,1)*12/$B73))</f>
        <v>0</v>
      </c>
      <c r="AO73" s="32">
        <f>IF(ISERROR(IF(AL73="","",AL73/VLOOKUP(Occupancy!$B$65,Occupancy!$B$68:$B$79,1)*12/$B73)),"-",IF(AL73="","",AL73/VLOOKUP(Occupancy!$B$65,Occupancy!$B$68:$B$79,1)*12/$B73))</f>
        <v>0</v>
      </c>
      <c r="AP73" s="33">
        <f>IF(ISERROR(AP71+AP41),"-",AP71+AP41)</f>
        <v>28761</v>
      </c>
      <c r="AQ73" s="33">
        <f>IF(ISERROR(AQ71+AQ41),"-",AQ71+AQ41)</f>
        <v>5323</v>
      </c>
      <c r="AR73" s="33">
        <f>IF(ISERROR(AR71+AR41),"-",AR71+AR41)</f>
        <v>21292</v>
      </c>
      <c r="AS73" s="33">
        <f>IF(ISERROR(IF(AP73="","",AP73/VLOOKUP(Occupancy!$B$65,Occupancy!$B$68:$B$79,1)*12/$B73)),"-",IF(AP73="","",AP73/VLOOKUP(Occupancy!$B$65,Occupancy!$B$68:$B$79,1)*12/$B73))</f>
        <v>1095.6571428571428</v>
      </c>
      <c r="AT73" s="33">
        <f>IF(ISERROR(IF(AQ73="","",AQ73/VLOOKUP(Occupancy!$B$65,Occupancy!$B$68:$B$79,1)*12/$B73)),"-",IF(AQ73="","",AQ73/VLOOKUP(Occupancy!$B$65,Occupancy!$B$68:$B$79,1)*12/$B73))</f>
        <v>202.78095238095239</v>
      </c>
      <c r="AU73" s="32">
        <f>IF(ISERROR(AU71+AU41),"-",AU71+AU41)</f>
        <v>0</v>
      </c>
      <c r="AV73" s="32">
        <f>IF(ISERROR(AV71+AV41),"-",AV71+AV41)</f>
        <v>0</v>
      </c>
      <c r="AW73" s="32">
        <f>IF(ISERROR(AW71+AW41),"-",AW71+AW41)</f>
        <v>0</v>
      </c>
      <c r="AX73" s="32">
        <f>IF(ISERROR(IF(AU73="","",AU73/VLOOKUP(Occupancy!$B$65,Occupancy!$B$68:$B$79,1)*12/$B73)),"-",IF(AU73="","",AU73/VLOOKUP(Occupancy!$B$65,Occupancy!$B$68:$B$79,1)*12/$B73))</f>
        <v>0</v>
      </c>
      <c r="AY73" s="32">
        <f>IF(ISERROR(IF(AV73="","",AV73/VLOOKUP(Occupancy!$B$65,Occupancy!$B$68:$B$79,1)*12/$B73)),"-",IF(AV73="","",AV73/VLOOKUP(Occupancy!$B$65,Occupancy!$B$68:$B$79,1)*12/$B73))</f>
        <v>0</v>
      </c>
      <c r="AZ73" s="34">
        <f>IF(ISERROR(AZ71+AZ41),"-",AZ71+AZ41)</f>
        <v>721646</v>
      </c>
      <c r="BA73" s="34">
        <f>IF(ISERROR(BA71+BA41),"-",BA71+BA41)</f>
        <v>0</v>
      </c>
      <c r="BB73" s="34">
        <f>IF(ISERROR(BB71+BB41),"-",BB71+BB41)</f>
        <v>0</v>
      </c>
      <c r="BC73" s="35">
        <f>IF(ISERROR(IF(AZ73="","",AZ73/VLOOKUP(Occupancy!$B$65,Occupancy!$B$68:$B$79,1)*12/$B73)),"-",IF(AZ73="","",AZ73/VLOOKUP(Occupancy!$B$65,Occupancy!$B$68:$B$79,1)*12/$B73))</f>
        <v>27491.27619047619</v>
      </c>
      <c r="BD73" s="36">
        <f>IF(ISERROR(IF(BA73="","",BA73/VLOOKUP(Occupancy!$B$65,Occupancy!$B$68:$B$79,1)*12/$B73)),"-",IF(BA73="","",BA73/VLOOKUP(Occupancy!$B$65,Occupancy!$B$68:$B$79,1)*12/$B73))</f>
        <v>0</v>
      </c>
    </row>
    <row r="74" spans="1:56" s="16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1:56" s="16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1:56" s="16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</row>
    <row r="77" spans="1:56" s="16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</row>
    <row r="78" spans="1:56" s="16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</row>
    <row r="79" spans="1:56" s="16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1:56" s="16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1:56" s="16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</row>
    <row r="82" spans="1:56" s="16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</row>
    <row r="83" spans="1:56" s="16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</row>
    <row r="84" spans="1:56" s="16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</row>
    <row r="85" spans="1:56" s="16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</row>
    <row r="86" spans="1:56" s="16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</row>
    <row r="87" spans="1:56" s="16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</row>
    <row r="88" spans="1:56" s="16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</row>
    <row r="89" spans="1:56" s="16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</row>
    <row r="90" spans="1:56" s="16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</row>
    <row r="91" spans="1:56" s="16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</row>
    <row r="92" spans="1:56" s="16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</row>
    <row r="93" spans="1:56" s="16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</row>
    <row r="94" spans="1:56" s="16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</row>
    <row r="95" spans="1:56" s="16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</row>
    <row r="96" spans="1:56" s="16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</row>
    <row r="97" spans="1:56" s="16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</row>
    <row r="98" spans="1:56" s="16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</row>
    <row r="99" spans="1:56" s="16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</row>
    <row r="100" spans="1:56" s="16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</row>
    <row r="101" spans="1:56" s="16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</row>
    <row r="102" spans="1:56" s="16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</row>
    <row r="103" spans="1:56" s="16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</row>
    <row r="104" spans="1:56" s="16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</row>
    <row r="105" spans="1:56" s="16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</row>
    <row r="106" spans="1:56" s="16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</row>
    <row r="107" spans="1:56" s="16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</row>
    <row r="108" spans="1:56" s="16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</row>
    <row r="109" spans="1:56" s="16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</row>
    <row r="110" spans="1:56" s="16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</row>
    <row r="111" spans="1:56" s="16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</row>
    <row r="112" spans="1:56" s="16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</row>
    <row r="113" spans="1:56" s="16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</row>
    <row r="114" spans="1:56" s="16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</row>
    <row r="115" spans="1:56" s="16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</row>
    <row r="116" spans="1:56" s="16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</row>
    <row r="117" spans="1:56" s="16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</row>
    <row r="118" spans="1:56" s="16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</row>
    <row r="119" spans="1:56" s="16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</row>
    <row r="120" spans="1:56" s="16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</row>
    <row r="121" spans="1:56" s="16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</row>
    <row r="122" spans="1:56" s="16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</row>
    <row r="123" spans="1:56" s="16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</row>
    <row r="124" spans="1:56" s="16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</row>
    <row r="125" spans="1:56" s="16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</row>
    <row r="126" spans="1:56" s="16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</row>
    <row r="127" spans="1:56" s="16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</row>
    <row r="128" spans="1:56" s="16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</row>
    <row r="129" spans="1:56" s="16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</row>
    <row r="130" spans="1:56" s="16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</row>
    <row r="131" spans="1:56" s="16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</row>
    <row r="132" spans="1:56" s="16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</row>
    <row r="133" spans="1:56" s="16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</row>
    <row r="134" spans="1:56" s="16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</row>
    <row r="135" spans="1:56" s="16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</row>
    <row r="136" spans="1:56" s="16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</row>
    <row r="137" spans="1:56" s="16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</row>
    <row r="138" spans="1:56" s="16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</row>
    <row r="139" spans="1:56" s="16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</row>
    <row r="140" spans="1:56" s="16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</row>
    <row r="141" spans="1:56" s="16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</row>
    <row r="142" spans="1:56" s="16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</row>
    <row r="143" spans="1:56" s="16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</row>
    <row r="144" spans="1:56" s="16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</row>
    <row r="145" spans="1:56" s="16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</row>
    <row r="146" spans="1:56" s="16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</row>
    <row r="147" spans="1:56" s="16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</row>
    <row r="148" spans="1:56" s="16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</row>
    <row r="149" spans="1:56" s="16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</row>
    <row r="150" spans="1:56" s="16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</row>
    <row r="151" spans="1:56" s="16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</row>
    <row r="152" spans="1:56" s="16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</row>
    <row r="153" spans="1:56" s="16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</row>
    <row r="154" spans="1:56" s="16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</row>
    <row r="155" spans="1:56" s="16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</row>
    <row r="156" spans="1:56" s="16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</row>
    <row r="157" spans="1:56" s="16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</row>
    <row r="158" spans="1:56" s="16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</row>
    <row r="159" spans="1:56" s="16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</row>
    <row r="160" spans="1:56" s="16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</row>
    <row r="161" spans="1:56" s="16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</row>
    <row r="162" spans="1:56" s="16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</row>
    <row r="163" spans="1:56" s="16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</row>
    <row r="164" spans="1:56" s="16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</row>
    <row r="165" spans="1:56" s="16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</row>
    <row r="166" spans="1:56" s="16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</row>
    <row r="167" spans="1:56" s="16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</row>
    <row r="168" spans="1:56" s="16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</row>
    <row r="169" spans="1:56" s="16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</row>
    <row r="170" spans="1:56" s="16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</row>
    <row r="171" spans="1:56" s="16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</row>
    <row r="172" spans="1:56" s="16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</row>
    <row r="173" spans="1:56" s="16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</row>
    <row r="174" spans="1:56" s="16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</row>
    <row r="175" spans="1:56" s="16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</row>
    <row r="176" spans="1:56" s="16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</row>
    <row r="177" spans="1:56" s="16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</row>
    <row r="178" spans="1:56" s="16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</row>
    <row r="179" spans="1:56" s="16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</row>
    <row r="180" spans="1:56" s="16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</row>
    <row r="181" spans="1:56" s="16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</row>
    <row r="182" spans="1:56" s="16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</row>
    <row r="183" spans="1:56" s="16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</row>
    <row r="184" spans="1:56" s="16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</row>
    <row r="185" spans="1:56" s="16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</row>
    <row r="186" spans="1:56" s="16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</row>
    <row r="187" spans="1:56" s="16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</row>
    <row r="188" spans="1:56" s="16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</row>
    <row r="189" spans="1:56" s="16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</row>
    <row r="190" spans="1:56" s="16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</row>
    <row r="191" spans="1:56" s="16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</row>
    <row r="192" spans="1:56" s="16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</row>
    <row r="193" spans="1:56" s="16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</row>
    <row r="194" spans="1:56" s="16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</row>
    <row r="195" spans="1:56" s="16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</row>
    <row r="196" spans="1:56" s="16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</row>
    <row r="197" spans="1:56" s="16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</row>
    <row r="198" spans="1:56" s="16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</row>
    <row r="199" spans="1:56" s="16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</row>
    <row r="200" spans="1:56" s="16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</row>
    <row r="201" spans="1:56" s="16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</row>
    <row r="202" spans="1:56" s="16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</row>
    <row r="203" spans="1:56" s="16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</row>
    <row r="204" spans="1:56" s="16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</row>
    <row r="205" spans="1:56" s="16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</row>
    <row r="206" spans="1:56" s="16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</row>
    <row r="207" spans="1:56" s="16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</row>
    <row r="208" spans="1:56" s="16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</row>
    <row r="209" spans="1:56" s="16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</row>
    <row r="210" spans="1:56" s="16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</row>
    <row r="211" spans="1:56" s="16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</row>
    <row r="212" spans="1:56" s="16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</row>
    <row r="213" spans="1:56" s="16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</row>
    <row r="214" spans="1:56" s="16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</row>
    <row r="215" spans="1:56" s="16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</row>
    <row r="216" spans="1:56" s="16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</row>
    <row r="217" spans="1:56" s="16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</row>
    <row r="218" spans="1:56" s="16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</row>
    <row r="219" spans="1:56" s="16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</row>
    <row r="220" spans="1:56" s="16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</row>
    <row r="221" spans="1:56" s="16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</row>
    <row r="222" spans="1:56" s="16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</row>
    <row r="223" spans="1:56" s="16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</row>
    <row r="224" spans="1:56" s="16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</row>
    <row r="225" spans="1:56" s="16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</row>
    <row r="226" spans="1:56" s="16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</row>
    <row r="227" spans="1:56" s="16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</row>
    <row r="228" spans="1:56" s="16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</row>
    <row r="229" spans="1:56" s="16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</row>
    <row r="230" spans="1:56" s="16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</row>
    <row r="231" spans="1:56" s="16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</row>
    <row r="232" spans="1:56" s="16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</row>
    <row r="233" spans="1:56" s="16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</row>
    <row r="234" spans="1:56" s="16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</row>
    <row r="235" spans="1:56" s="16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</row>
    <row r="236" spans="1:56" s="16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</row>
    <row r="237" spans="1:56" s="16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</row>
    <row r="238" spans="1:56" s="16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</row>
    <row r="239" spans="1:56" s="16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</row>
    <row r="240" spans="1:56" s="16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</row>
    <row r="241" spans="1:56" s="16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</row>
    <row r="242" spans="1:56" s="16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</row>
    <row r="243" spans="1:56" s="16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</row>
    <row r="244" spans="1:56" s="16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</row>
    <row r="245" spans="1:56" s="16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</row>
    <row r="246" spans="1:56" s="16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</row>
    <row r="247" spans="1:56" s="16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</row>
    <row r="248" spans="1:56" s="16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</row>
    <row r="249" spans="1:56" s="16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</row>
    <row r="250" spans="1:56" s="16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</row>
    <row r="251" spans="1:56" s="16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</row>
    <row r="252" spans="1:56" s="16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</row>
    <row r="253" spans="1:56" s="16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</row>
    <row r="254" spans="1:56" s="16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</row>
    <row r="255" spans="1:56" s="16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</row>
    <row r="256" spans="1:56" s="16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</row>
    <row r="257" spans="1:56" s="16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</row>
    <row r="258" spans="1:56" s="16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</row>
    <row r="259" spans="1:56" s="16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</row>
    <row r="260" spans="1:56" s="16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</row>
    <row r="261" spans="1:56" s="16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</row>
    <row r="262" spans="1:56" s="16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</row>
    <row r="263" spans="1:56" s="16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</row>
    <row r="264" spans="1:56" s="16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</row>
    <row r="265" spans="1:56" s="16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</row>
    <row r="266" spans="1:56" s="16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</row>
    <row r="267" spans="1:56" s="16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</row>
    <row r="268" spans="1:56" s="16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</row>
    <row r="269" spans="1:56" s="16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</row>
    <row r="270" spans="1:56" s="16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</row>
    <row r="271" spans="1:56" s="16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</row>
    <row r="272" spans="1:56" s="16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</row>
    <row r="273" spans="1:56" s="16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</row>
    <row r="274" spans="1:56" s="16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</row>
    <row r="275" spans="1:56" s="16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</row>
    <row r="276" spans="1:56" s="16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</row>
    <row r="277" spans="1:56" s="16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</row>
    <row r="278" spans="1:56" s="16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</row>
    <row r="279" spans="1:56" s="16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</row>
    <row r="280" spans="1:56" s="16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</row>
    <row r="281" spans="1:56" s="16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</row>
    <row r="282" spans="1:56" s="16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</row>
    <row r="283" spans="1:56" s="16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</row>
    <row r="284" spans="1:56" s="16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</row>
    <row r="285" spans="1:56" s="16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</row>
    <row r="286" spans="1:56" s="16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</row>
    <row r="287" spans="1:56" s="16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</row>
    <row r="288" spans="1:56" s="16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</row>
    <row r="289" spans="1:56" s="16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</row>
    <row r="290" spans="1:56" s="16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</row>
    <row r="291" spans="1:56" s="16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</row>
    <row r="292" spans="1:56" s="16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</row>
    <row r="293" spans="1:56" s="16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</row>
    <row r="294" spans="1:56" s="16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</row>
    <row r="295" spans="1:56" s="16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</row>
    <row r="296" spans="1:56" s="16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</row>
    <row r="297" spans="1:56" s="16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</row>
    <row r="298" spans="1:56" s="16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</row>
    <row r="299" spans="1:56" s="16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</row>
    <row r="300" spans="1:56" s="16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</row>
    <row r="301" spans="1:56" s="16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</row>
    <row r="302" spans="1:56" s="16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</row>
    <row r="303" spans="1:56" s="16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</row>
    <row r="304" spans="1:56" s="16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</row>
    <row r="305" spans="1:56" s="16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</row>
    <row r="306" spans="1:56" s="16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</row>
    <row r="307" spans="1:56" s="16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</row>
    <row r="308" spans="1:56" s="16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</row>
    <row r="309" spans="1:56" s="16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</row>
    <row r="310" spans="1:56" s="16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</row>
    <row r="311" spans="1:56" s="16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</row>
    <row r="312" spans="1:56" s="16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</row>
    <row r="313" spans="1:56" s="16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</row>
    <row r="314" spans="1:56" s="16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</row>
    <row r="315" spans="1:56" s="16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</row>
    <row r="316" spans="1:56" s="16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</row>
    <row r="317" spans="1:56" s="16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</row>
    <row r="318" spans="1:56" s="16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</row>
    <row r="319" spans="1:56" s="16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</row>
    <row r="320" spans="1:56" s="16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</row>
    <row r="321" spans="1:56" s="16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</row>
    <row r="322" spans="1:56" s="16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</row>
    <row r="323" spans="1:56" s="16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</row>
    <row r="324" spans="1:56" s="16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</row>
    <row r="325" spans="1:56" s="16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</row>
    <row r="326" spans="1:56" s="16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</row>
    <row r="327" spans="1:56" s="16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</row>
    <row r="328" spans="1:56" s="16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</row>
    <row r="329" spans="1:56" s="1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</row>
    <row r="330" spans="1:56" s="16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</row>
    <row r="331" spans="1:56" s="16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</row>
    <row r="332" spans="1:56" s="16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</row>
    <row r="333" spans="1:56" s="16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</row>
    <row r="334" spans="1:56" s="16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</row>
    <row r="335" spans="1:56" s="16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</row>
    <row r="336" spans="1:56" s="16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</row>
    <row r="337" spans="1:56" s="16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</row>
    <row r="338" spans="1:56" s="16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</row>
    <row r="339" spans="1:56" s="16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</row>
    <row r="340" spans="1:56" s="16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</row>
    <row r="341" spans="1:56" s="16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</row>
    <row r="342" spans="1:56" s="16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</row>
    <row r="343" spans="1:56" s="16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</row>
    <row r="344" spans="1:56" s="16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</row>
    <row r="345" spans="1:56" s="16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</row>
    <row r="346" spans="1:56" s="16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</row>
    <row r="347" spans="1:56" s="16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</row>
    <row r="348" spans="1:56" s="16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</row>
    <row r="349" spans="1:56" s="16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</row>
    <row r="350" spans="1:56" s="16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</row>
    <row r="351" spans="1:56" s="16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</row>
    <row r="352" spans="1:56" s="16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</row>
    <row r="353" spans="1:56" s="16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</row>
    <row r="354" spans="1:56" s="16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</row>
    <row r="355" spans="1:56" s="16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</row>
    <row r="356" spans="1:56" s="16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</row>
    <row r="357" spans="1:56" s="16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</row>
    <row r="358" spans="1:56" s="16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</row>
    <row r="359" spans="1:56" s="16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</row>
    <row r="360" spans="1:56" s="16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</row>
    <row r="361" spans="1:56" s="16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</row>
    <row r="362" spans="1:56" s="16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</row>
    <row r="363" spans="1:56" s="16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</row>
    <row r="364" spans="1:56" s="16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</row>
    <row r="365" spans="1:56" s="16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</row>
    <row r="366" spans="1:56" s="16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</row>
    <row r="367" spans="1:56" s="16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</row>
    <row r="368" spans="1:56" s="16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</row>
    <row r="369" spans="1:56" s="16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</row>
    <row r="370" spans="1:56" s="16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</row>
    <row r="371" spans="1:56" s="16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</row>
    <row r="372" spans="1:56" s="16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</row>
    <row r="373" spans="1:56" s="16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</row>
    <row r="374" spans="1:56" s="16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</row>
    <row r="375" spans="1:56" s="16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</row>
    <row r="376" spans="1:56" s="16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</row>
    <row r="377" spans="1:56" s="16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</row>
    <row r="378" spans="1:56" s="16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</row>
    <row r="379" spans="1:56" s="16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</row>
    <row r="380" spans="1:56" s="16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</row>
    <row r="381" spans="1:56" s="16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</row>
    <row r="382" spans="1:56" s="16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</row>
    <row r="383" spans="1:56" s="16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</row>
    <row r="384" spans="1:56" s="16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</row>
    <row r="385" spans="1:56" s="16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</row>
    <row r="386" spans="1:56" s="16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</row>
    <row r="387" spans="1:56" s="16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</row>
    <row r="388" spans="1:56" s="16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</row>
    <row r="389" spans="1:56" s="16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</row>
    <row r="390" spans="1:56" s="16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</row>
    <row r="391" spans="1:56" s="16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</row>
    <row r="392" spans="1:56" s="16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</row>
    <row r="393" spans="1:56" s="16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</row>
    <row r="394" spans="1:56" s="16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</row>
    <row r="395" spans="1:56" s="16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</row>
    <row r="396" spans="1:56" s="16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</row>
    <row r="397" spans="1:56" s="16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</row>
    <row r="398" spans="1:56" s="16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</row>
    <row r="399" spans="1:56" s="16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</row>
    <row r="400" spans="1:56" s="16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</row>
    <row r="401" spans="1:56" s="16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</row>
    <row r="402" spans="1:56" s="16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</row>
    <row r="403" spans="1:56" s="16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</row>
    <row r="404" spans="1:56" s="16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</row>
    <row r="405" spans="1:56" s="16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</row>
    <row r="406" spans="1:56" s="16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</row>
    <row r="407" spans="1:56" s="16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</row>
    <row r="408" spans="1:56" s="16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</row>
    <row r="409" spans="1:56" s="16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</row>
    <row r="410" spans="1:56" s="16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</row>
    <row r="411" spans="1:56" s="16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</row>
    <row r="412" spans="1:56" s="16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</row>
    <row r="413" spans="1:56" s="16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</row>
    <row r="414" spans="1:56" s="16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</row>
    <row r="415" spans="1:56" s="16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</row>
    <row r="416" spans="1:56" s="16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</row>
    <row r="417" spans="1:56" s="16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</row>
    <row r="418" spans="1:56" s="16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</row>
    <row r="419" spans="1:56" s="16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</row>
    <row r="420" spans="1:56" s="16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</row>
    <row r="421" spans="1:56" s="16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</row>
    <row r="422" spans="1:56" s="16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</row>
    <row r="423" spans="1:56" s="16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</row>
    <row r="424" spans="1:56" s="16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</row>
    <row r="425" spans="1:56" s="16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</row>
    <row r="426" spans="1:56" s="16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</row>
    <row r="427" spans="1:56" s="16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</row>
    <row r="428" spans="1:56" s="16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</row>
    <row r="429" spans="1:56" s="16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</row>
    <row r="430" spans="1:56" s="16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</row>
    <row r="431" spans="1:56" s="16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</row>
    <row r="432" spans="1:56" s="16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</row>
    <row r="433" spans="1:56" s="16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</row>
    <row r="434" spans="1:56" s="16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</row>
    <row r="435" spans="1:56" s="16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</row>
    <row r="436" spans="1:56" s="16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</row>
    <row r="437" spans="1:56" s="16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</row>
    <row r="438" spans="1:56" s="16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</row>
    <row r="439" spans="1:56" s="16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</row>
    <row r="440" spans="1:56" s="16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</row>
    <row r="441" spans="1:56" s="16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</row>
    <row r="442" spans="1:56" s="16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</row>
    <row r="443" spans="1:56" s="16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</row>
    <row r="444" spans="1:56" s="16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</row>
    <row r="445" spans="1:56" s="16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</row>
    <row r="446" spans="1:56" s="16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</row>
    <row r="447" spans="1:56" s="16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</row>
    <row r="448" spans="1:56" s="16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</row>
    <row r="449" spans="1:56" s="16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</row>
    <row r="450" spans="1:56" s="16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</row>
    <row r="451" spans="1:56" s="16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</row>
    <row r="452" spans="1:56" s="16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</row>
    <row r="453" spans="1:56" s="16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</row>
    <row r="454" spans="1:56" s="16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</row>
    <row r="455" spans="1:56" s="16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</row>
    <row r="456" spans="1:56" s="16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</row>
    <row r="457" spans="1:56" s="16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</row>
    <row r="458" spans="1:56" s="16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</row>
    <row r="459" spans="1:56" s="16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</row>
    <row r="460" spans="1:56" s="16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</row>
    <row r="461" spans="1:56" s="16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</row>
    <row r="462" spans="1:56" s="16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</row>
    <row r="463" spans="1:56" s="16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</row>
    <row r="464" spans="1:56" s="16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</row>
    <row r="465" spans="1:56" s="16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</row>
    <row r="466" spans="1:56" s="16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</row>
    <row r="467" spans="1:56" s="16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</row>
    <row r="468" spans="1:56" s="16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</row>
    <row r="469" spans="1:56" s="16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</row>
    <row r="470" spans="1:56" s="16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</row>
    <row r="471" spans="1:56" s="16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</row>
    <row r="472" spans="1:56" s="16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</row>
    <row r="473" spans="1:56" s="16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</row>
    <row r="474" spans="1:56" s="16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</row>
    <row r="475" spans="1:56" s="16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</row>
    <row r="476" spans="1:56" s="16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</row>
    <row r="477" spans="1:56" s="16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</row>
    <row r="478" spans="1:56" s="16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</row>
    <row r="479" spans="1:56" s="16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</row>
    <row r="480" spans="1:56" s="16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</row>
    <row r="481" spans="1:56" s="16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</row>
    <row r="482" spans="1:56" s="16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</row>
    <row r="483" spans="1:56" s="16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</row>
    <row r="484" spans="1:56" s="16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</row>
    <row r="485" spans="1:56" s="16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</row>
    <row r="486" spans="1:56" s="16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</row>
    <row r="487" spans="1:56" s="16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</row>
    <row r="488" spans="1:56" s="16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</row>
    <row r="489" spans="1:56" s="16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</row>
    <row r="490" spans="1:56" s="16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</row>
    <row r="491" spans="1:56" s="16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</row>
    <row r="492" spans="1:56" s="16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</row>
    <row r="493" spans="1:56" s="16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</row>
    <row r="494" spans="1:56" s="16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</row>
    <row r="495" spans="1:56" s="16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</row>
    <row r="496" spans="1:56" s="16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</row>
    <row r="497" spans="1:56" s="16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</row>
    <row r="498" spans="1:56" s="16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</row>
    <row r="499" spans="1:56" s="16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</row>
    <row r="500" spans="1:56" s="16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</row>
    <row r="501" spans="1:56" s="16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</row>
    <row r="502" spans="1:56" s="16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</row>
    <row r="503" spans="1:56" s="16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</row>
    <row r="504" spans="1:56" s="16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</row>
    <row r="505" spans="1:56" s="16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</row>
    <row r="506" spans="1:56" s="16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</row>
    <row r="507" spans="1:56" s="16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</row>
    <row r="508" spans="1:56" s="16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</row>
    <row r="509" spans="1:56" s="16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</row>
    <row r="510" spans="1:56" s="16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</row>
    <row r="511" spans="1:56" s="16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</row>
    <row r="512" spans="1:56" s="16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</row>
    <row r="513" spans="1:56" s="16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</row>
    <row r="514" spans="1:56" s="16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</row>
    <row r="515" spans="1:56" s="16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</row>
    <row r="516" spans="1:56" s="16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</row>
    <row r="517" spans="1:56" s="16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</row>
    <row r="518" spans="1:56" s="16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</row>
    <row r="519" spans="1:56" s="16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</row>
    <row r="520" spans="1:56" s="16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</row>
    <row r="521" spans="1:56" s="16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</row>
    <row r="522" spans="1:56" s="16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</row>
    <row r="523" spans="1:56" s="16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</row>
    <row r="524" spans="1:56" s="16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</row>
    <row r="525" spans="1:56" s="16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</row>
    <row r="526" spans="1:56" s="16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</row>
    <row r="527" spans="1:56" s="16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</row>
    <row r="528" spans="1:56" s="16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</row>
    <row r="529" spans="1:56" s="16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</row>
    <row r="530" spans="1:56" s="16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</row>
    <row r="531" spans="1:56" s="16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</row>
    <row r="532" spans="1:56" s="16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</row>
    <row r="533" spans="1:56" s="16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</row>
    <row r="534" spans="1:56" s="16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</row>
    <row r="535" spans="1:56" s="16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</row>
    <row r="536" spans="1:56" s="16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</row>
    <row r="537" spans="1:56" s="16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</row>
    <row r="538" spans="1:56" s="16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</row>
    <row r="539" spans="1:56" s="16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</row>
    <row r="540" spans="1:56" s="16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</row>
    <row r="541" spans="1:56" s="16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</row>
    <row r="542" spans="1:56" s="16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</row>
    <row r="543" spans="1:56" s="16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</row>
    <row r="544" spans="1:56" s="16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</row>
    <row r="545" spans="1:56" s="16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</row>
    <row r="546" spans="1:56" s="16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</row>
    <row r="547" spans="1:56" s="16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</row>
    <row r="548" spans="1:56" s="16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</row>
    <row r="549" spans="1:56" s="16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</row>
    <row r="550" spans="1:56" s="16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</row>
    <row r="551" spans="1:56" s="16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</row>
    <row r="552" spans="1:56" s="16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</row>
    <row r="553" spans="1:56" s="16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</row>
    <row r="554" spans="1:56" s="16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</row>
    <row r="555" spans="1:56" s="16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</row>
    <row r="556" spans="1:56" s="16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</row>
    <row r="557" spans="1:56" s="16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</row>
    <row r="558" spans="1:56" s="16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</row>
    <row r="559" spans="1:56" s="16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</row>
    <row r="560" spans="1:56" s="16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</row>
    <row r="561" spans="1:56" s="16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</row>
    <row r="562" spans="1:56" s="16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</row>
    <row r="563" spans="1:56" s="16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</row>
    <row r="564" spans="1:56" s="16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</row>
    <row r="565" spans="1:56" s="16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</row>
    <row r="566" spans="1:56" s="16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</row>
    <row r="567" spans="1:56" s="16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</row>
    <row r="568" spans="1:56" s="16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</row>
    <row r="569" spans="1:56" s="16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</row>
    <row r="570" spans="1:56" s="16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</row>
    <row r="571" spans="1:56" s="16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</row>
    <row r="572" spans="1:56" s="16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</row>
    <row r="573" spans="1:56" s="16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</row>
    <row r="574" spans="1:56" s="16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</row>
    <row r="575" spans="1:56" s="16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</row>
    <row r="576" spans="1:56" s="16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</row>
    <row r="577" spans="1:56" s="16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</row>
    <row r="578" spans="1:56" s="16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</row>
    <row r="579" spans="1:56" s="16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</row>
    <row r="580" spans="1:56" s="16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</row>
    <row r="581" spans="1:56" s="16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</row>
    <row r="582" spans="1:56" s="16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</row>
    <row r="583" spans="1:56" s="16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</row>
    <row r="584" spans="1:56" s="16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</row>
    <row r="585" spans="1:56" s="16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</row>
    <row r="586" spans="1:56" s="16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</row>
    <row r="587" spans="1:56" s="16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</row>
    <row r="588" spans="1:56" s="16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</row>
    <row r="589" spans="1:56" s="16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</row>
    <row r="590" spans="1:56" s="16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</row>
    <row r="591" spans="1:56" s="16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</row>
    <row r="592" spans="1:56" s="16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</row>
    <row r="593" spans="1:56" s="16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</row>
    <row r="594" spans="1:56" s="16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</row>
    <row r="595" spans="1:56" s="16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</row>
    <row r="596" spans="1:56" s="16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</row>
    <row r="597" spans="1:56" s="16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</row>
    <row r="598" spans="1:56" s="16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</row>
    <row r="599" spans="1:56" s="16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</row>
    <row r="600" spans="1:56" s="16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</row>
    <row r="601" spans="1:56" s="16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</row>
    <row r="602" spans="1:56" s="16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</row>
    <row r="603" spans="1:56" s="16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</row>
    <row r="604" spans="1:56" s="16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</row>
    <row r="605" spans="1:56" s="16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</row>
    <row r="606" spans="1:56" s="16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</row>
    <row r="607" spans="1:56" s="16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</row>
    <row r="608" spans="1:56" s="16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</row>
    <row r="609" spans="1:56" s="16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</row>
    <row r="610" spans="1:56" s="16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</row>
    <row r="611" spans="1:56" s="16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</row>
    <row r="612" spans="1:56" s="16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</row>
    <row r="613" spans="1:56" s="16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</row>
    <row r="614" spans="1:56" s="16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</row>
    <row r="615" spans="1:56" s="16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</row>
    <row r="616" spans="1:56" s="16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</row>
    <row r="617" spans="1:56" s="16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</row>
    <row r="618" spans="1:56" s="16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</row>
    <row r="619" spans="1:56" s="16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</row>
    <row r="620" spans="1:56" s="16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</row>
    <row r="621" spans="1:56" s="16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</row>
    <row r="622" spans="1:56" s="16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</row>
    <row r="623" spans="1:56" s="16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</row>
    <row r="624" spans="1:56" s="16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</row>
    <row r="625" spans="1:56" s="16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</row>
    <row r="626" spans="1:56" s="16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</row>
    <row r="627" spans="1:56" s="16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</row>
    <row r="628" spans="1:56" s="16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</row>
    <row r="629" spans="1:56" s="16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</row>
    <row r="630" spans="1:56" s="16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</row>
    <row r="631" spans="1:56" s="16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</row>
    <row r="632" spans="1:56" s="16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</row>
    <row r="633" spans="1:56" s="16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</row>
    <row r="634" spans="1:56" s="16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</row>
    <row r="635" spans="1:56" s="16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</row>
    <row r="636" spans="1:56" s="16" customForma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</row>
    <row r="637" spans="1:56" s="16" customForma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</row>
    <row r="638" spans="1:56" s="16" customForma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</row>
    <row r="639" spans="1:56" s="16" customForma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</row>
    <row r="640" spans="1:56" s="16" customForma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</row>
    <row r="641" spans="1:56" s="16" customForma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</row>
    <row r="642" spans="1:56" s="16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</row>
    <row r="643" spans="1:56" s="16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</row>
    <row r="644" spans="1:56" s="16" customForma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</row>
    <row r="645" spans="1:56" s="16" customForma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</row>
    <row r="646" spans="1:56" s="16" customForma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</row>
    <row r="647" spans="1:56" s="16" customForma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</row>
    <row r="648" spans="1:56" s="16" customForma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</row>
    <row r="649" spans="1:56" s="16" customForma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</row>
    <row r="650" spans="1:56" s="16" customForma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</row>
    <row r="651" spans="1:56" s="16" customForma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</row>
    <row r="652" spans="1:56" s="16" customForma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</row>
    <row r="653" spans="1:56" s="16" customForma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</row>
    <row r="654" spans="1:56" s="16" customForma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</row>
    <row r="655" spans="1:56" s="16" customForma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</row>
    <row r="656" spans="1:56" s="16" customForma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</row>
    <row r="657" spans="1:56" s="16" customForma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</row>
    <row r="658" spans="1:56" s="16" customForma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</row>
    <row r="659" spans="1:56" s="16" customForma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</row>
    <row r="660" spans="1:56" s="16" customForma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</row>
    <row r="661" spans="1:56" s="16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</row>
    <row r="662" spans="1:56" s="16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</row>
    <row r="663" spans="1:56" s="16" customForma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</row>
    <row r="664" spans="1:56" s="16" customForma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</row>
    <row r="665" spans="1:56" s="16" customForma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</row>
    <row r="666" spans="1:56" s="16" customForma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</row>
    <row r="667" spans="1:56" s="16" customForma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</row>
    <row r="668" spans="1:56" s="16" customForma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</row>
    <row r="669" spans="1:56" s="16" customForma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</row>
    <row r="670" spans="1:56" s="16" customForma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</row>
    <row r="671" spans="1:56" s="16" customForma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</row>
    <row r="672" spans="1:56" s="16" customForma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</row>
    <row r="673" spans="1:56" s="16" customForma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</row>
    <row r="674" spans="1:56" s="16" customForma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</row>
    <row r="675" spans="1:56" s="16" customForma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</row>
    <row r="676" spans="1:56" s="16" customForma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</row>
    <row r="677" spans="1:56" s="16" customForma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</row>
    <row r="678" spans="1:56" s="16" customForma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</row>
    <row r="679" spans="1:56" s="16" customForma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</row>
    <row r="680" spans="1:56" s="16" customForma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</row>
    <row r="681" spans="1:56" s="16" customForma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</row>
    <row r="682" spans="1:56" s="16" customForma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</row>
    <row r="683" spans="1:56" s="16" customForma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</row>
    <row r="684" spans="1:56" s="16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</row>
    <row r="685" spans="1:56" s="16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</row>
    <row r="686" spans="1:56" s="16" customForma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</row>
    <row r="687" spans="1:56" s="16" customForma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</row>
    <row r="688" spans="1:56" s="16" customForma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</row>
    <row r="689" spans="1:56" s="16" customForma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</row>
    <row r="690" spans="1:56" s="16" customForma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</row>
    <row r="691" spans="1:56" s="16" customForma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</row>
    <row r="692" spans="1:56" s="16" customForma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</row>
    <row r="693" spans="1:56" s="16" customForma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</row>
    <row r="694" spans="1:56" s="16" customForma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</row>
    <row r="695" spans="1:56" s="16" customForma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</row>
    <row r="696" spans="1:56" s="16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</row>
    <row r="697" spans="1:56" s="16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</row>
    <row r="698" spans="1:56" s="16" customForma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</row>
    <row r="699" spans="1:56" s="16" customForma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</row>
    <row r="700" spans="1:56" s="16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</row>
    <row r="701" spans="1:56" s="16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</row>
    <row r="702" spans="1:56" s="16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</row>
    <row r="703" spans="1:56" s="16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</row>
    <row r="704" spans="1:56" s="16" customForma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</row>
    <row r="705" spans="1:56" s="16" customForma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</row>
    <row r="706" spans="1:56" s="16" customForma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</row>
    <row r="707" spans="1:56" s="16" customForma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</row>
    <row r="708" spans="1:56" s="16" customForma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</row>
    <row r="709" spans="1:56" s="16" customForma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</row>
    <row r="710" spans="1:56" s="16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</row>
    <row r="711" spans="1:56" s="16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</row>
    <row r="712" spans="1:56" s="16" customForma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</row>
    <row r="713" spans="1:56" s="16" customForma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</row>
    <row r="714" spans="1:56" s="16" customForma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</row>
    <row r="715" spans="1:56" s="16" customForma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</row>
    <row r="716" spans="1:56" s="16" customForma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</row>
    <row r="717" spans="1:56" s="16" customForma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</row>
    <row r="718" spans="1:56" s="16" customForma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</row>
    <row r="719" spans="1:56" s="16" customForma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</row>
    <row r="720" spans="1:56" s="16" customForma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</row>
    <row r="721" spans="1:56" s="16" customForma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</row>
    <row r="722" spans="1:56" s="16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</row>
    <row r="723" spans="1:56" s="16" customForma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</row>
    <row r="724" spans="1:56" s="16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</row>
    <row r="725" spans="1:56" s="16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</row>
    <row r="726" spans="1:56" s="16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</row>
    <row r="727" spans="1:56" s="16" customForma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</row>
    <row r="728" spans="1:56" s="16" customForma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</row>
    <row r="729" spans="1:56" s="16" customForma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</row>
    <row r="730" spans="1:56" s="16" customForma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</row>
    <row r="731" spans="1:56" s="16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</row>
    <row r="732" spans="1:56" s="16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</row>
    <row r="733" spans="1:56" s="16" customForma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</row>
    <row r="734" spans="1:56" s="16" customForma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</row>
    <row r="735" spans="1:56" s="16" customForma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</row>
    <row r="736" spans="1:56" s="16" customForma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</row>
    <row r="737" spans="1:56" s="16" customForma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</row>
    <row r="738" spans="1:56" s="16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</row>
    <row r="739" spans="1:56" s="16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</row>
    <row r="740" spans="1:56" s="16" customForma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</row>
    <row r="741" spans="1:56" s="16" customForma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</row>
    <row r="742" spans="1:56" s="16" customForma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</row>
    <row r="743" spans="1:56" s="16" customForma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</row>
    <row r="744" spans="1:56" s="16" customForma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</row>
    <row r="745" spans="1:56" s="16" customForma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</row>
    <row r="746" spans="1:56" s="16" customForma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</row>
    <row r="747" spans="1:56" s="16" customForma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</row>
    <row r="748" spans="1:56" s="16" customForma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</row>
    <row r="749" spans="1:56" s="16" customForma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</row>
    <row r="750" spans="1:56" s="16" customForma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</row>
    <row r="751" spans="1:56" s="16" customForma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</row>
    <row r="752" spans="1:56" s="16" customForma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</row>
    <row r="753" spans="1:56" s="16" customForma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</row>
    <row r="754" spans="1:56" s="16" customForma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</row>
    <row r="755" spans="1:56" s="16" customForma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</row>
    <row r="756" spans="1:56" s="16" customForma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</row>
    <row r="757" spans="1:56" s="16" customForma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</row>
    <row r="758" spans="1:56" s="16" customForma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</row>
    <row r="759" spans="1:56" s="16" customForma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</row>
    <row r="760" spans="1:56" s="16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</row>
    <row r="761" spans="1:56" s="16" customForma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</row>
    <row r="762" spans="1:56" s="16" customForma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</row>
    <row r="763" spans="1:56" s="16" customForma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</row>
    <row r="764" spans="1:56" s="16" customForma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</row>
    <row r="765" spans="1:56" s="16" customForma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</row>
    <row r="766" spans="1:56" s="16" customForma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</row>
    <row r="767" spans="1:56" s="16" customForma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</row>
    <row r="768" spans="1:56" s="16" customForma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</row>
    <row r="769" spans="1:56" s="16" customForma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</row>
    <row r="770" spans="1:56" s="16" customForma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</row>
    <row r="771" spans="1:56" s="16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</row>
    <row r="772" spans="1:56" s="16" customForma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</row>
    <row r="773" spans="1:56" s="16" customForma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</row>
    <row r="774" spans="1:56" s="16" customForma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</row>
    <row r="775" spans="1:56" s="16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</row>
    <row r="776" spans="1:56" s="16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</row>
    <row r="777" spans="1:56" s="16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</row>
    <row r="778" spans="1:56" s="16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</row>
    <row r="779" spans="1:56" s="16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</row>
    <row r="780" spans="1:56" s="16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</row>
    <row r="781" spans="1:56" s="16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</row>
    <row r="782" spans="1:56" s="16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</row>
    <row r="783" spans="1:56" s="16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</row>
    <row r="784" spans="1:56" s="16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</row>
    <row r="785" spans="1:56" s="16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</row>
    <row r="786" spans="1:56" s="16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</row>
    <row r="787" spans="1:56" s="16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</row>
    <row r="788" spans="1:56" s="16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</row>
    <row r="789" spans="1:56" s="16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</row>
    <row r="790" spans="1:56" s="16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</row>
    <row r="791" spans="1:56" s="16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</row>
    <row r="792" spans="1:56" s="16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</row>
    <row r="793" spans="1:56" s="16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</row>
    <row r="794" spans="1:56" s="16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</row>
    <row r="795" spans="1:56" s="16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</row>
    <row r="796" spans="1:56" s="16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</row>
    <row r="797" spans="1:56" s="16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</row>
    <row r="798" spans="1:56" s="16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</row>
    <row r="799" spans="1:56" s="16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</row>
    <row r="800" spans="1:56" s="16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</row>
    <row r="801" spans="1:56" s="16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</row>
    <row r="802" spans="1:56" s="16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</row>
    <row r="803" spans="1:56" s="16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</row>
    <row r="804" spans="1:56" s="16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</row>
    <row r="805" spans="1:56" s="16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</row>
    <row r="806" spans="1:56" s="16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</row>
    <row r="807" spans="1:56" s="16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</row>
    <row r="808" spans="1:56" s="16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</row>
    <row r="809" spans="1:56" s="16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</row>
    <row r="810" spans="1:56" s="16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</row>
    <row r="811" spans="1:56" s="16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</row>
    <row r="812" spans="1:56" s="16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</row>
    <row r="813" spans="1:56" s="16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</row>
    <row r="814" spans="1:56" s="16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</row>
    <row r="815" spans="1:56" s="16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</row>
    <row r="816" spans="1:56" s="16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</row>
    <row r="817" spans="1:56" s="16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</row>
    <row r="818" spans="1:56" s="16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</row>
    <row r="819" spans="1:56" s="16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</row>
    <row r="820" spans="1:56" s="16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</row>
    <row r="821" spans="1:56" s="16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</row>
    <row r="822" spans="1:56" s="16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</row>
    <row r="823" spans="1:56" s="16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</row>
    <row r="824" spans="1:56" s="16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</row>
    <row r="825" spans="1:56" s="16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</row>
    <row r="826" spans="1:56" s="16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</row>
    <row r="827" spans="1:56" s="16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</row>
    <row r="828" spans="1:56" s="16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</row>
    <row r="829" spans="1:56" s="16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</row>
    <row r="830" spans="1:56" s="16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</row>
    <row r="831" spans="1:56" s="16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</row>
    <row r="832" spans="1:56" s="16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</row>
    <row r="833" spans="1:56" s="16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</row>
    <row r="834" spans="1:56" s="16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</row>
    <row r="835" spans="1:56" s="16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</row>
    <row r="836" spans="1:56" s="16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</row>
    <row r="837" spans="1:56" s="16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</row>
    <row r="838" spans="1:56" s="16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</row>
    <row r="839" spans="1:56" s="16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</row>
    <row r="840" spans="1:56" s="16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</row>
    <row r="841" spans="1:56" s="16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</row>
    <row r="842" spans="1:56" s="16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</row>
    <row r="843" spans="1:56" s="16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</row>
    <row r="844" spans="1:56" s="16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</row>
    <row r="845" spans="1:56" s="16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</row>
    <row r="846" spans="1:56" s="16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</row>
    <row r="847" spans="1:56" s="16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</row>
    <row r="848" spans="1:56" s="16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</row>
    <row r="849" spans="1:56" s="16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</row>
    <row r="850" spans="1:56" s="16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</row>
    <row r="851" spans="1:56" s="16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</row>
    <row r="852" spans="1:56" s="16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</row>
    <row r="853" spans="1:56" s="16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</row>
    <row r="854" spans="1:56" s="16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</row>
    <row r="855" spans="1:56" s="16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</row>
    <row r="856" spans="1:56" s="16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</row>
    <row r="857" spans="1:56" s="16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</row>
    <row r="858" spans="1:56" s="16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</row>
    <row r="859" spans="1:56" s="16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</row>
    <row r="860" spans="1:56" s="16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</row>
    <row r="861" spans="1:56" s="16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</row>
    <row r="862" spans="1:56" s="16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</row>
    <row r="863" spans="1:56" s="16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</row>
    <row r="864" spans="1:56" s="16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</row>
    <row r="865" spans="1:56" s="16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</row>
    <row r="866" spans="1:56" s="16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</row>
    <row r="867" spans="1:56" s="16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</row>
    <row r="868" spans="1:56" s="16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</row>
    <row r="869" spans="1:56" s="16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</row>
    <row r="870" spans="1:56" s="16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</row>
    <row r="871" spans="1:56" s="16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</row>
    <row r="872" spans="1:56" s="16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</row>
    <row r="873" spans="1:56" s="16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</row>
    <row r="874" spans="1:56" s="16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</row>
    <row r="875" spans="1:56" s="16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</row>
    <row r="876" spans="1:56" s="16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</row>
    <row r="877" spans="1:56" s="16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</row>
    <row r="878" spans="1:56" s="16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</row>
    <row r="879" spans="1:56" s="16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</row>
    <row r="880" spans="1:56" s="16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</row>
    <row r="881" spans="1:56" s="16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</row>
    <row r="882" spans="1:56" s="16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</row>
    <row r="883" spans="1:56" s="16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</row>
    <row r="884" spans="1:56" s="16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</row>
    <row r="885" spans="1:56" s="16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</row>
    <row r="886" spans="1:56" s="16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</row>
    <row r="887" spans="1:56" s="16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</row>
    <row r="888" spans="1:56" s="16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</row>
    <row r="889" spans="1:56" s="16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</row>
    <row r="890" spans="1:56" s="16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</row>
    <row r="891" spans="1:56" s="16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</row>
    <row r="892" spans="1:56" s="16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</row>
    <row r="893" spans="1:56" s="16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</row>
    <row r="894" spans="1:56" s="16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</row>
    <row r="895" spans="1:56" s="16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</row>
    <row r="896" spans="1:56" s="16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</row>
    <row r="897" spans="1:56" s="16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</row>
    <row r="898" spans="1:56" s="16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</row>
    <row r="899" spans="1:56" s="16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</row>
    <row r="900" spans="1:56" s="16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</row>
    <row r="901" spans="1:56" s="16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</row>
    <row r="902" spans="1:56" s="16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</row>
    <row r="903" spans="1:56" s="16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</row>
    <row r="904" spans="1:56" s="16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</row>
    <row r="905" spans="1:56" s="16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</row>
    <row r="906" spans="1:56" s="16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</row>
    <row r="907" spans="1:56" s="16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</row>
    <row r="908" spans="1:56" s="16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</row>
    <row r="909" spans="1:56" s="16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</row>
    <row r="910" spans="1:56" s="16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</row>
    <row r="911" spans="1:56" s="16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</row>
    <row r="912" spans="1:56" s="16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</row>
    <row r="913" spans="1:56" s="16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</row>
    <row r="914" spans="1:56" s="16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</row>
    <row r="915" spans="1:56" s="16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</row>
    <row r="916" spans="1:56" s="16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</row>
    <row r="917" spans="1:56" s="16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</row>
    <row r="918" spans="1:56" s="16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</row>
    <row r="919" spans="1:56" s="16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</row>
    <row r="920" spans="1:56" s="16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</row>
    <row r="921" spans="1:56" s="16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</row>
    <row r="922" spans="1:56" s="16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</row>
    <row r="923" spans="1:56" s="16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</row>
    <row r="924" spans="1:56" s="16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</row>
    <row r="925" spans="1:56" s="16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</row>
    <row r="926" spans="1:56" s="16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</row>
    <row r="927" spans="1:56" s="16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</row>
    <row r="928" spans="1:56" s="16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</row>
    <row r="929" spans="1:56" s="16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</row>
    <row r="930" spans="1:56" s="16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</row>
    <row r="931" spans="1:56" s="16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</row>
    <row r="932" spans="1:56" s="16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</row>
    <row r="933" spans="1:56" s="16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</row>
    <row r="934" spans="1:56" s="16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</row>
    <row r="935" spans="1:56" s="16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</row>
    <row r="936" spans="1:56" s="16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</row>
    <row r="937" spans="1:56" s="16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</row>
    <row r="938" spans="1:56" s="16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</row>
    <row r="939" spans="1:56" s="16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</row>
    <row r="940" spans="1:56" s="16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</row>
    <row r="941" spans="1:56" s="16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</row>
    <row r="942" spans="1:56" s="16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</row>
    <row r="943" spans="1:56" s="16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</row>
    <row r="944" spans="1:56" s="16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</row>
    <row r="945" spans="1:56" s="16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</row>
    <row r="946" spans="1:56" s="16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</row>
    <row r="947" spans="1:56" s="16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</row>
    <row r="948" spans="1:56" s="16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</row>
    <row r="949" spans="1:56" s="16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</row>
    <row r="950" spans="1:56" s="16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</row>
    <row r="951" spans="1:56" s="16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</row>
    <row r="952" spans="1:56" s="16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</row>
    <row r="953" spans="1:56" s="16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</row>
    <row r="954" spans="1:56" s="16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</row>
    <row r="955" spans="1:56" s="16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</row>
    <row r="956" spans="1:56" s="16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</row>
    <row r="957" spans="1:56" s="16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</row>
    <row r="958" spans="1:56" s="16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</row>
    <row r="959" spans="1:56" s="16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</row>
    <row r="960" spans="1:56" s="16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</row>
    <row r="961" spans="1:56" s="16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</row>
    <row r="962" spans="1:56" s="16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</row>
    <row r="963" spans="1:56" s="16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</row>
    <row r="964" spans="1:56" s="16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</row>
    <row r="965" spans="1:56" s="16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</row>
    <row r="966" spans="1:56" s="16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</row>
    <row r="967" spans="1:56" s="16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</row>
    <row r="968" spans="1:56" s="16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</row>
    <row r="969" spans="1:56" s="16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</row>
    <row r="970" spans="1:56" s="16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</row>
    <row r="971" spans="1:56" s="16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</row>
    <row r="972" spans="1:56" s="16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</row>
    <row r="973" spans="1:56" s="16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</row>
    <row r="974" spans="1:56" s="16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</row>
    <row r="975" spans="1:56" s="16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</row>
    <row r="976" spans="1:56" s="16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</row>
    <row r="977" spans="1:56" s="16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</row>
    <row r="978" spans="1:56" s="16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</row>
    <row r="979" spans="1:56" s="16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</row>
    <row r="980" spans="1:56" s="16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</row>
    <row r="981" spans="1:56" s="16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</row>
    <row r="982" spans="1:56" s="16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</row>
    <row r="983" spans="1:56" s="16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</row>
    <row r="984" spans="1:56" s="16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</row>
    <row r="985" spans="1:56" s="16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</row>
    <row r="986" spans="1:56" s="16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</row>
    <row r="987" spans="1:56" s="16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</row>
    <row r="988" spans="1:56" s="16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</row>
    <row r="989" spans="1:56" s="16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</row>
    <row r="990" spans="1:56" s="16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</row>
    <row r="991" spans="1:56" s="16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</row>
    <row r="992" spans="1:56" s="16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</row>
    <row r="993" spans="1:56" s="16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</row>
    <row r="994" spans="1:56" s="16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</row>
    <row r="995" spans="1:56" s="16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</row>
    <row r="996" spans="1:56" s="16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</row>
    <row r="997" spans="1:56" s="16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</row>
    <row r="998" spans="1:56" s="16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</row>
    <row r="999" spans="1:56" s="16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</row>
    <row r="1000" spans="1:56" s="16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</row>
    <row r="1001" spans="1:56" s="16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</row>
    <row r="1002" spans="1:56" s="16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</row>
    <row r="1003" spans="1:56" s="16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</row>
    <row r="1004" spans="1:56" s="16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</row>
    <row r="1005" spans="1:56" s="16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</row>
    <row r="1006" spans="1:56" s="16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</row>
    <row r="1007" spans="1:56" s="16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</row>
    <row r="1008" spans="1:56" s="16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</row>
    <row r="1009" spans="1:56" s="16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</row>
    <row r="1010" spans="1:56" s="16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</row>
    <row r="1011" spans="1:56" s="16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</row>
    <row r="1012" spans="1:56" s="16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</row>
    <row r="1013" spans="1:56" s="16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</row>
    <row r="1014" spans="1:56" s="16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</row>
    <row r="1015" spans="1:56" s="16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</row>
    <row r="1016" spans="1:56" s="16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</row>
    <row r="1017" spans="1:56" s="16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</row>
    <row r="1018" spans="1:56" s="16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</row>
    <row r="1019" spans="1:56" s="16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</row>
    <row r="1020" spans="1:56" s="16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</row>
    <row r="1021" spans="1:56" s="16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</row>
    <row r="1022" spans="1:56" s="16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</row>
    <row r="1023" spans="1:56" s="16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</row>
    <row r="1024" spans="1:56" s="16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</row>
    <row r="1025" spans="1:56" s="16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</row>
    <row r="1026" spans="1:56" s="16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</row>
    <row r="1027" spans="1:56" s="16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</row>
    <row r="1028" spans="1:56" s="16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</row>
    <row r="1029" spans="1:56" s="16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</row>
    <row r="1030" spans="1:56" s="16" customForma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</row>
    <row r="1031" spans="1:56" s="16" customForma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</row>
    <row r="1032" spans="1:56" s="16" customForma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</row>
    <row r="1033" spans="1:56" s="16" customForma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</row>
    <row r="1034" spans="1:56" s="16" customForma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</row>
    <row r="1035" spans="1:56" s="16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</row>
    <row r="1036" spans="1:56" s="16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</row>
    <row r="1037" spans="1:56" s="16" customForma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</row>
    <row r="1038" spans="1:56" s="16" customForma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</row>
    <row r="1039" spans="1:56" s="16" customForma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</row>
    <row r="1040" spans="1:56" s="16" customForma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</row>
    <row r="1041" spans="1:56" s="16" customForma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</row>
    <row r="1042" spans="1:56" s="16" customForma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</row>
    <row r="1043" spans="1:56" s="16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</row>
    <row r="1044" spans="1:56" s="16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</row>
    <row r="1045" spans="1:56" s="16" customForma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</row>
    <row r="1046" spans="1:56" s="16" customForma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</row>
    <row r="1047" spans="1:56" s="16" customForma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</row>
    <row r="1048" spans="1:56" s="16" customForma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</row>
    <row r="1049" spans="1:56" s="16" customForma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</row>
    <row r="1050" spans="1:56" s="16" customForma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</row>
    <row r="1051" spans="1:56" s="16" customForma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</row>
    <row r="1052" spans="1:56" s="16" customForma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</row>
    <row r="1053" spans="1:56" s="16" customForma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</row>
    <row r="1054" spans="1:56" s="16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</row>
    <row r="1055" spans="1:56" s="16" customForma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</row>
    <row r="1056" spans="1:56" s="16" customForma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</row>
    <row r="1057" spans="1:56" s="16" customForma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</row>
    <row r="1058" spans="1:56" s="16" customForma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</row>
    <row r="1059" spans="1:56" s="16" customForma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</row>
    <row r="1060" spans="1:56" s="16" customForma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</row>
    <row r="1061" spans="1:56" s="16" customForma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</row>
    <row r="1062" spans="1:56" s="16" customForma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</row>
    <row r="1063" spans="1:56" s="16" customForma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</row>
    <row r="1064" spans="1:56" s="16" customForma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</row>
    <row r="1065" spans="1:56" s="16" customForma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</row>
    <row r="1066" spans="1:56" s="16" customForma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</row>
    <row r="1067" spans="1:56" s="16" customForma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</row>
    <row r="1068" spans="1:56" s="16" customForma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</row>
    <row r="1069" spans="1:56" s="16" customForma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</row>
    <row r="1070" spans="1:56" s="16" customForma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</row>
    <row r="1071" spans="1:56" s="16" customForma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</row>
    <row r="1072" spans="1:56" s="16" customForma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</row>
    <row r="1073" spans="1:56" s="16" customForma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</row>
    <row r="1074" spans="1:56" s="16" customForma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</row>
    <row r="1075" spans="1:56" s="16" customForma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</row>
    <row r="1076" spans="1:56" s="16" customForma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</row>
    <row r="1077" spans="1:56" s="16" customForma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</row>
    <row r="1078" spans="1:56" s="16" customForma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</row>
    <row r="1079" spans="1:56" s="16" customForma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</row>
    <row r="1080" spans="1:56" s="16" customForma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</row>
    <row r="1081" spans="1:56" s="16" customForma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</row>
    <row r="1082" spans="1:56" s="16" customForma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</row>
    <row r="1083" spans="1:56" s="16" customForma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</row>
    <row r="1084" spans="1:56" s="16" customForma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</row>
    <row r="1085" spans="1:56" s="16" customForma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</row>
    <row r="1086" spans="1:56" s="16" customForma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</row>
    <row r="1087" spans="1:56" s="16" customForma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</row>
    <row r="1088" spans="1:56" s="16" customForma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</row>
    <row r="1089" spans="1:56" s="16" customForma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</row>
    <row r="1090" spans="1:56" s="16" customForma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</row>
    <row r="1091" spans="1:56" s="16" customForma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</row>
    <row r="1092" spans="1:56" s="16" customForma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</row>
    <row r="1093" spans="1:56" s="16" customForma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</row>
    <row r="1094" spans="1:56" s="16" customForma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</row>
    <row r="1095" spans="1:56" s="16" customForma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</row>
    <row r="1096" spans="1:56" s="16" customForma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</row>
    <row r="1097" spans="1:56" s="16" customForma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</row>
    <row r="1098" spans="1:56" s="16" customForma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</row>
    <row r="1099" spans="1:56" s="16" customForma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</row>
    <row r="1100" spans="1:56" s="16" customForma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</row>
    <row r="1101" spans="1:56" s="16" customForma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</row>
    <row r="1102" spans="1:56" s="16" customForma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</row>
    <row r="1103" spans="1:56" s="16" customForma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</row>
    <row r="1104" spans="1:56" s="16" customForma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</row>
    <row r="1105" spans="1:56" s="16" customForma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</row>
    <row r="1106" spans="1:56" s="16" customForma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</row>
    <row r="1107" spans="1:56" s="16" customForma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</row>
    <row r="1108" spans="1:56" s="16" customForma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</row>
    <row r="1109" spans="1:56" s="16" customForma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</row>
    <row r="1110" spans="1:56" s="16" customForma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</row>
    <row r="1111" spans="1:56" s="16" customForma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</row>
    <row r="1112" spans="1:56" s="16" customForma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</row>
    <row r="1113" spans="1:56" s="16" customForma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</row>
    <row r="1114" spans="1:56" s="16" customForma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</row>
    <row r="1115" spans="1:56" s="16" customForma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</row>
    <row r="1116" spans="1:56" s="16" customForma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</row>
    <row r="1117" spans="1:56" s="16" customForma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</row>
    <row r="1118" spans="1:56" s="16" customForma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</row>
    <row r="1119" spans="1:56" s="16" customForma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</row>
    <row r="1120" spans="1:56" s="16" customForma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</row>
    <row r="1121" spans="1:56" s="16" customForma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</row>
    <row r="1122" spans="1:56" s="16" customForma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</row>
    <row r="1123" spans="1:56" s="16" customForma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</row>
    <row r="1124" spans="1:56" s="16" customForma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</row>
    <row r="1125" spans="1:56" s="16" customForma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</row>
    <row r="1126" spans="1:56" s="16" customForma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</row>
    <row r="1127" spans="1:56" s="16" customForma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</row>
    <row r="1128" spans="1:56" s="16" customForma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</row>
    <row r="1129" spans="1:56" s="16" customForma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</row>
    <row r="1130" spans="1:56" s="16" customForma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</row>
    <row r="1131" spans="1:56" s="16" customForma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</row>
    <row r="1132" spans="1:56" s="16" customForma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</row>
    <row r="1133" spans="1:56" s="16" customForma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</row>
    <row r="1134" spans="1:56" s="16" customForma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</row>
    <row r="1135" spans="1:56" s="16" customForma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</row>
    <row r="1136" spans="1:56" s="16" customForma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</row>
    <row r="1137" spans="1:56" s="16" customForma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</row>
    <row r="1138" spans="1:56" s="16" customForma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</row>
    <row r="1139" spans="1:56" s="16" customForma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</row>
    <row r="1140" spans="1:56" s="16" customForma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</row>
    <row r="1141" spans="1:56" s="16" customForma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</row>
    <row r="1142" spans="1:56" s="16" customForma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</row>
    <row r="1143" spans="1:56" s="16" customForma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</row>
    <row r="1144" spans="1:56" s="16" customForma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</row>
    <row r="1145" spans="1:56" s="16" customForma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</row>
    <row r="1146" spans="1:56" s="16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</row>
    <row r="1147" spans="1:56" s="16" customForma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</row>
    <row r="1148" spans="1:56" s="16" customForma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</row>
    <row r="1149" spans="1:56" s="16" customForma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</row>
    <row r="1150" spans="1:56" s="16" customForma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</row>
    <row r="1151" spans="1:56" s="16" customForma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</row>
    <row r="1152" spans="1:56" s="16" customForma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</row>
    <row r="1153" spans="1:56" s="16" customForma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</row>
    <row r="1154" spans="1:56" s="16" customForma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</row>
    <row r="1155" spans="1:56" s="16" customForma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</row>
    <row r="1156" spans="1:56" s="16" customForma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</row>
    <row r="1157" spans="1:56" s="16" customForma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</row>
    <row r="1158" spans="1:56" s="16" customForma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</row>
    <row r="1159" spans="1:56" s="16" customForma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</row>
    <row r="1160" spans="1:56" s="16" customForma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</row>
    <row r="1161" spans="1:56" s="16" customForma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</row>
    <row r="1162" spans="1:56" s="16" customForma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</row>
    <row r="1163" spans="1:56" s="16" customForma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</row>
    <row r="1164" spans="1:56" s="16" customForma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</row>
    <row r="1165" spans="1:56" s="16" customForma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</row>
    <row r="1166" spans="1:56" s="16" customForma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</row>
    <row r="1167" spans="1:56" s="16" customForma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</row>
    <row r="1168" spans="1:56" s="16" customForma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</row>
    <row r="1169" spans="1:56" s="16" customForma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</row>
    <row r="1170" spans="1:56" s="16" customForma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</row>
    <row r="1171" spans="1:56" s="16" customForma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</row>
    <row r="1172" spans="1:56" s="16" customForma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</row>
    <row r="1173" spans="1:56" s="16" customForma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</row>
    <row r="1174" spans="1:56" s="16" customForma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</row>
    <row r="1175" spans="1:56" s="16" customForma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</row>
    <row r="1176" spans="1:56" s="16" customForma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</row>
    <row r="1177" spans="1:56" s="16" customForma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</row>
    <row r="1178" spans="1:56" s="16" customForma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</row>
    <row r="1179" spans="1:56" s="16" customForma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</row>
    <row r="1180" spans="1:56" s="16" customForma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</row>
    <row r="1181" spans="1:56" s="16" customForma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</row>
    <row r="1182" spans="1:56" s="16" customForma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</row>
    <row r="1183" spans="1:56" s="16" customForma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</row>
    <row r="1184" spans="1:56" s="16" customForma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</row>
    <row r="1185" spans="1:56" s="16" customForma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</row>
    <row r="1186" spans="1:56" s="16" customForma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</row>
    <row r="1187" spans="1:56" s="16" customForma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</row>
    <row r="1188" spans="1:56" s="16" customForma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</row>
    <row r="1189" spans="1:56" s="16" customForma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</row>
    <row r="1190" spans="1:56" s="16" customForma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</row>
    <row r="1191" spans="1:56" s="16" customForma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</row>
    <row r="1192" spans="1:56" s="16" customForma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</row>
    <row r="1193" spans="1:56" s="16" customForma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</row>
    <row r="1194" spans="1:56" s="16" customForma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</row>
    <row r="1195" spans="1:56" s="16" customForma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</row>
    <row r="1196" spans="1:56" s="16" customForma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</row>
    <row r="1197" spans="1:56" s="16" customForma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</row>
    <row r="1198" spans="1:56" s="16" customForma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</row>
    <row r="1199" spans="1:56" s="16" customForma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</row>
    <row r="1200" spans="1:56" s="16" customForma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</row>
    <row r="1201" spans="1:56" s="16" customForma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</row>
    <row r="1202" spans="1:56" s="16" customForma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</row>
    <row r="1203" spans="1:56" s="16" customForma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</row>
    <row r="1204" spans="1:56" s="16" customForma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</row>
    <row r="1205" spans="1:56" s="16" customForma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</row>
    <row r="1206" spans="1:56" s="16" customForma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</row>
    <row r="1207" spans="1:56" s="16" customForma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</row>
    <row r="1208" spans="1:56" s="16" customForma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</row>
    <row r="1209" spans="1:56" s="16" customForma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</row>
    <row r="1210" spans="1:56" s="16" customForma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</row>
    <row r="1211" spans="1:56" s="16" customForma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</row>
    <row r="1212" spans="1:56" s="16" customForma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</row>
    <row r="1213" spans="1:56" s="16" customForma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</row>
    <row r="1214" spans="1:56" s="16" customForma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</row>
    <row r="1215" spans="1:56" s="16" customForma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</row>
    <row r="1216" spans="1:56" s="16" customForma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</row>
    <row r="1217" spans="1:56" s="16" customForma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</row>
    <row r="1218" spans="1:56" s="16" customForma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</row>
    <row r="1219" spans="1:56" s="16" customForma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</row>
    <row r="1220" spans="1:56" s="16" customForma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</row>
    <row r="1221" spans="1:56" s="16" customForma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</row>
    <row r="1222" spans="1:56" s="16" customForma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</row>
    <row r="1223" spans="1:56" s="16" customForma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</row>
    <row r="1224" spans="1:56" s="16" customForma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</row>
    <row r="1225" spans="1:56" s="16" customForma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</row>
    <row r="1226" spans="1:56" s="16" customForma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</row>
    <row r="1227" spans="1:56" s="16" customForma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</row>
    <row r="1228" spans="1:56" s="16" customForma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</row>
    <row r="1229" spans="1:56" s="16" customForma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</row>
    <row r="1230" spans="1:56" s="16" customForma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</row>
    <row r="1231" spans="1:56" s="16" customForma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</row>
    <row r="1232" spans="1:56" s="16" customForma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</row>
    <row r="1233" spans="1:56" s="16" customForma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</row>
    <row r="1234" spans="1:56" s="16" customForma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</row>
    <row r="1235" spans="1:56" s="16" customForma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</row>
    <row r="1236" spans="1:56" s="16" customForma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</row>
    <row r="1237" spans="1:56" s="16" customForma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</row>
    <row r="1238" spans="1:56" s="16" customForma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</row>
    <row r="1239" spans="1:56" s="16" customForma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</row>
    <row r="1240" spans="1:56" s="16" customForma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</row>
    <row r="1241" spans="1:56" s="16" customForma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</row>
    <row r="1242" spans="1:56" s="16" customForma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</row>
    <row r="1243" spans="1:56" s="16" customForma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</row>
    <row r="1244" spans="1:56" s="16" customForma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</row>
    <row r="1245" spans="1:56" s="16" customForma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</row>
    <row r="1246" spans="1:56" s="16" customForma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</row>
    <row r="1247" spans="1:56" s="16" customForma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</row>
    <row r="1248" spans="1:56" s="16" customForma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</row>
    <row r="1249" spans="1:56" s="16" customForma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</row>
    <row r="1250" spans="1:56" s="16" customForma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</row>
    <row r="1251" spans="1:56" s="16" customForma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</row>
    <row r="1252" spans="1:56" s="16" customForma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</row>
    <row r="1253" spans="1:56" s="16" customForma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</row>
    <row r="1254" spans="1:56" s="16" customForma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</row>
    <row r="1255" spans="1:56" s="16" customForma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</row>
    <row r="1256" spans="1:56" s="16" customForma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</row>
    <row r="1257" spans="1:56" s="16" customForma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</row>
    <row r="1258" spans="1:56" s="16" customForma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</row>
    <row r="1259" spans="1:56" s="16" customForma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</row>
    <row r="1260" spans="1:56" s="16" customForma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</row>
    <row r="1261" spans="1:56" s="16" customForma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</row>
    <row r="1262" spans="1:56" s="16" customForma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</row>
    <row r="1263" spans="1:56" s="16" customForma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</row>
    <row r="1264" spans="1:56" s="16" customForma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</row>
    <row r="1265" spans="1:56" s="16" customForma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</row>
    <row r="1266" spans="1:56" s="16" customForma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</row>
    <row r="1267" spans="1:56" s="16" customForma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</row>
    <row r="1268" spans="1:56" s="16" customForma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</row>
    <row r="1269" spans="1:56" s="16" customForma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</row>
    <row r="1270" spans="1:56" s="16" customForma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</row>
    <row r="1271" spans="1:56" s="16" customForma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</row>
    <row r="1272" spans="1:56" s="16" customForma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</row>
    <row r="1273" spans="1:56" s="16" customForma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</row>
    <row r="1274" spans="1:56" s="16" customForma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</row>
    <row r="1275" spans="1:56" s="16" customForma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</row>
    <row r="1276" spans="1:56" s="16" customForma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</row>
    <row r="1277" spans="1:56" s="16" customForma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</row>
    <row r="1278" spans="1:56" s="16" customForma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</row>
    <row r="1279" spans="1:56" s="16" customForma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</row>
    <row r="1280" spans="1:56" s="16" customForma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</row>
    <row r="1281" spans="1:56" s="16" customForma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</row>
    <row r="1282" spans="1:56" s="16" customForma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</row>
    <row r="1283" spans="1:56" s="16" customForma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</row>
    <row r="1284" spans="1:56" s="16" customForma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</row>
    <row r="1285" spans="1:56" s="16" customForma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</row>
    <row r="1286" spans="1:56" s="16" customForma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</row>
    <row r="1287" spans="1:56" s="16" customForma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</row>
    <row r="1288" spans="1:56" s="16" customForma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</row>
    <row r="1289" spans="1:56" s="16" customForma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</row>
    <row r="1290" spans="1:56" s="16" customForma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</row>
    <row r="1291" spans="1:56" s="16" customForma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</row>
    <row r="1292" spans="1:56" s="16" customForma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</row>
    <row r="1293" spans="1:56" s="16" customForma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</row>
    <row r="1294" spans="1:56" s="16" customForma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</row>
    <row r="1295" spans="1:56" s="16" customForma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</row>
    <row r="1296" spans="1:56" s="16" customForma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</row>
    <row r="1297" spans="1:56" s="16" customForma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</row>
    <row r="1298" spans="1:56" s="16" customForma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</row>
    <row r="1299" spans="1:56" s="16" customForma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</row>
    <row r="1300" spans="1:56" s="16" customForma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</row>
    <row r="1301" spans="1:56" s="16" customForma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</row>
    <row r="1302" spans="1:56" s="16" customForma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</row>
    <row r="1303" spans="1:56" s="16" customForma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</row>
    <row r="1304" spans="1:56" s="16" customForma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</row>
    <row r="1305" spans="1:56" s="16" customForma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</row>
    <row r="1306" spans="1:56" s="16" customForma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</row>
    <row r="1307" spans="1:56" s="16" customForma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</row>
    <row r="1308" spans="1:56" s="16" customForma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</row>
    <row r="1309" spans="1:56" s="16" customForma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</row>
    <row r="1310" spans="1:56" s="16" customForma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</row>
    <row r="1311" spans="1:56" s="16" customForma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</row>
    <row r="1312" spans="1:56" s="16" customForma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</row>
    <row r="1313" spans="1:56" s="16" customForma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</row>
    <row r="1314" spans="1:56" s="16" customForma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</row>
    <row r="1315" spans="1:56" s="16" customForma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</row>
    <row r="1316" spans="1:56" s="16" customForma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</row>
    <row r="1317" spans="1:56" s="16" customForma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</row>
    <row r="1318" spans="1:56" s="16" customForma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</row>
    <row r="1319" spans="1:56" s="16" customForma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</row>
    <row r="1320" spans="1:56" s="16" customForma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</row>
    <row r="1321" spans="1:56" s="16" customForma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</row>
    <row r="1322" spans="1:56" s="16" customForma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</row>
    <row r="1323" spans="1:56" s="16" customForma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</row>
    <row r="1324" spans="1:56" s="16" customForma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</row>
    <row r="1325" spans="1:56" s="16" customForma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</row>
    <row r="1326" spans="1:56" s="16" customForma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</row>
    <row r="1327" spans="1:56" s="16" customForma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</row>
    <row r="1328" spans="1:56" s="16" customForma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</row>
    <row r="1329" spans="1:56" s="16" customForma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</row>
    <row r="1330" spans="1:56" s="16" customForma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</row>
    <row r="1331" spans="1:56" s="16" customForma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</row>
    <row r="1332" spans="1:56" s="16" customForma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</row>
    <row r="1333" spans="1:56" s="16" customForma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</row>
    <row r="1334" spans="1:56" s="16" customForma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</row>
    <row r="1335" spans="1:56" s="16" customForma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</row>
    <row r="1336" spans="1:56" s="16" customForma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</row>
    <row r="1337" spans="1:56" s="16" customForma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</row>
    <row r="1338" spans="1:56" s="16" customForma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</row>
    <row r="1339" spans="1:56" s="16" customForma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</row>
    <row r="1340" spans="1:56" s="16" customForma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</row>
    <row r="1341" spans="1:56" s="16" customForma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</row>
    <row r="1342" spans="1:56" s="16" customForma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</row>
    <row r="1343" spans="1:56" s="16" customForma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</row>
    <row r="1344" spans="1:56" s="16" customForma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</row>
    <row r="1345" spans="1:56" s="16" customForma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</row>
    <row r="1346" spans="1:56" s="16" customForma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</row>
    <row r="1347" spans="1:56" s="16" customForma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</row>
    <row r="1348" spans="1:56" s="16" customForma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</row>
    <row r="1349" spans="1:56" s="16" customForma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</row>
    <row r="1350" spans="1:56" s="16" customForma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</row>
    <row r="1351" spans="1:56" s="16" customForma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</row>
    <row r="1352" spans="1:56" s="16" customForma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</row>
    <row r="1353" spans="1:56" s="16" customForma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</row>
    <row r="1354" spans="1:56" s="16" customForma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</row>
    <row r="1355" spans="1:56" s="16" customForma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</row>
    <row r="1356" spans="1:56" s="16" customForma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</row>
    <row r="1357" spans="1:56" s="16" customForma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</row>
    <row r="1358" spans="1:56" s="16" customForma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</row>
    <row r="1359" spans="1:56" s="16" customForma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</row>
    <row r="1360" spans="1:56" s="16" customForma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</row>
    <row r="1361" spans="1:56" s="16" customForma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</row>
    <row r="1362" spans="1:56" s="16" customForma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</row>
    <row r="1363" spans="1:56" s="16" customForma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</row>
    <row r="1364" spans="1:56" s="16" customForma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</row>
    <row r="1365" spans="1:56" s="16" customForma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</row>
    <row r="1366" spans="1:56" s="16" customForma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</row>
    <row r="1367" spans="1:56" s="16" customForma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</row>
    <row r="1368" spans="1:56" s="16" customForma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</row>
    <row r="1369" spans="1:56" s="16" customForma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</row>
    <row r="1370" spans="1:56" s="16" customForma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</row>
    <row r="1371" spans="1:56" s="16" customForma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</row>
    <row r="1372" spans="1:56" s="16" customForma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</row>
    <row r="1373" spans="1:56" s="16" customForma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</row>
    <row r="1374" spans="1:56" s="16" customForma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</row>
    <row r="1375" spans="1:56" s="16" customForma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</row>
    <row r="1376" spans="1:56" s="16" customForma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</row>
    <row r="1377" spans="1:56" s="16" customForma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</row>
    <row r="1378" spans="1:56" s="16" customForma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</row>
    <row r="1379" spans="1:56" s="16" customForma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</row>
    <row r="1380" spans="1:56" s="16" customForma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</row>
    <row r="1381" spans="1:56" s="16" customForma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</row>
    <row r="1382" spans="1:56" s="16" customForma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</row>
    <row r="1383" spans="1:56" s="16" customForma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</row>
    <row r="1384" spans="1:56" s="16" customForma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</row>
    <row r="1385" spans="1:56" s="16" customForma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</row>
    <row r="1386" spans="1:56" s="16" customForma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</row>
    <row r="1387" spans="1:56" s="16" customForma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</row>
    <row r="1388" spans="1:56" s="16" customForma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</row>
    <row r="1389" spans="1:56" s="16" customForma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</row>
    <row r="1390" spans="1:56" s="16" customForma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</row>
    <row r="1391" spans="1:56" s="16" customForma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</row>
    <row r="1392" spans="1:56" s="16" customForma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</row>
    <row r="1393" spans="1:56" s="16" customForma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</row>
    <row r="1394" spans="1:56" s="16" customForma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</row>
    <row r="1395" spans="1:56" s="16" customForma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</row>
    <row r="1396" spans="1:56" s="16" customForma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</row>
    <row r="1397" spans="1:56" s="16" customForma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</row>
    <row r="1398" spans="1:56" s="16" customForma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</row>
    <row r="1399" spans="1:56" s="16" customForma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</row>
    <row r="1400" spans="1:56" s="16" customForma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</row>
    <row r="1401" spans="1:56" s="16" customForma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</row>
    <row r="1402" spans="1:56" s="16" customForma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</row>
    <row r="1403" spans="1:56" s="16" customForma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</row>
    <row r="1404" spans="1:56" s="16" customForma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</row>
    <row r="1405" spans="1:56" s="16" customForma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</row>
    <row r="1406" spans="1:56" s="16" customForma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</row>
    <row r="1407" spans="1:56" s="16" customForma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</row>
    <row r="1408" spans="1:56" s="16" customForma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</row>
    <row r="1409" spans="1:56" s="16" customForma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</row>
    <row r="1410" spans="1:56" s="16" customForma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</row>
    <row r="1411" spans="1:56" s="16" customForma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</row>
    <row r="1412" spans="1:56" s="16" customForma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</row>
    <row r="1413" spans="1:56" s="16" customForma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</row>
    <row r="1414" spans="1:56" s="16" customForma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</row>
    <row r="1415" spans="1:56" s="16" customForma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</row>
    <row r="1416" spans="1:56" s="16" customForma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</row>
    <row r="1417" spans="1:56" s="16" customForma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</row>
    <row r="1418" spans="1:56" s="16" customForma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</row>
    <row r="1419" spans="1:56" s="16" customForma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</row>
    <row r="1420" spans="1:56" s="16" customForma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</row>
    <row r="1421" spans="1:56" s="16" customForma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</row>
    <row r="1422" spans="1:56" s="16" customForma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</row>
    <row r="1423" spans="1:56" s="16" customForma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</row>
    <row r="1424" spans="1:56" s="16" customForma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</row>
    <row r="1425" spans="1:56" s="16" customForma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</row>
    <row r="1426" spans="1:56" s="16" customForma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</row>
    <row r="1427" spans="1:56" s="16" customForma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</row>
    <row r="1428" spans="1:56" s="16" customForma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</row>
    <row r="1429" spans="1:56" s="16" customForma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</row>
    <row r="1430" spans="1:56" s="16" customForma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</row>
    <row r="1431" spans="1:56" s="16" customForma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</row>
    <row r="1432" spans="1:56" s="16" customForma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</row>
    <row r="1433" spans="1:56" s="16" customForma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</row>
    <row r="1434" spans="1:56" s="16" customForma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</row>
    <row r="1435" spans="1:56" s="16" customForma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</row>
    <row r="1436" spans="1:56" s="16" customForma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</row>
    <row r="1437" spans="1:56" s="16" customForma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</row>
    <row r="1438" spans="1:56" s="16" customForma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</row>
    <row r="1439" spans="1:56" s="16" customForma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</row>
    <row r="1440" spans="1:56" s="16" customForma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</row>
    <row r="1441" spans="1:56" s="16" customForma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</row>
    <row r="1442" spans="1:56" s="16" customForma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</row>
    <row r="1443" spans="1:56" s="16" customForma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</row>
    <row r="1444" spans="1:56" s="16" customForma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</row>
    <row r="1445" spans="1:56" s="16" customForma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</row>
    <row r="1446" spans="1:56" s="16" customForma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</row>
    <row r="1447" spans="1:56" s="16" customForma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</row>
    <row r="1448" spans="1:56" s="16" customForma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</row>
    <row r="1449" spans="1:56" s="16" customForma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</row>
    <row r="1450" spans="1:56" s="16" customForma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</row>
    <row r="1451" spans="1:56" s="16" customForma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</row>
    <row r="1452" spans="1:56" s="16" customForma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</row>
    <row r="1453" spans="1:56" s="16" customForma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</row>
    <row r="1454" spans="1:56" s="16" customForma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</row>
    <row r="1455" spans="1:56" s="16" customForma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</row>
    <row r="1456" spans="1:56" s="16" customForma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</row>
    <row r="1457" spans="1:56" s="16" customForma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</row>
    <row r="1458" spans="1:56" s="16" customForma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</row>
    <row r="1459" spans="1:56" s="16" customForma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</row>
    <row r="1460" spans="1:56" s="16" customForma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</row>
    <row r="1461" spans="1:56" s="16" customForma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</row>
    <row r="1462" spans="1:56" s="16" customForma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</row>
    <row r="1463" spans="1:56" s="16" customForma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</row>
    <row r="1464" spans="1:56" s="16" customForma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</row>
    <row r="1465" spans="1:56" s="16" customForma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</row>
    <row r="1466" spans="1:56" s="16" customForma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</row>
    <row r="1467" spans="1:56" s="16" customForma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</row>
    <row r="1468" spans="1:56" s="16" customForma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</row>
    <row r="1469" spans="1:56" s="16" customForma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</row>
    <row r="1470" spans="1:56" s="16" customForma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</row>
    <row r="1471" spans="1:56" s="16" customForma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</row>
    <row r="1472" spans="1:56" s="16" customForma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</row>
    <row r="1473" spans="1:56" s="16" customForma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</row>
    <row r="1474" spans="1:56" s="16" customForma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</row>
    <row r="1475" spans="1:56" s="16" customForma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</row>
    <row r="1476" spans="1:56" s="16" customForma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</row>
    <row r="1477" spans="1:56" s="16" customForma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</row>
    <row r="1478" spans="1:56" s="16" customForma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</row>
    <row r="1479" spans="1:56" s="16" customForma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</row>
    <row r="1480" spans="1:56" s="16" customForma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</row>
    <row r="1481" spans="1:56" s="16" customForma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</row>
    <row r="1482" spans="1:56" s="16" customForma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</row>
    <row r="1483" spans="1:56" s="16" customForma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</row>
    <row r="1484" spans="1:56" s="16" customForma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</row>
    <row r="1485" spans="1:56" s="16" customForma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</row>
    <row r="1486" spans="1:56" s="16" customForma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</row>
    <row r="1487" spans="1:56" s="16" customForma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</row>
    <row r="1488" spans="1:56" s="16" customForma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</row>
    <row r="1489" spans="1:56" s="16" customForma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</row>
    <row r="1490" spans="1:56" s="16" customForma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</row>
    <row r="1491" spans="1:56" s="16" customForma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</row>
    <row r="1492" spans="1:56" s="16" customForma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</row>
    <row r="1493" spans="1:56" s="16" customForma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</row>
    <row r="1494" spans="1:56" s="16" customForma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</row>
    <row r="1495" spans="1:56" s="16" customForma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</row>
    <row r="1496" spans="1:56" s="16" customForma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</row>
    <row r="1497" spans="1:56" s="16" customForma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</row>
    <row r="1498" spans="1:56" s="16" customForma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</row>
    <row r="1499" spans="1:56" s="16" customForma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</row>
    <row r="1500" spans="1:56" s="16" customForma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</row>
    <row r="1501" spans="1:56" s="16" customForma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</row>
    <row r="1502" spans="1:56" s="16" customForma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</row>
    <row r="1503" spans="1:56" s="16" customForma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</row>
    <row r="1504" spans="1:56" s="16" customForma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</row>
    <row r="1505" spans="1:56" s="16" customForma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</row>
    <row r="1506" spans="1:56" s="16" customForma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</row>
    <row r="1507" spans="1:56" s="16" customForma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</row>
    <row r="1508" spans="1:56" s="16" customForma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</row>
    <row r="1509" spans="1:56" s="16" customForma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</row>
    <row r="1510" spans="1:56" s="16" customForma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</row>
    <row r="1511" spans="1:56" s="16" customForma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</row>
    <row r="1512" spans="1:56" s="16" customForma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</row>
    <row r="1513" spans="1:56" s="16" customForma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</row>
    <row r="1514" spans="1:56" s="16" customForma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</row>
    <row r="1515" spans="1:56" s="16" customForma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</row>
    <row r="1516" spans="1:56" s="16" customForma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</row>
    <row r="1517" spans="1:56" s="16" customForma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</row>
    <row r="1518" spans="1:56" s="16" customForma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</row>
    <row r="1519" spans="1:56" s="16" customForma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</row>
    <row r="1520" spans="1:56" s="16" customForma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</row>
    <row r="1521" spans="1:56" s="16" customForma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</row>
    <row r="1522" spans="1:56" s="16" customForma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</row>
    <row r="1523" spans="1:56" s="16" customForma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</row>
    <row r="1524" spans="1:56" s="16" customForma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</row>
    <row r="1525" spans="1:56" s="16" customForma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</row>
    <row r="1526" spans="1:56" s="16" customForma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</row>
    <row r="1527" spans="1:56" s="16" customForma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</row>
    <row r="1528" spans="1:56" s="16" customForma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</row>
    <row r="1529" spans="1:56" s="16" customForma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</row>
    <row r="1530" spans="1:56" s="16" customForma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</row>
    <row r="1531" spans="1:56" s="16" customForma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</row>
    <row r="1532" spans="1:56" s="16" customForma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</row>
    <row r="1533" spans="1:56" s="16" customForma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</row>
    <row r="1534" spans="1:56" s="16" customForma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</row>
    <row r="1535" spans="1:56" s="16" customForma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</row>
    <row r="1536" spans="1:56" s="16" customForma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</row>
    <row r="1537" spans="1:56" s="16" customForma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</row>
    <row r="1538" spans="1:56" s="16" customForma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</row>
    <row r="1539" spans="1:56" s="16" customForma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</row>
    <row r="1540" spans="1:56" s="16" customForma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</row>
    <row r="1541" spans="1:56" s="16" customForma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</row>
    <row r="1542" spans="1:56" s="16" customForma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</row>
    <row r="1543" spans="1:56" s="16" customForma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</row>
    <row r="1544" spans="1:56" s="16" customForma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</row>
    <row r="1545" spans="1:56" s="16" customForma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</row>
    <row r="1546" spans="1:56" s="16" customForma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</row>
    <row r="1547" spans="1:56" s="16" customForma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</row>
    <row r="1548" spans="1:56" s="16" customForma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</row>
    <row r="1549" spans="1:56" s="16" customForma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</row>
    <row r="1550" spans="1:56" s="16" customForma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</row>
    <row r="1551" spans="1:56" s="16" customForma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</row>
    <row r="1552" spans="1:56" s="16" customForma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</row>
    <row r="1553" spans="1:56" s="16" customForma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</row>
    <row r="1554" spans="1:56" s="16" customForma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</row>
    <row r="1555" spans="1:56" s="16" customForma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</row>
    <row r="1556" spans="1:56" s="16" customForma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</row>
    <row r="1557" spans="1:56" s="16" customForma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</row>
    <row r="1558" spans="1:56" s="16" customForma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</row>
    <row r="1559" spans="1:56" s="16" customForma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</row>
    <row r="1560" spans="1:56" s="16" customForma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</row>
    <row r="1561" spans="1:56" s="16" customForma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</row>
    <row r="1562" spans="1:56" s="16" customForma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</row>
    <row r="1563" spans="1:56" s="16" customForma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</row>
    <row r="1564" spans="1:56" s="16" customForma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</row>
    <row r="1565" spans="1:56" s="16" customForma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</row>
    <row r="1566" spans="1:56" s="16" customForma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</row>
    <row r="1567" spans="1:56" s="16" customForma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</row>
    <row r="1568" spans="1:56" s="16" customForma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</row>
    <row r="1569" spans="1:56" s="16" customForma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</row>
    <row r="1570" spans="1:56" s="16" customForma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</row>
    <row r="1571" spans="1:56" s="16" customForma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</row>
    <row r="1572" spans="1:56" s="16" customForma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</row>
    <row r="1573" spans="1:56" s="16" customForma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</row>
    <row r="1574" spans="1:56" s="16" customForma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</row>
    <row r="1575" spans="1:56" s="16" customForma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</row>
    <row r="1576" spans="1:56" s="16" customForma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</row>
    <row r="1577" spans="1:56" s="16" customForma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</row>
    <row r="1578" spans="1:56" s="16" customForma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</row>
    <row r="1579" spans="1:56" s="16" customForma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</row>
    <row r="1580" spans="1:56" s="16" customForma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</row>
    <row r="1581" spans="1:56" s="16" customForma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</row>
    <row r="1582" spans="1:56" s="16" customForma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</row>
    <row r="1583" spans="1:56" s="16" customForma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</row>
    <row r="1584" spans="1:56" s="16" customForma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</row>
    <row r="1585" spans="1:56" s="16" customForma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</row>
    <row r="1586" spans="1:56" s="16" customForma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</row>
    <row r="1587" spans="1:56" s="16" customForma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</row>
    <row r="1588" spans="1:56" s="16" customForma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</row>
    <row r="1589" spans="1:56" s="16" customForma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</row>
    <row r="1590" spans="1:56" s="16" customForma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</row>
    <row r="1591" spans="1:56" s="16" customForma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</row>
    <row r="1592" spans="1:56" s="16" customForma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</row>
    <row r="1593" spans="1:56" s="16" customForma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</row>
    <row r="1594" spans="1:56" s="16" customForma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</row>
    <row r="1595" spans="1:56" s="16" customForma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</row>
    <row r="1596" spans="1:56" s="16" customForma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</row>
    <row r="1597" spans="1:56" s="16" customForma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</row>
    <row r="1598" spans="1:56" s="16" customForma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</row>
    <row r="1599" spans="1:56" s="16" customForma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</row>
    <row r="1600" spans="1:56" s="16" customForma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</row>
    <row r="1601" spans="1:56" s="16" customForma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</row>
    <row r="1602" spans="1:56" s="16" customForma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</row>
    <row r="1603" spans="1:56" s="16" customForma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</row>
    <row r="1604" spans="1:56" s="16" customForma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</row>
    <row r="1605" spans="1:56" s="16" customForma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</row>
    <row r="1606" spans="1:56" s="16" customForma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</row>
    <row r="1607" spans="1:56" s="16" customForma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</row>
    <row r="1608" spans="1:56" s="16" customForma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</row>
    <row r="1609" spans="1:56" s="16" customForma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</row>
    <row r="1610" spans="1:56" s="16" customForma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</row>
    <row r="1611" spans="1:56" s="16" customForma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</row>
    <row r="1612" spans="1:56" s="16" customForma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</row>
    <row r="1613" spans="1:56" s="16" customForma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</row>
    <row r="1614" spans="1:56" s="16" customForma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</row>
    <row r="1615" spans="1:56" s="16" customForma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</row>
    <row r="1616" spans="1:56" s="16" customForma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</row>
    <row r="1617" spans="1:56" s="16" customForma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</row>
    <row r="1618" spans="1:56" s="16" customForma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</row>
    <row r="1619" spans="1:56" s="16" customForma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</row>
    <row r="1620" spans="1:56" s="16" customForma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</row>
    <row r="1621" spans="1:56" s="16" customForma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</row>
    <row r="1622" spans="1:56" s="16" customForma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</row>
    <row r="1623" spans="1:56" s="16" customForma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</row>
    <row r="1624" spans="1:56" s="16" customForma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</row>
    <row r="1625" spans="1:56" s="16" customForma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</row>
    <row r="1626" spans="1:56" s="16" customForma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</row>
    <row r="1627" spans="1:56" s="16" customForma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</row>
    <row r="1628" spans="1:56" s="16" customForma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</row>
    <row r="1629" spans="1:56" s="16" customForma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</row>
    <row r="1630" spans="1:56" s="16" customForma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</row>
    <row r="1631" spans="1:56" s="16" customForma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</row>
    <row r="1632" spans="1:56" s="16" customForma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</row>
    <row r="1633" spans="1:56" s="16" customForma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</row>
    <row r="1634" spans="1:56" s="16" customForma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</row>
    <row r="1635" spans="1:56" s="16" customForma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</row>
    <row r="1636" spans="1:56" s="16" customForma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</row>
    <row r="1637" spans="1:56" s="16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</row>
    <row r="1638" spans="1:56" s="16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</row>
    <row r="1639" spans="1:56" s="16" customForma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</row>
    <row r="1640" spans="1:56" s="16" customForma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</row>
    <row r="1641" spans="1:56" s="16" customForma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</row>
    <row r="1642" spans="1:56" s="16" customForma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</row>
    <row r="1643" spans="1:56" s="16" customForma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</row>
    <row r="1644" spans="1:56" s="16" customForma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</row>
    <row r="1645" spans="1:56" s="16" customForma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</row>
    <row r="1646" spans="1:56" s="16" customForma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</row>
    <row r="1647" spans="1:56" s="16" customForma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</row>
    <row r="1648" spans="1:56" s="16" customForma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</row>
    <row r="1649" spans="1:56" s="16" customForma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</row>
    <row r="1650" spans="1:56" s="16" customForma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</row>
    <row r="1651" spans="1:56" s="16" customForma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</row>
    <row r="1652" spans="1:56" s="16" customForma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</row>
    <row r="1653" spans="1:56" s="16" customForma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</row>
    <row r="1654" spans="1:56" s="16" customForma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</row>
    <row r="1655" spans="1:56" s="16" customForma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</row>
    <row r="1656" spans="1:56" s="16" customForma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</row>
    <row r="1657" spans="1:56" s="16" customForma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</row>
    <row r="1658" spans="1:56" s="16" customForma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</row>
    <row r="1659" spans="1:56" s="16" customForma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</row>
    <row r="1660" spans="1:56" s="16" customForma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</row>
    <row r="1661" spans="1:56" s="16" customForma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</row>
    <row r="1662" spans="1:56" s="16" customForma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</row>
    <row r="1663" spans="1:56" s="16" customForma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</row>
    <row r="1664" spans="1:56" s="16" customForma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</row>
    <row r="1665" spans="1:56" s="16" customForma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</row>
    <row r="1666" spans="1:56" s="16" customForma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</row>
    <row r="1667" spans="1:56" s="16" customForma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</row>
    <row r="1668" spans="1:56" s="16" customForma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</row>
    <row r="1669" spans="1:56" s="16" customForma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</row>
    <row r="1670" spans="1:56" s="16" customForma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</row>
    <row r="1671" spans="1:56" s="16" customForma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</row>
    <row r="1672" spans="1:56" s="16" customForma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</row>
    <row r="1673" spans="1:56" s="16" customForma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</row>
    <row r="1674" spans="1:56" s="16" customForma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</row>
    <row r="1675" spans="1:56" s="16" customForma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</row>
    <row r="1676" spans="1:56" s="16" customForma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</row>
    <row r="1677" spans="1:56" s="16" customForma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</row>
    <row r="1678" spans="1:56" s="16" customForma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</row>
    <row r="1679" spans="1:56" s="16" customForma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</row>
    <row r="1680" spans="1:56" s="16" customForma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</row>
    <row r="1681" spans="1:56" s="16" customForma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</row>
    <row r="1682" spans="1:56" s="16" customForma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</row>
    <row r="1683" spans="1:56" s="16" customForma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</row>
    <row r="1684" spans="1:56" s="16" customForma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</row>
    <row r="1685" spans="1:56" s="16" customForma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</row>
    <row r="1686" spans="1:56" s="16" customForma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</row>
    <row r="1687" spans="1:56" s="16" customForma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</row>
    <row r="1688" spans="1:56" s="16" customForma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</row>
    <row r="1689" spans="1:56" s="16" customForma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</row>
    <row r="1690" spans="1:56" s="16" customForma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</row>
    <row r="1691" spans="1:56" s="16" customForma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</row>
    <row r="1692" spans="1:56" s="16" customForma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</row>
    <row r="1693" spans="1:56" s="16" customForma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</row>
    <row r="1694" spans="1:56" s="16" customForma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</row>
    <row r="1695" spans="1:56" s="16" customForma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</row>
    <row r="1696" spans="1:56" s="16" customForma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</row>
    <row r="1697" spans="1:56" s="16" customForma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</row>
    <row r="1698" spans="1:56" s="16" customForma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</row>
    <row r="1699" spans="1:56" s="16" customForma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</row>
    <row r="1700" spans="1:56" s="16" customForma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</row>
    <row r="1701" spans="1:56" s="16" customForma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</row>
    <row r="1702" spans="1:56" s="16" customForma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</row>
    <row r="1703" spans="1:56" s="16" customForma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</row>
    <row r="1704" spans="1:56" s="16" customForma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</row>
    <row r="1705" spans="1:56" s="16" customForma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</row>
    <row r="1706" spans="1:56" s="16" customForma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</row>
    <row r="1707" spans="1:56" s="16" customForma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</row>
    <row r="1708" spans="1:56" s="16" customForma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</row>
    <row r="1709" spans="1:56" s="16" customForma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</row>
    <row r="1710" spans="1:56" s="16" customForma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</row>
    <row r="1711" spans="1:56" s="16" customForma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</row>
    <row r="1712" spans="1:56" s="16" customForma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</row>
    <row r="1713" spans="1:56" s="16" customForma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</row>
    <row r="1714" spans="1:56" s="16" customForma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</row>
    <row r="1715" spans="1:56" s="16" customForma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</row>
    <row r="1716" spans="1:56" s="16" customForma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</row>
    <row r="1717" spans="1:56" s="16" customForma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</row>
    <row r="1718" spans="1:56" s="16" customForma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</row>
    <row r="1719" spans="1:56" s="16" customForma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</row>
    <row r="1720" spans="1:56" s="16" customForma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</row>
    <row r="1721" spans="1:56" s="16" customForma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</row>
    <row r="1722" spans="1:56" s="16" customForma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</row>
    <row r="1723" spans="1:56" s="16" customForma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</row>
    <row r="1724" spans="1:56" s="16" customForma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</row>
    <row r="1725" spans="1:56" s="16" customForma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</row>
    <row r="1726" spans="1:56" s="16" customForma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</row>
    <row r="1727" spans="1:56" s="16" customForma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</row>
    <row r="1728" spans="1:56" s="16" customForma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</row>
    <row r="1729" spans="1:56" s="16" customForma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</row>
    <row r="1730" spans="1:56" s="16" customForma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</row>
    <row r="1731" spans="1:56" s="16" customForma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</row>
    <row r="1732" spans="1:56" s="16" customForma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</row>
    <row r="1733" spans="1:56" s="16" customForma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</row>
    <row r="1734" spans="1:56" s="16" customForma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</row>
    <row r="1735" spans="1:56" s="16" customForma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</row>
    <row r="1736" spans="1:56" s="16" customForma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</row>
    <row r="1737" spans="1:56" s="16" customForma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</row>
    <row r="1738" spans="1:56" s="16" customForma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</row>
    <row r="1739" spans="1:56" s="16" customForma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</row>
    <row r="1740" spans="1:56" s="16" customForma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</row>
    <row r="1741" spans="1:56" s="16" customForma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</row>
    <row r="1742" spans="1:56" s="16" customForma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</row>
    <row r="1743" spans="1:56" s="16" customForma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</row>
    <row r="1744" spans="1:56" s="16" customForma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</row>
    <row r="1745" spans="1:56" s="16" customForma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</row>
    <row r="1746" spans="1:56" s="16" customForma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</row>
    <row r="1747" spans="1:56" s="16" customForma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</row>
    <row r="1748" spans="1:56" s="16" customForma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</row>
    <row r="1749" spans="1:56" s="16" customForma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</row>
    <row r="1750" spans="1:56" s="16" customForma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</row>
    <row r="1751" spans="1:56" s="16" customForma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</row>
    <row r="1752" spans="1:56" s="16" customForma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</row>
    <row r="1753" spans="1:56" s="16" customForma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</row>
    <row r="1754" spans="1:56" s="16" customForma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</row>
    <row r="1755" spans="1:56" s="16" customForma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</row>
    <row r="1756" spans="1:56" s="16" customForma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</row>
    <row r="1757" spans="1:56" s="16" customForma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</row>
    <row r="1758" spans="1:56" s="16" customForma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</row>
    <row r="1759" spans="1:56" s="16" customForma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</row>
    <row r="1760" spans="1:56" s="16" customForma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</row>
    <row r="1761" spans="1:56" s="16" customForma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</row>
    <row r="1762" spans="1:56" s="16" customForma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</row>
    <row r="1763" spans="1:56" s="16" customForma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</row>
    <row r="1764" spans="1:56" s="16" customForma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</row>
    <row r="1765" spans="1:56" s="16" customForma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</row>
    <row r="1766" spans="1:56" s="16" customForma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</row>
    <row r="1767" spans="1:56" s="16" customForma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</row>
    <row r="1768" spans="1:56" s="16" customForma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</row>
    <row r="1769" spans="1:56" s="16" customForma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</row>
    <row r="1770" spans="1:56" s="16" customForma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</row>
    <row r="1771" spans="1:56" s="16" customForma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</row>
    <row r="1772" spans="1:56" s="16" customForma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</row>
    <row r="1773" spans="1:56" s="16" customForma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</row>
    <row r="1774" spans="1:56" s="16" customForma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</row>
    <row r="1775" spans="1:56" s="16" customForma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</row>
    <row r="1776" spans="1:56" s="16" customForma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</row>
    <row r="1777" spans="1:56" s="16" customForma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</row>
    <row r="1778" spans="1:56" s="16" customForma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</row>
    <row r="1779" spans="1:56" s="16" customForma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</row>
    <row r="1780" spans="1:56" s="16" customForma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</row>
    <row r="1781" spans="1:56" s="16" customForma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</row>
    <row r="1782" spans="1:56" s="16" customForma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</row>
    <row r="1783" spans="1:56" s="16" customForma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</row>
    <row r="1784" spans="1:56" s="16" customForma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</row>
    <row r="1785" spans="1:56" s="16" customForma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</row>
    <row r="1786" spans="1:56" s="16" customForma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</row>
    <row r="1787" spans="1:56" s="16" customForma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</row>
    <row r="1788" spans="1:56" s="16" customForma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</row>
    <row r="1789" spans="1:56" s="16" customForma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</row>
    <row r="1790" spans="1:56" s="16" customForma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</row>
    <row r="1791" spans="1:56" s="16" customForma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</row>
    <row r="1792" spans="1:56" s="16" customForma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</row>
    <row r="1793" spans="1:56" s="16" customForma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</row>
    <row r="1794" spans="1:56" s="16" customForma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</row>
    <row r="1795" spans="1:56" s="16" customForma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</row>
    <row r="1796" spans="1:56" s="16" customForma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</row>
    <row r="1797" spans="1:56" s="16" customForma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</row>
    <row r="1798" spans="1:56" s="16" customForma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</row>
    <row r="1799" spans="1:56" s="16" customForma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</row>
    <row r="1800" spans="1:56" s="16" customForma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</row>
    <row r="1801" spans="1:56" s="16" customForma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</row>
    <row r="1802" spans="1:56" s="16" customForma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</row>
    <row r="1803" spans="1:56" s="16" customForma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</row>
    <row r="1804" spans="1:56" s="16" customForma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</row>
    <row r="1805" spans="1:56" s="16" customForma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</row>
    <row r="1806" spans="1:56" s="16" customForma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</row>
    <row r="1807" spans="1:56" s="16" customForma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</row>
    <row r="1808" spans="1:56" s="16" customForma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</row>
    <row r="1809" spans="1:56" s="16" customForma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</row>
    <row r="1810" spans="1:56" s="16" customForma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</row>
    <row r="1811" spans="1:56" s="16" customForma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</row>
    <row r="1812" spans="1:56" s="16" customForma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</row>
    <row r="1813" spans="1:56" s="16" customForma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</row>
    <row r="1814" spans="1:56" s="16" customForma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</row>
    <row r="1815" spans="1:56" s="16" customForma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</row>
    <row r="1816" spans="1:56" s="16" customForma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</row>
    <row r="1817" spans="1:56" s="16" customForma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</row>
    <row r="1818" spans="1:56" s="16" customForma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</row>
    <row r="1819" spans="1:56" s="16" customForma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</row>
    <row r="1820" spans="1:56" s="16" customForma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</row>
    <row r="1821" spans="1:56" s="16" customForma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</row>
    <row r="1822" spans="1:56" s="16" customForma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</row>
    <row r="1823" spans="1:56" s="16" customForma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</row>
    <row r="1824" spans="1:56" s="16" customForma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</row>
    <row r="1825" spans="1:56" s="16" customForma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</row>
    <row r="1826" spans="1:56" s="16" customForma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</row>
    <row r="1827" spans="1:56" s="16" customForma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</row>
    <row r="1828" spans="1:56" s="16" customForma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</row>
    <row r="1829" spans="1:56" s="16" customForma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</row>
    <row r="1830" spans="1:56" s="16" customForma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</row>
    <row r="1831" spans="1:56" s="16" customForma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</row>
    <row r="1832" spans="1:56" s="16" customForma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</row>
    <row r="1833" spans="1:56" s="16" customForma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</row>
    <row r="1834" spans="1:56" s="16" customForma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</row>
    <row r="1835" spans="1:56" s="16" customForma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</row>
    <row r="1836" spans="1:56" s="16" customForma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</row>
    <row r="1837" spans="1:56" s="16" customForma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</row>
    <row r="1838" spans="1:56" s="16" customForma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</row>
    <row r="1839" spans="1:56" s="16" customForma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</row>
    <row r="1840" spans="1:56" s="16" customForma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</row>
    <row r="1841" spans="1:56" s="16" customForma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</row>
    <row r="1842" spans="1:56" s="16" customForma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</row>
    <row r="1843" spans="1:56" s="16" customForma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</row>
    <row r="1844" spans="1:56" s="16" customForma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</row>
    <row r="1845" spans="1:56" s="16" customForma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</row>
    <row r="1846" spans="1:56" s="16" customForma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</row>
    <row r="1847" spans="1:56" s="16" customForma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</row>
    <row r="1848" spans="1:56" s="16" customForma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</row>
    <row r="1849" spans="1:56" s="16" customForma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</row>
    <row r="1850" spans="1:56" s="16" customForma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</row>
    <row r="1851" spans="1:56" s="16" customForma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</row>
    <row r="1852" spans="1:56" s="16" customForma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</row>
    <row r="1853" spans="1:56" s="16" customForma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</row>
    <row r="1854" spans="1:56" s="16" customForma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</row>
    <row r="1855" spans="1:56" s="16" customForma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</row>
    <row r="1856" spans="1:56" s="16" customForma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</row>
    <row r="1857" spans="1:56" s="16" customForma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</row>
    <row r="1858" spans="1:56" s="16" customForma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</row>
    <row r="1859" spans="1:56" s="16" customForma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</row>
    <row r="1860" spans="1:56" s="16" customForma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</row>
    <row r="1861" spans="1:56" s="16" customForma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</row>
    <row r="1862" spans="1:56" s="16" customForma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</row>
    <row r="1863" spans="1:56" s="16" customForma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</row>
    <row r="1864" spans="1:56" s="16" customForma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</row>
    <row r="1865" spans="1:56" s="16" customForma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</row>
    <row r="1866" spans="1:56" s="16" customForma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</row>
    <row r="1867" spans="1:56" s="16" customForma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</row>
    <row r="1868" spans="1:56" s="16" customForma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</row>
    <row r="1869" spans="1:56" s="16" customForma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</row>
    <row r="1870" spans="1:56" s="16" customForma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</row>
    <row r="1871" spans="1:56" s="16" customForma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</row>
    <row r="1872" spans="1:56" s="16" customForma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</row>
    <row r="1873" spans="1:56" s="16" customForma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</row>
    <row r="1874" spans="1:56" s="16" customForma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</row>
    <row r="1875" spans="1:56" s="16" customForma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</row>
    <row r="1876" spans="1:56" s="16" customForma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</row>
    <row r="1877" spans="1:56" s="16" customForma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</row>
    <row r="1878" spans="1:56" s="16" customForma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</row>
    <row r="1879" spans="1:56" s="16" customForma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</row>
    <row r="1880" spans="1:56" s="16" customForma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</row>
    <row r="1881" spans="1:56" s="16" customForma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</row>
    <row r="1882" spans="1:56" s="16" customForma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</row>
    <row r="1883" spans="1:56" s="16" customForma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</row>
    <row r="1884" spans="1:56" s="16" customForma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</row>
    <row r="1885" spans="1:56" s="16" customForma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</row>
    <row r="1886" spans="1:56" s="16" customForma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</row>
    <row r="1887" spans="1:56" s="16" customForma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</row>
    <row r="1888" spans="1:56" s="16" customForma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</row>
    <row r="1889" spans="1:56" s="16" customForma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</row>
    <row r="1890" spans="1:56" s="16" customForma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</row>
    <row r="1891" spans="1:56" s="16" customForma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</row>
    <row r="1892" spans="1:56" s="16" customForma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</row>
    <row r="1893" spans="1:56" s="16" customForma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</row>
    <row r="1894" spans="1:56" s="16" customForma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</row>
    <row r="1895" spans="1:56" s="16" customForma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</row>
    <row r="1896" spans="1:56" s="16" customForma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</row>
    <row r="1897" spans="1:56" s="16" customForma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</row>
    <row r="1898" spans="1:56" s="16" customForma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</row>
    <row r="1899" spans="1:56" s="16" customForma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</row>
    <row r="1900" spans="1:56" s="16" customForma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</row>
    <row r="1901" spans="1:56" s="16" customForma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</row>
    <row r="1902" spans="1:56" s="16" customForma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</row>
    <row r="1903" spans="1:56" s="16" customForma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</row>
    <row r="1904" spans="1:56" s="16" customForma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</row>
    <row r="1905" spans="1:56" s="16" customForma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</row>
    <row r="1906" spans="1:56" s="16" customForma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</row>
    <row r="1907" spans="1:56" s="16" customForma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</row>
    <row r="1908" spans="1:56" s="16" customForma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</row>
    <row r="1909" spans="1:56" s="16" customForma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</row>
    <row r="1910" spans="1:56" s="16" customForma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</row>
    <row r="1911" spans="1:56" s="16" customForma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</row>
    <row r="1912" spans="1:56" s="16" customForma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</row>
    <row r="1913" spans="1:56" s="16" customForma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</row>
    <row r="1914" spans="1:56" s="16" customForma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</row>
    <row r="1915" spans="1:56" s="16" customForma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</row>
    <row r="1916" spans="1:56" s="16" customForma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</row>
    <row r="1917" spans="1:56" s="16" customForma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</row>
    <row r="1918" spans="1:56" s="16" customForma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</row>
    <row r="1919" spans="1:56" s="16" customForma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</row>
    <row r="1920" spans="1:56" s="16" customForma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</row>
    <row r="1921" spans="1:56" s="16" customForma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</row>
    <row r="1922" spans="1:56" s="16" customForma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</row>
    <row r="1923" spans="1:56" s="16" customForma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</row>
    <row r="1924" spans="1:56" s="16" customForma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</row>
    <row r="1925" spans="1:56" s="16" customForma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</row>
    <row r="1926" spans="1:56" s="16" customForma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</row>
    <row r="1927" spans="1:56" s="16" customForma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</row>
    <row r="1928" spans="1:56" s="16" customForma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</row>
    <row r="1929" spans="1:56" s="16" customForma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</row>
    <row r="1930" spans="1:56" s="16" customForma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</row>
    <row r="1931" spans="1:56" s="16" customForma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</row>
    <row r="1932" spans="1:56" s="16" customForma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</row>
    <row r="1933" spans="1:56" s="16" customForma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</row>
    <row r="1934" spans="1:56" s="16" customForma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</row>
    <row r="1935" spans="1:56" s="16" customForma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</row>
    <row r="1936" spans="1:56" s="16" customForma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</row>
    <row r="1937" spans="1:56" s="16" customForma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</row>
    <row r="1938" spans="1:56" s="16" customForma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</row>
    <row r="1939" spans="1:56" s="16" customForma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</row>
    <row r="1940" spans="1:56" s="16" customForma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</row>
    <row r="1941" spans="1:56" s="16" customForma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</row>
    <row r="1942" spans="1:56" s="16" customForma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</row>
    <row r="1943" spans="1:56" s="16" customForma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</row>
    <row r="1944" spans="1:56" s="16" customForma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</row>
    <row r="1945" spans="1:56" s="16" customForma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</row>
    <row r="1946" spans="1:56" s="16" customForma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</row>
    <row r="1947" spans="1:56" s="16" customForma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</row>
    <row r="1948" spans="1:56" s="16" customForma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</row>
    <row r="1949" spans="1:56" s="16" customForma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</row>
    <row r="1950" spans="1:56" s="16" customForma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</row>
    <row r="1951" spans="1:56" s="16" customForma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</row>
    <row r="1952" spans="1:56" s="16" customForma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</row>
    <row r="1953" spans="1:56" s="16" customForma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</row>
    <row r="1954" spans="1:56" s="16" customForma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</row>
    <row r="1955" spans="1:56" s="16" customForma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</row>
    <row r="1956" spans="1:56" s="16" customForma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</row>
    <row r="1957" spans="1:56" s="16" customForma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</row>
    <row r="1958" spans="1:56" s="16" customForma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</row>
    <row r="1959" spans="1:56" s="16" customForma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</row>
    <row r="1960" spans="1:56" s="16" customForma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</row>
    <row r="1961" spans="1:56" s="16" customForma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</row>
    <row r="1962" spans="1:56" s="16" customForma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</row>
    <row r="1963" spans="1:56" s="16" customForma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</row>
    <row r="1964" spans="1:56" s="16" customForma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</row>
    <row r="1965" spans="1:56" s="16" customForma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</row>
    <row r="1966" spans="1:56" s="16" customForma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</row>
    <row r="1967" spans="1:56" s="16" customForma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</row>
    <row r="1968" spans="1:56" s="16" customForma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</row>
    <row r="1969" spans="1:56" s="16" customForma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</row>
    <row r="1970" spans="1:56" s="16" customForma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</row>
    <row r="1971" spans="1:56" s="16" customForma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</row>
    <row r="1972" spans="1:56" s="16" customForma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</row>
    <row r="1973" spans="1:56" s="16" customForma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</row>
    <row r="1974" spans="1:56" s="16" customForma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</row>
    <row r="1975" spans="1:56" s="16" customForma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</row>
    <row r="1976" spans="1:56" s="16" customForma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</row>
    <row r="1977" spans="1:56" s="16" customForma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</row>
    <row r="1978" spans="1:56" s="16" customForma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</row>
    <row r="1979" spans="1:56" s="16" customForma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</row>
    <row r="1980" spans="1:56" s="16" customForma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</row>
    <row r="1981" spans="1:56" s="16" customForma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</row>
    <row r="1982" spans="1:56" s="16" customForma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</row>
    <row r="1983" spans="1:56" s="16" customForma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</row>
    <row r="1984" spans="1:56" s="16" customForma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</row>
    <row r="1985" spans="1:56" s="16" customForma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</row>
    <row r="1986" spans="1:56" s="16" customForma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</row>
    <row r="1987" spans="1:56" s="16" customForma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</row>
    <row r="1988" spans="1:56" s="16" customForma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</row>
    <row r="1989" spans="1:56" s="16" customForma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</row>
    <row r="1990" spans="1:56" s="16" customForma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</row>
    <row r="1991" spans="1:56" s="16" customForma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</row>
    <row r="1992" spans="1:56" s="16" customForma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</row>
    <row r="1993" spans="1:56" s="16" customForma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</row>
    <row r="1994" spans="1:56" s="16" customForma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</row>
    <row r="1995" spans="1:56" s="16" customForma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</row>
    <row r="1996" spans="1:56" s="16" customForma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</row>
    <row r="1997" spans="1:56" s="16" customForma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</row>
    <row r="1998" spans="1:56" s="16" customForma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</row>
    <row r="1999" spans="1:56" s="16" customForma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</row>
    <row r="2000" spans="1:56" s="16" customForma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</row>
    <row r="2001" spans="1:56" s="16" customForma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</row>
    <row r="2002" spans="1:56" s="16" customForma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</row>
    <row r="2003" spans="1:56" s="16" customForma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</row>
    <row r="2004" spans="1:56" s="16" customForma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</row>
    <row r="2005" spans="1:56" s="16" customForma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</row>
    <row r="2006" spans="1:56" s="16" customForma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</row>
    <row r="2007" spans="1:56" s="16" customForma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</row>
    <row r="2008" spans="1:56" s="16" customForma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</row>
    <row r="2009" spans="1:56" s="16" customForma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</row>
    <row r="2010" spans="1:56" s="16" customForma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</row>
    <row r="2011" spans="1:56" s="16" customForma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</row>
    <row r="2012" spans="1:56" s="16" customForma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</row>
    <row r="2013" spans="1:56" s="16" customForma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</row>
    <row r="2014" spans="1:56" s="16" customForma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</row>
    <row r="2015" spans="1:56" s="16" customForma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</row>
    <row r="2016" spans="1:56" s="16" customForma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</row>
    <row r="2017" spans="1:56" s="16" customForma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</row>
    <row r="2018" spans="1:56" s="16" customForma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</row>
    <row r="2019" spans="1:56" s="16" customForma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</row>
    <row r="2020" spans="1:56" s="16" customForma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</row>
    <row r="2021" spans="1:56" s="16" customForma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</row>
    <row r="2022" spans="1:56" s="16" customForma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</row>
    <row r="2023" spans="1:56" s="16" customForma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</row>
    <row r="2024" spans="1:56" s="16" customForma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</row>
    <row r="2025" spans="1:56" s="16" customForma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</row>
    <row r="2026" spans="1:56" s="16" customForma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</row>
    <row r="2027" spans="1:56" s="16" customForma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</row>
    <row r="2028" spans="1:56" s="16" customForma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</row>
    <row r="2029" spans="1:56" s="16" customForma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</row>
    <row r="2030" spans="1:56" s="16" customForma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</row>
    <row r="2031" spans="1:56" s="16" customForma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</row>
    <row r="2032" spans="1:56" s="16" customForma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</row>
    <row r="2033" spans="1:56" s="16" customForma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</row>
    <row r="2034" spans="1:56" s="16" customForma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</row>
    <row r="2035" spans="1:56" s="16" customForma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</row>
    <row r="2036" spans="1:56" s="16" customForma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</row>
    <row r="2037" spans="1:56" s="16" customForma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</row>
    <row r="2038" spans="1:56" s="16" customForma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</row>
    <row r="2039" spans="1:56" s="16" customForma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</row>
    <row r="2040" spans="1:56" s="16" customForma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</row>
    <row r="2041" spans="1:56" s="16" customForma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</row>
    <row r="2042" spans="1:56" s="16" customForma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</row>
    <row r="2043" spans="1:56" s="16" customForma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</row>
    <row r="2044" spans="1:56" s="16" customForma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</row>
    <row r="2045" spans="1:56" s="16" customForma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</row>
    <row r="2046" spans="1:56" s="16" customForma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</row>
    <row r="2047" spans="1:56" s="16" customForma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</row>
    <row r="2048" spans="1:56" s="16" customForma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</row>
    <row r="2049" spans="1:56" s="16" customForma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</row>
    <row r="2050" spans="1:56" s="16" customForma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</row>
    <row r="2051" spans="1:56" s="16" customForma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</row>
    <row r="2052" spans="1:56" s="16" customForma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</row>
    <row r="2053" spans="1:56" s="16" customForma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</row>
    <row r="2054" spans="1:56" s="16" customForma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</row>
    <row r="2055" spans="1:56" s="16" customForma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</row>
    <row r="2056" spans="1:56" s="16" customForma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</row>
    <row r="2057" spans="1:56" s="16" customForma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</row>
    <row r="2058" spans="1:56" s="16" customForma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</row>
    <row r="2059" spans="1:56" s="16" customForma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</row>
    <row r="2060" spans="1:56" s="16" customForma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</row>
    <row r="2061" spans="1:56" s="16" customForma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</row>
    <row r="2062" spans="1:56" s="16" customForma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</row>
    <row r="2063" spans="1:56" s="16" customForma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</row>
    <row r="2064" spans="1:56" s="16" customForma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</row>
    <row r="2065" spans="1:56" s="16" customForma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</row>
    <row r="2066" spans="1:56" s="16" customForma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</row>
    <row r="2067" spans="1:56" s="16" customForma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</row>
    <row r="2068" spans="1:56" s="16" customForma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</row>
    <row r="2069" spans="1:56" s="16" customForma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</row>
    <row r="2070" spans="1:56" s="16" customForma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</row>
    <row r="2071" spans="1:56" s="16" customForma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</row>
    <row r="2072" spans="1:56" s="16" customForma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</row>
    <row r="2073" spans="1:56" s="16" customForma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</row>
    <row r="2074" spans="1:56" s="16" customForma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</row>
    <row r="2075" spans="1:56" s="16" customForma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</row>
    <row r="2076" spans="1:56" s="16" customForma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</row>
    <row r="2077" spans="1:56" s="16" customForma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</row>
    <row r="2078" spans="1:56" s="16" customForma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</row>
    <row r="2079" spans="1:56" s="16" customForma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</row>
    <row r="2080" spans="1:56" s="16" customForma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</row>
    <row r="2081" spans="1:56" s="16" customForma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</row>
    <row r="2082" spans="1:56" s="16" customForma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</row>
    <row r="2083" spans="1:56" s="16" customForma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</row>
    <row r="2084" spans="1:56" s="16" customForma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</row>
    <row r="2085" spans="1:56" s="16" customForma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</row>
    <row r="2086" spans="1:56" s="16" customForma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</row>
    <row r="2087" spans="1:56" s="16" customForma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</row>
    <row r="2088" spans="1:56" s="16" customForma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</row>
    <row r="2089" spans="1:56" s="16" customForma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</row>
    <row r="2090" spans="1:56" s="16" customForma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</row>
    <row r="2091" spans="1:56" s="16" customForma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</row>
    <row r="2092" spans="1:56" s="16" customForma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</row>
    <row r="2093" spans="1:56" s="16" customForma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</row>
    <row r="2094" spans="1:56" s="16" customForma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</row>
    <row r="2095" spans="1:56" s="16" customForma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</row>
    <row r="2096" spans="1:56" s="16" customForma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</row>
    <row r="2097" spans="1:56" s="16" customForma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</row>
    <row r="2098" spans="1:56" s="16" customForma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</row>
    <row r="2099" spans="1:56" s="16" customForma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</row>
    <row r="2100" spans="1:56" s="16" customForma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</row>
    <row r="2101" spans="1:56" s="16" customForma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</row>
    <row r="2102" spans="1:56" s="16" customForma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</row>
    <row r="2103" spans="1:56" s="16" customForma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</row>
    <row r="2104" spans="1:56" s="16" customForma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</row>
    <row r="2105" spans="1:56" s="16" customForma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</row>
    <row r="2106" spans="1:56" s="16" customForma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</row>
    <row r="2107" spans="1:56" s="16" customForma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</row>
    <row r="2108" spans="1:56" s="16" customForma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</row>
    <row r="2109" spans="1:56" s="16" customForma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</row>
    <row r="2110" spans="1:56" s="16" customForma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</row>
    <row r="2111" spans="1:56" s="16" customForma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</row>
    <row r="2112" spans="1:56" s="16" customForma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</row>
    <row r="2113" spans="1:56" s="16" customForma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</row>
    <row r="2114" spans="1:56" s="16" customForma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</row>
    <row r="2115" spans="1:56" s="16" customForma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</row>
    <row r="2116" spans="1:56" s="16" customForma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</row>
    <row r="2117" spans="1:56" s="16" customForma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</row>
    <row r="2118" spans="1:56" s="16" customForma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</row>
    <row r="2119" spans="1:56" s="16" customForma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</row>
    <row r="2120" spans="1:56" s="16" customForma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</row>
    <row r="2121" spans="1:56" s="16" customForma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</row>
    <row r="2122" spans="1:56" s="16" customForma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</row>
    <row r="2123" spans="1:56" s="16" customForma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</row>
    <row r="2124" spans="1:56" s="16" customForma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</row>
    <row r="2125" spans="1:56" s="16" customForma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</row>
    <row r="2126" spans="1:56" s="16" customForma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</row>
    <row r="2127" spans="1:56" s="16" customForma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</row>
    <row r="2128" spans="1:56" s="16" customForma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</row>
    <row r="2129" spans="1:56" s="16" customForma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</row>
    <row r="2130" spans="1:56" s="16" customForma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</row>
    <row r="2131" spans="1:56" s="16" customForma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</row>
    <row r="2132" spans="1:56" s="16" customForma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</row>
    <row r="2133" spans="1:56" s="16" customForma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</row>
    <row r="2134" spans="1:56" s="16" customForma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</row>
    <row r="2135" spans="1:56" s="16" customForma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</row>
    <row r="2136" spans="1:56" s="16" customForma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</row>
    <row r="2137" spans="1:56" s="16" customForma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</row>
    <row r="2138" spans="1:56" s="16" customForma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</row>
    <row r="2139" spans="1:56" s="16" customForma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</row>
    <row r="2140" spans="1:56" s="16" customForma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</row>
    <row r="2141" spans="1:56" s="16" customForma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</row>
    <row r="2142" spans="1:56" s="16" customForma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</row>
    <row r="2143" spans="1:56" s="16" customForma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</row>
    <row r="2144" spans="1:56" s="16" customForma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</row>
    <row r="2145" spans="1:56" s="16" customForma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</row>
    <row r="2146" spans="1:56" s="16" customForma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</row>
    <row r="2147" spans="1:56" s="16" customForma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</row>
    <row r="2148" spans="1:56" s="16" customForma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</row>
    <row r="2149" spans="1:56" s="16" customForma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</row>
    <row r="2150" spans="1:56" s="16" customForma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</row>
    <row r="2151" spans="1:56" s="16" customForma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</row>
    <row r="2152" spans="1:56" s="16" customForma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</row>
    <row r="2153" spans="1:56" s="16" customForma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</row>
    <row r="2154" spans="1:56" s="16" customForma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</row>
    <row r="2155" spans="1:56" s="16" customForma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</row>
    <row r="2156" spans="1:56" s="16" customForma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</row>
    <row r="2157" spans="1:56" s="16" customForma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</row>
    <row r="2158" spans="1:56" s="16" customForma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</row>
    <row r="2159" spans="1:56" s="16" customForma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</row>
    <row r="2160" spans="1:56" s="16" customForma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</row>
    <row r="2161" spans="1:56" s="16" customForma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</row>
    <row r="2162" spans="1:56" s="16" customForma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</row>
    <row r="2163" spans="1:56" s="16" customForma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</row>
    <row r="2164" spans="1:56" s="16" customForma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</row>
    <row r="2165" spans="1:56" s="16" customForma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</row>
    <row r="2166" spans="1:56" s="16" customForma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</row>
    <row r="2167" spans="1:56" s="16" customForma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</row>
    <row r="2168" spans="1:56" s="16" customForma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</row>
    <row r="2169" spans="1:56" s="16" customForma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</row>
    <row r="2170" spans="1:56" s="16" customForma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</row>
    <row r="2171" spans="1:56" s="16" customForma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</row>
    <row r="2172" spans="1:56" s="16" customForma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</row>
    <row r="2173" spans="1:56" s="16" customForma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</row>
    <row r="2174" spans="1:56" s="16" customForma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</row>
    <row r="2175" spans="1:56" s="16" customForma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</row>
    <row r="2176" spans="1:56" s="16" customForma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</row>
    <row r="2177" spans="1:56" s="16" customForma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</row>
    <row r="2178" spans="1:56" s="16" customForma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</row>
    <row r="2179" spans="1:56" s="16" customForma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</row>
    <row r="2180" spans="1:56" s="16" customForma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</row>
    <row r="2181" spans="1:56" s="16" customForma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</row>
    <row r="2182" spans="1:56" s="16" customForma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</row>
    <row r="2183" spans="1:56" s="16" customForma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</row>
    <row r="2184" spans="1:56" s="16" customForma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</row>
    <row r="2185" spans="1:56" s="16" customForma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</row>
    <row r="2186" spans="1:56" s="16" customForma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</row>
    <row r="2187" spans="1:56" s="16" customForma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</row>
    <row r="2188" spans="1:56" s="16" customForma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</row>
    <row r="2189" spans="1:56" s="16" customForma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</row>
    <row r="2190" spans="1:56" s="16" customForma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</row>
    <row r="2191" spans="1:56" s="16" customForma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</row>
    <row r="2192" spans="1:56" s="16" customForma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</row>
    <row r="2193" spans="1:56" s="16" customForma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</row>
    <row r="2194" spans="1:56" s="16" customForma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</row>
    <row r="2195" spans="1:56" s="16" customForma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</row>
    <row r="2196" spans="1:56" s="16" customForma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</row>
    <row r="2197" spans="1:56" s="16" customForma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</row>
    <row r="2198" spans="1:56" s="16" customForma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</row>
    <row r="2199" spans="1:56" s="16" customForma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</row>
    <row r="2200" spans="1:56" s="16" customForma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</row>
    <row r="2201" spans="1:56" s="16" customForma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</row>
    <row r="2202" spans="1:56" s="16" customForma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</row>
    <row r="2203" spans="1:56" s="16" customForma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</row>
    <row r="2204" spans="1:56" s="16" customForma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</row>
    <row r="2205" spans="1:56" s="16" customForma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</row>
    <row r="2206" spans="1:56" s="16" customForma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</row>
    <row r="2207" spans="1:56" s="16" customForma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</row>
    <row r="2208" spans="1:56" s="16" customForma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</row>
    <row r="2209" spans="1:56" s="16" customForma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</row>
    <row r="2210" spans="1:56" s="16" customForma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</row>
    <row r="2211" spans="1:56" s="16" customForma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</row>
    <row r="2212" spans="1:56" s="16" customForma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</row>
    <row r="2213" spans="1:56" s="16" customForma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</row>
    <row r="2214" spans="1:56" s="16" customForma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</row>
    <row r="2215" spans="1:56" s="16" customForma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</row>
    <row r="2216" spans="1:56" s="16" customForma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</row>
    <row r="2217" spans="1:56" s="16" customForma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</row>
    <row r="2218" spans="1:56" s="16" customForma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</row>
    <row r="2219" spans="1:56" s="16" customForma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</row>
    <row r="2220" spans="1:56" s="16" customForma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</row>
    <row r="2221" spans="1:56" s="16" customForma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</row>
    <row r="2222" spans="1:56" s="16" customForma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</row>
    <row r="2223" spans="1:56" s="16" customForma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</row>
    <row r="2224" spans="1:56" s="16" customForma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</row>
    <row r="2225" spans="1:56" s="16" customForma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</row>
    <row r="2226" spans="1:56" s="16" customForma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</row>
    <row r="2227" spans="1:56" s="16" customForma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</row>
    <row r="2228" spans="1:56" s="16" customForma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</row>
    <row r="2229" spans="1:56" s="16" customForma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</row>
    <row r="2230" spans="1:56" s="16" customForma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</row>
    <row r="2231" spans="1:56" s="16" customForma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</row>
    <row r="2232" spans="1:56" s="16" customForma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</row>
    <row r="2233" spans="1:56" s="16" customForma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</row>
    <row r="2234" spans="1:56" s="16" customForma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</row>
    <row r="2235" spans="1:56" s="16" customForma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</row>
    <row r="2236" spans="1:56" s="16" customForma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</row>
    <row r="2237" spans="1:56" s="16" customForma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</row>
    <row r="2238" spans="1:56" s="16" customForma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</row>
    <row r="2239" spans="1:56" s="16" customForma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</row>
    <row r="2240" spans="1:56" s="16" customForma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</row>
    <row r="2241" spans="1:56" s="16" customForma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</row>
    <row r="2242" spans="1:56" s="16" customForma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</row>
    <row r="2243" spans="1:56" s="16" customForma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</row>
    <row r="2244" spans="1:56" s="16" customForma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</row>
    <row r="2245" spans="1:56" s="16" customForma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</row>
    <row r="2246" spans="1:56" s="16" customForma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</row>
    <row r="2247" spans="1:56" s="16" customForma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</row>
    <row r="2248" spans="1:56" s="16" customForma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</row>
    <row r="2249" spans="1:56" s="16" customForma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</row>
    <row r="2250" spans="1:56" s="16" customForma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</row>
    <row r="2251" spans="1:56" s="16" customForma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</row>
    <row r="2252" spans="1:56" s="16" customForma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</row>
    <row r="2253" spans="1:56" s="16" customForma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</row>
    <row r="2254" spans="1:56" s="16" customForma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</row>
    <row r="2255" spans="1:56" s="16" customForma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</row>
    <row r="2256" spans="1:56" s="16" customForma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</row>
    <row r="2257" spans="1:56" s="16" customForma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</row>
    <row r="2258" spans="1:56" s="16" customForma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</row>
    <row r="2259" spans="1:56" s="16" customForma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</row>
    <row r="2260" spans="1:56" s="16" customForma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</row>
    <row r="2261" spans="1:56" s="16" customForma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</row>
    <row r="2262" spans="1:56" s="16" customForma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</row>
    <row r="2263" spans="1:56" s="16" customForma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</row>
    <row r="2264" spans="1:56" s="16" customForma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</row>
    <row r="2265" spans="1:56" s="16" customForma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</row>
    <row r="2266" spans="1:56" s="16" customForma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</row>
    <row r="2267" spans="1:56" s="16" customForma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</row>
    <row r="2268" spans="1:56" s="16" customForma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</row>
    <row r="2269" spans="1:56" s="16" customForma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</row>
    <row r="2270" spans="1:56" s="16" customForma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</row>
    <row r="2271" spans="1:56" s="16" customForma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</row>
    <row r="2272" spans="1:56" s="16" customForma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</row>
    <row r="2273" spans="1:56" s="16" customForma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</row>
    <row r="2274" spans="1:56" s="16" customForma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</row>
    <row r="2275" spans="1:56" s="16" customForma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</row>
    <row r="2276" spans="1:56" s="16" customForma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</row>
    <row r="2277" spans="1:56" s="16" customForma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</row>
    <row r="2278" spans="1:56" s="16" customForma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</row>
    <row r="2279" spans="1:56" s="16" customForma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</row>
    <row r="2280" spans="1:56" s="16" customForma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</row>
    <row r="2281" spans="1:56" s="16" customForma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</row>
    <row r="2282" spans="1:56" s="16" customForma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</row>
    <row r="2283" spans="1:56" s="16" customForma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</row>
    <row r="2284" spans="1:56" s="16" customForma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</row>
    <row r="2285" spans="1:56" s="16" customForma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</row>
    <row r="2286" spans="1:56" s="16" customForma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</row>
    <row r="2287" spans="1:56" s="16" customForma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</row>
    <row r="2288" spans="1:56" s="16" customForma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</row>
    <row r="2289" spans="1:56" s="16" customForma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</row>
    <row r="2290" spans="1:56" s="16" customForma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</row>
    <row r="2291" spans="1:56" s="16" customForma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</row>
    <row r="2292" spans="1:56" s="16" customForma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</row>
    <row r="2293" spans="1:56" s="16" customForma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</row>
    <row r="2294" spans="1:56" s="16" customForma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</row>
    <row r="2295" spans="1:56" s="16" customForma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</row>
    <row r="2296" spans="1:56" s="16" customForma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</row>
    <row r="2297" spans="1:56" s="16" customForma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</row>
    <row r="2298" spans="1:56" s="16" customForma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</row>
    <row r="2299" spans="1:56" s="16" customForma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</row>
    <row r="2300" spans="1:56" s="16" customForma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</row>
    <row r="2301" spans="1:56" s="16" customForma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</row>
    <row r="2302" spans="1:56" s="16" customForma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</row>
    <row r="2303" spans="1:56" s="16" customForma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</row>
    <row r="2304" spans="1:56" s="16" customForma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</row>
    <row r="2305" spans="1:56" s="16" customForma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</row>
    <row r="2306" spans="1:56" s="16" customForma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</row>
    <row r="2307" spans="1:56" s="16" customForma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</row>
    <row r="2308" spans="1:56" s="16" customForma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</row>
    <row r="2309" spans="1:56" s="16" customForma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</row>
    <row r="2310" spans="1:56" s="16" customForma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</row>
    <row r="2311" spans="1:56" s="16" customForma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</row>
    <row r="2312" spans="1:56" s="16" customForma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</row>
    <row r="2313" spans="1:56" s="16" customForma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</row>
    <row r="2314" spans="1:56" s="16" customForma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</row>
    <row r="2315" spans="1:56" s="16" customForma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</row>
    <row r="2316" spans="1:56" s="16" customForma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</row>
    <row r="2317" spans="1:56" s="16" customForma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</row>
    <row r="2318" spans="1:56" s="16" customForma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</row>
    <row r="2319" spans="1:56" s="16" customForma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</row>
    <row r="2320" spans="1:56" s="16" customForma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</row>
    <row r="2321" spans="1:56" s="16" customForma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</row>
    <row r="2322" spans="1:56" s="16" customForma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</row>
    <row r="2323" spans="1:56" s="16" customForma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</row>
    <row r="2324" spans="1:56" s="16" customForma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</row>
    <row r="2325" spans="1:56" s="16" customForma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</row>
    <row r="2326" spans="1:56" s="16" customForma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</row>
    <row r="2327" spans="1:56" s="16" customForma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</row>
    <row r="2328" spans="1:56" s="16" customForma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</row>
    <row r="2329" spans="1:56" s="16" customForma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</row>
    <row r="2330" spans="1:56" s="16" customForma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</row>
    <row r="2331" spans="1:56" s="16" customForma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</row>
    <row r="2332" spans="1:56" s="16" customForma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</row>
    <row r="2333" spans="1:56" s="16" customForma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</row>
    <row r="2334" spans="1:56" s="16" customForma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</row>
    <row r="2335" spans="1:56" s="16" customForma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</row>
    <row r="2336" spans="1:56" s="16" customForma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</row>
    <row r="2337" spans="1:56" s="16" customForma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</row>
    <row r="2338" spans="1:56" s="16" customForma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</row>
    <row r="2339" spans="1:56" s="16" customForma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</row>
    <row r="2340" spans="1:56" s="16" customForma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</row>
    <row r="2341" spans="1:56" s="16" customForma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</row>
    <row r="2342" spans="1:56" s="16" customForma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</row>
    <row r="2343" spans="1:56" s="16" customForma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</row>
    <row r="2344" spans="1:56" s="16" customForma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</row>
    <row r="2345" spans="1:56" s="16" customForma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</row>
    <row r="2346" spans="1:56" s="16" customForma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</row>
    <row r="2347" spans="1:56" s="16" customForma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</row>
    <row r="2348" spans="1:56" s="16" customForma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</row>
    <row r="2349" spans="1:56" s="16" customForma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</row>
    <row r="2350" spans="1:56" s="16" customForma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</row>
    <row r="2351" spans="1:56" s="16" customForma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</row>
    <row r="2352" spans="1:56" s="16" customForma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</row>
    <row r="2353" spans="1:56" s="16" customForma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</row>
    <row r="2354" spans="1:56" s="16" customForma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</row>
    <row r="2355" spans="1:56" s="16" customForma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</row>
    <row r="2356" spans="1:56" s="16" customForma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</row>
    <row r="2357" spans="1:56" s="16" customForma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</row>
    <row r="2358" spans="1:56" s="16" customForma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</row>
    <row r="2359" spans="1:56" s="16" customForma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</row>
    <row r="2360" spans="1:56" s="16" customForma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</row>
    <row r="2361" spans="1:56" s="16" customForma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</row>
    <row r="2362" spans="1:56" s="16" customForma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</row>
    <row r="2363" spans="1:56" s="16" customForma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</row>
    <row r="2364" spans="1:56" s="16" customForma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</row>
    <row r="2365" spans="1:56" s="16" customForma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</row>
    <row r="2366" spans="1:56" s="16" customForma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</row>
    <row r="2367" spans="1:56" s="16" customForma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</row>
    <row r="2368" spans="1:56" s="16" customForma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</row>
    <row r="2369" spans="1:56" s="16" customForma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</row>
    <row r="2370" spans="1:56" s="16" customForma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</row>
    <row r="2371" spans="1:56" s="16" customForma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</row>
    <row r="2372" spans="1:56" s="16" customForma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</row>
    <row r="2373" spans="1:56" s="16" customForma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</row>
    <row r="2374" spans="1:56" s="16" customForma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</row>
    <row r="2375" spans="1:56" s="16" customForma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</row>
    <row r="2376" spans="1:56" s="16" customForma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</row>
    <row r="2377" spans="1:56" s="16" customForma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</row>
    <row r="2378" spans="1:56" s="16" customForma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</row>
    <row r="2379" spans="1:56" s="16" customForma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</row>
    <row r="2380" spans="1:56" s="16" customForma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</row>
    <row r="2381" spans="1:56" s="16" customForma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</row>
    <row r="2382" spans="1:56" s="16" customForma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</row>
    <row r="2383" spans="1:56" s="16" customForma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</row>
    <row r="2384" spans="1:56" s="16" customForma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</row>
    <row r="2385" spans="1:56" s="16" customForma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</row>
    <row r="2386" spans="1:56" s="16" customForma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</row>
    <row r="2387" spans="1:56" s="16" customForma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</row>
    <row r="2388" spans="1:56" s="16" customForma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</row>
    <row r="2389" spans="1:56" s="16" customForma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</row>
    <row r="2390" spans="1:56" s="16" customForma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</row>
    <row r="2391" spans="1:56" s="16" customForma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</row>
    <row r="2392" spans="1:56" s="16" customForma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</row>
    <row r="2393" spans="1:56" s="16" customForma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</row>
    <row r="2394" spans="1:56" s="16" customForma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</row>
    <row r="2395" spans="1:56" s="16" customForma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</row>
    <row r="2396" spans="1:56" s="16" customForma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</row>
    <row r="2397" spans="1:56" s="16" customForma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</row>
    <row r="2398" spans="1:56" s="16" customForma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</row>
    <row r="2399" spans="1:56" s="16" customForma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</row>
    <row r="2400" spans="1:56" s="16" customForma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</row>
    <row r="2401" spans="1:56" s="16" customForma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</row>
    <row r="2402" spans="1:56" s="16" customForma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</row>
    <row r="2403" spans="1:56" s="16" customForma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</row>
    <row r="2404" spans="1:56" s="16" customForma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</row>
    <row r="2405" spans="1:56" s="16" customForma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</row>
    <row r="2406" spans="1:56" s="16" customForma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</row>
    <row r="2407" spans="1:56" s="16" customForma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</row>
    <row r="2408" spans="1:56" s="16" customForma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</row>
    <row r="2409" spans="1:56" s="16" customForma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</row>
    <row r="2410" spans="1:56" s="16" customForma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</row>
    <row r="2411" spans="1:56" s="16" customForma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</row>
    <row r="2412" spans="1:56" s="16" customForma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</row>
    <row r="2413" spans="1:56" s="16" customForma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</row>
    <row r="2414" spans="1:56" s="16" customForma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</row>
    <row r="2415" spans="1:56" s="16" customForma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</row>
    <row r="2416" spans="1:56" s="16" customForma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</row>
    <row r="2417" spans="1:56" s="16" customForma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</row>
    <row r="2418" spans="1:56" s="16" customForma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</row>
    <row r="2419" spans="1:56" s="16" customForma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</row>
    <row r="2420" spans="1:56" s="16" customForma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</row>
    <row r="2421" spans="1:56" s="16" customForma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</row>
    <row r="2422" spans="1:56" s="16" customForma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</row>
    <row r="2423" spans="1:56" s="16" customForma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</row>
    <row r="2424" spans="1:56" s="16" customForma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</row>
    <row r="2425" spans="1:56" s="16" customForma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</row>
    <row r="2426" spans="1:56" s="16" customForma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</row>
    <row r="2427" spans="1:56" s="16" customForma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</row>
    <row r="2428" spans="1:56" s="16" customForma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</row>
    <row r="2429" spans="1:56" s="16" customForma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</row>
    <row r="2430" spans="1:56" s="16" customForma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</row>
    <row r="2431" spans="1:56" s="16" customForma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</row>
    <row r="2432" spans="1:56" s="16" customForma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</row>
    <row r="2433" spans="1:56" s="16" customForma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</row>
    <row r="2434" spans="1:56" s="16" customForma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</row>
    <row r="2435" spans="1:56" s="16" customForma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</row>
    <row r="2436" spans="1:56" s="16" customForma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</row>
    <row r="2437" spans="1:56" s="16" customForma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</row>
    <row r="2438" spans="1:56" s="16" customForma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</row>
    <row r="2439" spans="1:56" s="16" customForma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</row>
    <row r="2440" spans="1:56" s="16" customForma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</row>
    <row r="2441" spans="1:56" s="16" customForma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</row>
    <row r="2442" spans="1:56" s="16" customForma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</row>
    <row r="2443" spans="1:56" s="16" customForma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</row>
    <row r="2444" spans="1:56" s="16" customForma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</row>
    <row r="2445" spans="1:56" s="16" customForma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</row>
    <row r="2446" spans="1:56" s="16" customForma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</row>
    <row r="2447" spans="1:56" s="16" customForma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</row>
    <row r="2448" spans="1:56" s="16" customForma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</row>
    <row r="2449" spans="1:56" s="16" customForma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</row>
    <row r="2450" spans="1:56" s="16" customForma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</row>
    <row r="2451" spans="1:56" s="16" customForma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</row>
    <row r="2452" spans="1:56" s="16" customForma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</row>
    <row r="2453" spans="1:56" s="16" customForma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</row>
    <row r="2454" spans="1:56" s="16" customForma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</row>
    <row r="2455" spans="1:56" s="16" customForma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</row>
    <row r="2456" spans="1:56" s="16" customForma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</row>
    <row r="2457" spans="1:56" s="16" customForma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</row>
    <row r="2458" spans="1:56" s="16" customForma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</row>
    <row r="2459" spans="1:56" s="16" customForma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</row>
    <row r="2460" spans="1:56" s="16" customForma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</row>
    <row r="2461" spans="1:56" s="16" customForma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</row>
    <row r="2462" spans="1:56" s="16" customForma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</row>
    <row r="2463" spans="1:56" s="16" customForma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</row>
    <row r="2464" spans="1:56" s="16" customForma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</row>
    <row r="2465" spans="1:56" s="16" customForma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</row>
    <row r="2466" spans="1:56" s="16" customForma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</row>
    <row r="2467" spans="1:56" s="16" customForma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</row>
    <row r="2468" spans="1:56" s="16" customForma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</row>
    <row r="2469" spans="1:56" s="16" customForma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</row>
    <row r="2470" spans="1:56" s="16" customForma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</row>
    <row r="2471" spans="1:56" s="16" customForma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</row>
    <row r="2472" spans="1:56" s="16" customForma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</row>
    <row r="2473" spans="1:56" s="16" customForma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</row>
    <row r="2474" spans="1:56" s="16" customForma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</row>
    <row r="2475" spans="1:56" s="16" customForma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</row>
    <row r="2476" spans="1:56" s="16" customForma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</row>
    <row r="2477" spans="1:56" s="16" customForma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</row>
    <row r="2478" spans="1:56" s="16" customForma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</row>
    <row r="2479" spans="1:56" s="16" customForma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</row>
    <row r="2480" spans="1:56" s="16" customForma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</row>
    <row r="2481" spans="1:56" s="16" customForma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</row>
    <row r="2482" spans="1:56" s="16" customForma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</row>
    <row r="2483" spans="1:56" s="16" customForma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</row>
    <row r="2484" spans="1:56" s="16" customForma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</row>
    <row r="2485" spans="1:56" s="16" customForma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</row>
    <row r="2486" spans="1:56" s="16" customForma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</row>
    <row r="2487" spans="1:56" s="16" customForma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</row>
    <row r="2488" spans="1:56" s="16" customForma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</row>
    <row r="2489" spans="1:56" s="16" customForma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</row>
    <row r="2490" spans="1:56" s="16" customForma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</row>
    <row r="2491" spans="1:56" s="16" customForma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</row>
    <row r="2492" spans="1:56" s="16" customForma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</row>
    <row r="2493" spans="1:56" s="16" customForma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</row>
    <row r="2494" spans="1:56" s="16" customForma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</row>
    <row r="2495" spans="1:56" s="16" customForma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</row>
    <row r="2496" spans="1:56" s="16" customForma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</row>
    <row r="2497" spans="1:56" s="16" customForma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</row>
    <row r="2498" spans="1:56" s="16" customForma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</row>
    <row r="2499" spans="1:56" s="16" customForma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</row>
    <row r="2500" spans="1:56" s="16" customForma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</row>
    <row r="2501" spans="1:56" s="16" customForma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</row>
    <row r="2502" spans="1:56" s="16" customForma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</row>
    <row r="2503" spans="1:56" s="16" customForma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</row>
    <row r="2504" spans="1:56" s="16" customForma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</row>
    <row r="2505" spans="1:56" s="16" customForma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</row>
    <row r="2506" spans="1:56" s="16" customForma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</row>
    <row r="2507" spans="1:56" s="16" customForma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</row>
    <row r="2508" spans="1:56" s="16" customForma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</row>
    <row r="2509" spans="1:56" s="16" customForma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</row>
    <row r="2510" spans="1:56" s="16" customForma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</row>
    <row r="2511" spans="1:56" s="16" customForma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</row>
    <row r="2512" spans="1:56" s="16" customForma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</row>
    <row r="2513" spans="1:56" s="16" customForma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</row>
    <row r="2514" spans="1:56" s="16" customForma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</row>
    <row r="2515" spans="1:56" s="16" customForma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</row>
    <row r="2516" spans="1:56" s="16" customForma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</row>
    <row r="2517" spans="1:56" s="16" customForma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</row>
    <row r="2518" spans="1:56" s="16" customForma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</row>
    <row r="2519" spans="1:56" s="16" customForma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</row>
    <row r="2520" spans="1:56" s="16" customForma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</row>
    <row r="2521" spans="1:56" s="16" customForma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</row>
    <row r="2522" spans="1:56" s="16" customForma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</row>
    <row r="2523" spans="1:56" s="16" customForma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</row>
    <row r="2524" spans="1:56" s="16" customForma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</row>
    <row r="2525" spans="1:56" s="16" customForma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</row>
    <row r="2526" spans="1:56" s="16" customForma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</row>
    <row r="2527" spans="1:56" s="16" customForma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</row>
    <row r="2528" spans="1:56" s="16" customForma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</row>
    <row r="2529" spans="1:56" s="16" customForma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</row>
    <row r="2530" spans="1:56" s="16" customForma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</row>
    <row r="2531" spans="1:56" s="16" customForma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</row>
    <row r="2532" spans="1:56" s="16" customForma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</row>
    <row r="2533" spans="1:56" s="16" customForma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</row>
    <row r="2534" spans="1:56" s="16" customForma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</row>
    <row r="2535" spans="1:56" s="16" customForma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</row>
    <row r="2536" spans="1:56" s="16" customForma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</row>
    <row r="2537" spans="1:56" s="16" customForma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</row>
    <row r="2538" spans="1:56" s="16" customForma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</row>
    <row r="2539" spans="1:56" s="16" customForma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</row>
    <row r="2540" spans="1:56" s="16" customForma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</row>
    <row r="2541" spans="1:56" s="16" customForma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</row>
    <row r="2542" spans="1:56" s="16" customForma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</row>
    <row r="2543" spans="1:56" s="16" customForma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</row>
    <row r="2544" spans="1:56" s="16" customForma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</row>
    <row r="2545" spans="1:56" s="16" customForma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</row>
    <row r="2546" spans="1:56" s="16" customForma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</row>
    <row r="2547" spans="1:56" s="16" customForma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</row>
    <row r="2548" spans="1:56" s="16" customForma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</row>
    <row r="2549" spans="1:56" s="16" customForma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</row>
    <row r="2550" spans="1:56" s="16" customForma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</row>
    <row r="2551" spans="1:56" s="16" customForma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</row>
    <row r="2552" spans="1:56" s="16" customForma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</row>
    <row r="2553" spans="1:56" s="16" customForma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</row>
    <row r="2554" spans="1:56" s="16" customForma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</row>
    <row r="2555" spans="1:56" s="16" customForma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</row>
    <row r="2556" spans="1:56" s="16" customForma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</row>
    <row r="2557" spans="1:56" s="16" customForma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</row>
    <row r="2558" spans="1:56" s="16" customForma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</row>
    <row r="2559" spans="1:56" s="16" customForma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</row>
    <row r="2560" spans="1:56" s="16" customForma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</row>
    <row r="2561" spans="1:56" s="16" customForma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</row>
    <row r="2562" spans="1:56" s="16" customForma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</row>
    <row r="2563" spans="1:56" s="16" customForma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</row>
    <row r="2564" spans="1:56" s="16" customForma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</row>
    <row r="2565" spans="1:56" s="16" customForma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</row>
    <row r="2566" spans="1:56" s="16" customForma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</row>
    <row r="2567" spans="1:56" s="16" customForma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</row>
    <row r="2568" spans="1:56" s="16" customForma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</row>
    <row r="2569" spans="1:56" s="16" customForma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</row>
    <row r="2570" spans="1:56" s="16" customForma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</row>
    <row r="2571" spans="1:56" s="16" customForma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</row>
    <row r="2572" spans="1:56" s="16" customForma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</row>
    <row r="2573" spans="1:56" s="16" customForma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</row>
    <row r="2574" spans="1:56" s="16" customForma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</row>
    <row r="2575" spans="1:56" s="16" customForma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</row>
    <row r="2576" spans="1:56" s="16" customForma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</row>
    <row r="2577" spans="1:56" s="16" customForma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</row>
    <row r="2578" spans="1:56" s="16" customForma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</row>
    <row r="2579" spans="1:56" s="16" customForma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</row>
    <row r="2580" spans="1:56" s="16" customForma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</row>
    <row r="2581" spans="1:56" s="16" customForma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</row>
    <row r="2582" spans="1:56" s="16" customForma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</row>
    <row r="2583" spans="1:56" s="16" customForma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</row>
    <row r="2584" spans="1:56" s="16" customForma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</row>
    <row r="2585" spans="1:56" s="16" customForma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</row>
    <row r="2586" spans="1:56" s="16" customForma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</row>
    <row r="2587" spans="1:56" s="16" customForma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</row>
    <row r="2588" spans="1:56" s="16" customForma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</row>
    <row r="2589" spans="1:56" s="16" customForma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</row>
    <row r="2590" spans="1:56" s="16" customForma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</row>
    <row r="2591" spans="1:56" s="16" customForma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</row>
    <row r="2592" spans="1:56" s="16" customForma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</row>
    <row r="2593" spans="1:56" s="16" customForma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</row>
    <row r="2594" spans="1:56" s="16" customForma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</row>
    <row r="2595" spans="1:56" s="16" customForma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</row>
    <row r="2596" spans="1:56" s="16" customForma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</row>
    <row r="2597" spans="1:56" s="16" customForma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</row>
    <row r="2598" spans="1:56" s="16" customForma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</row>
    <row r="2599" spans="1:56" s="16" customForma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</row>
    <row r="2600" spans="1:56" s="16" customForma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</row>
    <row r="2601" spans="1:56" s="16" customForma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</row>
    <row r="2602" spans="1:56" s="16" customForma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</row>
    <row r="2603" spans="1:56" s="16" customForma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</row>
    <row r="2604" spans="1:56" s="16" customForma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</row>
    <row r="2605" spans="1:56" s="16" customForma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</row>
    <row r="2606" spans="1:56" s="16" customForma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</row>
    <row r="2607" spans="1:56" s="16" customForma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</row>
    <row r="2608" spans="1:56" s="16" customForma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</row>
    <row r="2609" spans="1:56" s="16" customForma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</row>
    <row r="2610" spans="1:56" s="16" customForma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</row>
    <row r="2611" spans="1:56" s="16" customForma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</row>
    <row r="2612" spans="1:56" s="16" customForma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</row>
    <row r="2613" spans="1:56" s="16" customForma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</row>
    <row r="2614" spans="1:56" s="16" customForma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</row>
    <row r="2615" spans="1:56" s="16" customForma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</row>
    <row r="2616" spans="1:56" s="16" customForma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</row>
    <row r="2617" spans="1:56" s="16" customForma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</row>
    <row r="2618" spans="1:56" s="16" customForma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</row>
    <row r="2619" spans="1:56" s="16" customForma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</row>
    <row r="2620" spans="1:56" s="16" customForma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</row>
    <row r="2621" spans="1:56" s="16" customForma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</row>
    <row r="2622" spans="1:56" s="16" customForma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</row>
    <row r="2623" spans="1:56" s="16" customForma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</row>
    <row r="2624" spans="1:56" s="16" customForma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</row>
    <row r="2625" spans="1:56" s="16" customForma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</row>
    <row r="2626" spans="1:56" s="16" customForma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</row>
    <row r="2627" spans="1:56" s="16" customForma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</row>
    <row r="2628" spans="1:56" s="16" customForma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</row>
    <row r="2629" spans="1:56" s="16" customForma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</row>
    <row r="2630" spans="1:56" s="16" customForma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</row>
    <row r="2631" spans="1:56" s="16" customForma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</row>
    <row r="2632" spans="1:56" s="16" customForma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</row>
    <row r="2633" spans="1:56" s="16" customForma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</row>
    <row r="2634" spans="1:56" s="16" customForma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</row>
    <row r="2635" spans="1:56" s="16" customForma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</row>
    <row r="2636" spans="1:56" s="16" customForma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</row>
    <row r="2637" spans="1:56" s="16" customForma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</row>
    <row r="2638" spans="1:56" s="16" customForma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</row>
    <row r="2639" spans="1:56" s="16" customForma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</row>
    <row r="2640" spans="1:56" s="16" customForma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</row>
    <row r="2641" spans="1:56" s="16" customForma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</row>
    <row r="2642" spans="1:56" s="16" customForma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</row>
    <row r="2643" spans="1:56" s="16" customForma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</row>
    <row r="2644" spans="1:56" s="16" customForma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</row>
    <row r="2645" spans="1:56" s="16" customForma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</row>
    <row r="2646" spans="1:56" s="16" customForma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</row>
    <row r="2647" spans="1:56" s="16" customForma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</row>
    <row r="2648" spans="1:56" s="16" customForma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</row>
    <row r="2649" spans="1:56" s="16" customForma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</row>
    <row r="2650" spans="1:56" s="16" customForma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</row>
    <row r="2651" spans="1:56" s="16" customForma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</row>
    <row r="2652" spans="1:56" s="16" customForma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</row>
    <row r="2653" spans="1:56" s="16" customForma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</row>
    <row r="2654" spans="1:56" s="16" customForma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</row>
    <row r="2655" spans="1:56" s="16" customForma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</row>
    <row r="2656" spans="1:56" s="16" customForma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</row>
    <row r="2657" spans="1:56" s="16" customForma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</row>
    <row r="2658" spans="1:56" s="16" customForma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</row>
    <row r="2659" spans="1:56" s="16" customForma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</row>
    <row r="2660" spans="1:56" s="16" customForma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</row>
    <row r="2661" spans="1:56" s="16" customForma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</row>
    <row r="2662" spans="1:56" s="16" customForma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</row>
    <row r="2663" spans="1:56" s="16" customForma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</row>
    <row r="2664" spans="1:56" s="16" customForma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</row>
    <row r="2665" spans="1:56" s="16" customForma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</row>
    <row r="2666" spans="1:56" s="16" customForma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</row>
    <row r="2667" spans="1:56" s="16" customForma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</row>
    <row r="2668" spans="1:56" s="16" customForma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</row>
    <row r="2669" spans="1:56" s="16" customForma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</row>
    <row r="2670" spans="1:56" s="16" customForma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</row>
    <row r="2671" spans="1:56" s="16" customForma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</row>
    <row r="2672" spans="1:56" s="16" customForma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</row>
    <row r="2673" spans="1:56" s="16" customForma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</row>
    <row r="2674" spans="1:56" s="16" customForma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</row>
    <row r="2675" spans="1:56" s="16" customForma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</row>
    <row r="2676" spans="1:56" s="16" customForma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</row>
    <row r="2677" spans="1:56" s="16" customForma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</row>
    <row r="2678" spans="1:56" s="16" customForma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</row>
    <row r="2679" spans="1:56" s="16" customForma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</row>
    <row r="2680" spans="1:56" s="16" customForma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</row>
    <row r="2681" spans="1:56" s="16" customForma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</row>
    <row r="2682" spans="1:56" s="16" customForma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</row>
    <row r="2683" spans="1:56" s="16" customForma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</row>
    <row r="2684" spans="1:56" s="16" customForma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</row>
    <row r="2685" spans="1:56" s="16" customForma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</row>
    <row r="2686" spans="1:56" s="16" customForma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</row>
    <row r="2687" spans="1:56" s="16" customForma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</row>
    <row r="2688" spans="1:56" s="16" customForma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</row>
    <row r="2689" spans="1:56" s="16" customForma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</row>
    <row r="2690" spans="1:56" s="16" customForma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</row>
    <row r="2691" spans="1:56" s="16" customForma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</row>
    <row r="2692" spans="1:56" s="16" customForma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</row>
    <row r="2693" spans="1:56" s="16" customForma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</row>
    <row r="2694" spans="1:56" s="16" customForma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</row>
    <row r="2695" spans="1:56" s="16" customForma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</row>
    <row r="2696" spans="1:56" s="16" customForma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</row>
    <row r="2697" spans="1:56" s="16" customForma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</row>
    <row r="2698" spans="1:56" s="16" customForma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</row>
    <row r="2699" spans="1:56" s="16" customForma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</row>
    <row r="2700" spans="1:56" s="16" customForma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</row>
    <row r="2701" spans="1:56" s="16" customForma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</row>
    <row r="2702" spans="1:56" s="16" customForma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</row>
    <row r="2703" spans="1:56" s="16" customForma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</row>
    <row r="2704" spans="1:56" s="16" customForma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</row>
    <row r="2705" spans="1:56" s="16" customForma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</row>
    <row r="2706" spans="1:56" s="16" customForma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</row>
    <row r="2707" spans="1:56" s="16" customForma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</row>
    <row r="2708" spans="1:56" s="16" customForma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</row>
    <row r="2709" spans="1:56" s="16" customForma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</row>
    <row r="2710" spans="1:56" s="16" customForma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</row>
    <row r="2711" spans="1:56" s="16" customForma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</row>
    <row r="2712" spans="1:56" s="16" customForma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</row>
    <row r="2713" spans="1:56" s="16" customForma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</row>
    <row r="2714" spans="1:56" s="16" customForma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</row>
    <row r="2715" spans="1:56" s="16" customForma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</row>
    <row r="2716" spans="1:56" s="16" customForma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</row>
    <row r="2717" spans="1:56" s="16" customForma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</row>
    <row r="2718" spans="1:56" s="16" customForma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</row>
    <row r="2719" spans="1:56" s="16" customForma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</row>
    <row r="2720" spans="1:56" s="16" customForma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</row>
    <row r="2721" spans="1:56" s="16" customForma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</row>
    <row r="2722" spans="1:56" s="16" customForma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</row>
    <row r="2723" spans="1:56" s="16" customForma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</row>
    <row r="2724" spans="1:56" s="16" customForma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</row>
    <row r="2725" spans="1:56" s="16" customForma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</row>
    <row r="2726" spans="1:56" s="16" customForma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</row>
    <row r="2727" spans="1:56" s="16" customForma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</row>
    <row r="2728" spans="1:56" s="16" customForma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</row>
    <row r="2729" spans="1:56" s="16" customForma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</row>
    <row r="2730" spans="1:56" s="16" customForma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</row>
    <row r="2731" spans="1:56" s="16" customForma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</row>
    <row r="2732" spans="1:56" s="16" customForma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</row>
    <row r="2733" spans="1:56" s="16" customForma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</row>
    <row r="2734" spans="1:56" s="16" customForma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</row>
    <row r="2735" spans="1:56" s="16" customForma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</row>
    <row r="2736" spans="1:56" s="16" customForma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</row>
    <row r="2737" spans="1:56" s="16" customForma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</row>
    <row r="2738" spans="1:56" s="16" customForma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</row>
    <row r="2739" spans="1:56" s="16" customForma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</row>
    <row r="2740" spans="1:56" s="16" customForma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</row>
    <row r="2741" spans="1:56" s="16" customForma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</row>
    <row r="2742" spans="1:56" s="16" customForma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</row>
    <row r="2743" spans="1:56" s="16" customForma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</row>
    <row r="2744" spans="1:56" s="16" customForma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</row>
    <row r="2745" spans="1:56" s="16" customForma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</row>
    <row r="2746" spans="1:56" s="16" customForma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</row>
    <row r="2747" spans="1:56" s="16" customForma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</row>
    <row r="2748" spans="1:56" s="16" customForma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</row>
    <row r="2749" spans="1:56" s="16" customForma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</row>
    <row r="2750" spans="1:56" s="16" customForma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</row>
    <row r="2751" spans="1:56" s="16" customForma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</row>
    <row r="2752" spans="1:56" s="16" customForma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</row>
    <row r="2753" spans="1:56" s="16" customForma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</row>
    <row r="2754" spans="1:56" s="16" customForma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</row>
    <row r="2755" spans="1:56" s="16" customForma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</row>
    <row r="2756" spans="1:56" s="16" customForma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</row>
    <row r="2757" spans="1:56" s="16" customForma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</row>
    <row r="2758" spans="1:56" s="16" customForma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</row>
    <row r="2759" spans="1:56" s="16" customForma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</row>
    <row r="2760" spans="1:56" s="16" customForma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</row>
    <row r="2761" spans="1:56" s="16" customForma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</row>
    <row r="2762" spans="1:56" s="16" customForma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</row>
    <row r="2763" spans="1:56" s="16" customForma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</row>
    <row r="2764" spans="1:56" s="16" customForma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</row>
    <row r="2765" spans="1:56" s="16" customForma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</row>
    <row r="2766" spans="1:56" s="16" customForma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</row>
    <row r="2767" spans="1:56" s="16" customForma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</row>
    <row r="2768" spans="1:56" s="16" customForma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</row>
    <row r="2769" spans="1:56" s="16" customForma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</row>
    <row r="2770" spans="1:56" s="16" customForma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</row>
    <row r="2771" spans="1:56" s="16" customForma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</row>
    <row r="2772" spans="1:56" s="16" customForma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</row>
    <row r="2773" spans="1:56" s="16" customForma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</row>
    <row r="2774" spans="1:56" s="16" customForma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</row>
    <row r="2775" spans="1:56" s="16" customForma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</row>
    <row r="2776" spans="1:56" s="16" customForma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</row>
    <row r="2777" spans="1:56" s="16" customForma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</row>
    <row r="2778" spans="1:56" s="16" customForma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</row>
    <row r="2779" spans="1:56" s="16" customForma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</row>
    <row r="2780" spans="1:56" s="16" customForma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</row>
    <row r="2781" spans="1:56" s="16" customForma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</row>
    <row r="2782" spans="1:56" s="16" customForma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</row>
    <row r="2783" spans="1:56" s="16" customForma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</row>
    <row r="2784" spans="1:56" s="16" customForma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</row>
    <row r="2785" spans="1:56" s="16" customForma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</row>
    <row r="2786" spans="1:56" s="16" customForma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</row>
    <row r="2787" spans="1:56" s="16" customForma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</row>
    <row r="2788" spans="1:56" s="16" customForma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</row>
    <row r="2789" spans="1:56" s="16" customForma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</row>
    <row r="2790" spans="1:56" s="16" customForma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</row>
    <row r="2791" spans="1:56" s="16" customForma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</row>
    <row r="2792" spans="1:56" s="16" customForma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</row>
    <row r="2793" spans="1:56" s="16" customForma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</row>
    <row r="2794" spans="1:56" s="16" customForma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</row>
    <row r="2795" spans="1:56" s="16" customForma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</row>
    <row r="2796" spans="1:56" s="16" customForma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</row>
    <row r="2797" spans="1:56" s="16" customForma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</row>
    <row r="2798" spans="1:56" s="16" customForma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</row>
    <row r="2799" spans="1:56" s="16" customForma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</row>
    <row r="2800" spans="1:56" s="16" customForma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</row>
    <row r="2801" spans="1:56" s="16" customForma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</row>
    <row r="2802" spans="1:56" s="16" customForma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</row>
    <row r="2803" spans="1:56" s="16" customForma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</row>
    <row r="2804" spans="1:56" s="16" customForma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</row>
    <row r="2805" spans="1:56" s="16" customForma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</row>
    <row r="2806" spans="1:56" s="16" customForma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</row>
    <row r="2807" spans="1:56" s="16" customForma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</row>
    <row r="2808" spans="1:56" s="16" customForma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</row>
    <row r="2809" spans="1:56" s="16" customForma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</row>
    <row r="2810" spans="1:56" s="16" customForma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</row>
    <row r="2811" spans="1:56" s="16" customForma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</row>
    <row r="2812" spans="1:56" s="16" customForma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</row>
    <row r="2813" spans="1:56" s="16" customForma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</row>
    <row r="2814" spans="1:56" s="16" customForma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</row>
    <row r="2815" spans="1:56" s="16" customForma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</row>
    <row r="2816" spans="1:56" s="16" customForma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</row>
    <row r="2817" spans="1:56" s="16" customForma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</row>
    <row r="2818" spans="1:56" s="16" customForma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</row>
    <row r="2819" spans="1:56" s="16" customForma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</row>
    <row r="2820" spans="1:56" s="16" customForma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</row>
    <row r="2821" spans="1:56" s="16" customForma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</row>
    <row r="2822" spans="1:56" s="16" customForma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</row>
    <row r="2823" spans="1:56" s="16" customForma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</row>
    <row r="2824" spans="1:56" s="16" customForma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</row>
    <row r="2825" spans="1:56" s="16" customForma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</row>
    <row r="2826" spans="1:56" s="16" customForma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</row>
    <row r="2827" spans="1:56" s="16" customForma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</row>
    <row r="2828" spans="1:56" s="16" customForma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</row>
    <row r="2829" spans="1:56" s="16" customForma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</row>
    <row r="2830" spans="1:56" s="16" customForma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</row>
    <row r="2831" spans="1:56" s="16" customForma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</row>
    <row r="2832" spans="1:56" s="16" customForma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</row>
    <row r="2833" spans="1:56" s="16" customForma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</row>
    <row r="2834" spans="1:56" s="16" customForma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</row>
    <row r="2835" spans="1:56" s="16" customForma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</row>
    <row r="2836" spans="1:56" s="16" customForma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</row>
    <row r="2837" spans="1:56" s="16" customForma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</row>
    <row r="2838" spans="1:56" s="16" customForma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</row>
    <row r="2839" spans="1:56" s="16" customForma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</row>
    <row r="2840" spans="1:56" s="16" customForma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</row>
    <row r="2841" spans="1:56" s="16" customForma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</row>
    <row r="2842" spans="1:56" s="16" customForma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</row>
    <row r="2843" spans="1:56" s="16" customForma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</row>
    <row r="2844" spans="1:56" s="16" customForma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</row>
    <row r="2845" spans="1:56" s="16" customForma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</row>
    <row r="2846" spans="1:56" s="16" customForma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</row>
    <row r="2847" spans="1:56" s="16" customForma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</row>
    <row r="2848" spans="1:56" s="16" customForma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</row>
    <row r="2849" spans="1:56" s="16" customForma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</row>
    <row r="2850" spans="1:56" s="16" customForma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</row>
    <row r="2851" spans="1:56" s="16" customForma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</row>
    <row r="2852" spans="1:56" s="16" customForma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</row>
    <row r="2853" spans="1:56" s="16" customForma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</row>
    <row r="2854" spans="1:56" s="16" customForma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</row>
    <row r="2855" spans="1:56" s="16" customForma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</row>
    <row r="2856" spans="1:56" s="16" customForma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</row>
    <row r="2857" spans="1:56" s="16" customForma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</row>
    <row r="2858" spans="1:56" s="16" customForma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</row>
    <row r="2859" spans="1:56" s="16" customForma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</row>
    <row r="2860" spans="1:56" s="16" customForma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</row>
    <row r="2861" spans="1:56" s="16" customForma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</row>
    <row r="2862" spans="1:56" s="16" customForma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</row>
    <row r="2863" spans="1:56" s="16" customForma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</row>
    <row r="2864" spans="1:56" s="16" customForma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</row>
    <row r="2865" spans="1:56" s="16" customForma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</row>
    <row r="2866" spans="1:56" s="16" customForma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</row>
    <row r="2867" spans="1:56" s="16" customForma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</row>
    <row r="2868" spans="1:56" s="16" customForma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</row>
    <row r="2869" spans="1:56" s="16" customForma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</row>
    <row r="2870" spans="1:56" s="16" customForma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</row>
    <row r="2871" spans="1:56" s="16" customForma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</row>
    <row r="2872" spans="1:56" s="16" customForma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</row>
    <row r="2873" spans="1:56" s="16" customForma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</row>
    <row r="2874" spans="1:56" s="16" customForma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</row>
    <row r="2875" spans="1:56" s="16" customForma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</row>
    <row r="2876" spans="1:56" s="16" customForma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</row>
    <row r="2877" spans="1:56" s="16" customForma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</row>
    <row r="2878" spans="1:56" s="16" customForma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</row>
    <row r="2879" spans="1:56" s="16" customForma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</row>
    <row r="2880" spans="1:56" s="16" customForma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</row>
    <row r="2881" spans="1:56" s="16" customForma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</row>
    <row r="2882" spans="1:56" s="16" customForma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</row>
    <row r="2883" spans="1:56" s="16" customForma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</row>
    <row r="2884" spans="1:56" s="16" customForma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</row>
    <row r="2885" spans="1:56" s="16" customForma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</row>
    <row r="2886" spans="1:56" s="16" customForma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</row>
    <row r="2887" spans="1:56" s="16" customForma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</row>
    <row r="2888" spans="1:56" s="16" customForma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</row>
    <row r="2889" spans="1:56" s="16" customForma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</row>
    <row r="2890" spans="1:56" s="16" customForma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</row>
    <row r="2891" spans="1:56" s="16" customForma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</row>
    <row r="2892" spans="1:56" s="16" customForma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</row>
    <row r="2893" spans="1:56" s="16" customForma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</row>
    <row r="2894" spans="1:56" s="16" customForma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</row>
    <row r="2895" spans="1:56" s="16" customForma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</row>
    <row r="2896" spans="1:56" s="16" customForma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</row>
    <row r="2897" spans="1:56" s="16" customForma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</row>
    <row r="2898" spans="1:56" s="16" customForma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</row>
    <row r="2899" spans="1:56" s="16" customForma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</row>
    <row r="2900" spans="1:56" s="16" customForma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</row>
    <row r="2901" spans="1:56" s="16" customForma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</row>
    <row r="2902" spans="1:56" s="16" customForma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</row>
    <row r="2903" spans="1:56" s="16" customForma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</row>
    <row r="2904" spans="1:56" s="16" customForma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</row>
    <row r="2905" spans="1:56" s="16" customForma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</row>
    <row r="2906" spans="1:56" s="16" customForma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</row>
    <row r="2907" spans="1:56" s="16" customForma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</row>
    <row r="2908" spans="1:56" s="16" customForma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</row>
    <row r="2909" spans="1:56" s="16" customForma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</row>
    <row r="2910" spans="1:56" s="16" customForma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</row>
    <row r="2911" spans="1:56" s="16" customForma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</row>
    <row r="2912" spans="1:56" s="16" customForma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</row>
    <row r="2913" spans="1:56" s="16" customForma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</row>
    <row r="2914" spans="1:56" s="16" customForma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</row>
    <row r="2915" spans="1:56" s="16" customForma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</row>
    <row r="2916" spans="1:56" s="16" customForma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</row>
    <row r="2917" spans="1:56" s="16" customForma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</row>
    <row r="2918" spans="1:56" s="16" customForma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</row>
    <row r="2919" spans="1:56" s="16" customForma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</row>
    <row r="2920" spans="1:56" s="16" customForma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</row>
    <row r="2921" spans="1:56" s="16" customForma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</row>
    <row r="2922" spans="1:56" s="16" customForma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</row>
    <row r="2923" spans="1:56" s="16" customForma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</row>
    <row r="2924" spans="1:56" s="16" customForma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</row>
    <row r="2925" spans="1:56" s="16" customForma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</row>
    <row r="2926" spans="1:56" s="16" customForma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</row>
    <row r="2927" spans="1:56" s="16" customForma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</row>
    <row r="2928" spans="1:56" s="16" customForma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</row>
    <row r="2929" spans="1:56" s="16" customForma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</row>
    <row r="2930" spans="1:56" s="16" customForma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</row>
    <row r="2931" spans="1:56" s="16" customForma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</row>
    <row r="2932" spans="1:56" s="16" customForma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</row>
    <row r="2933" spans="1:56" s="16" customForma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</row>
    <row r="2934" spans="1:56" s="16" customForma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</row>
    <row r="2935" spans="1:56" s="16" customForma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</row>
    <row r="2936" spans="1:56" s="16" customForma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</row>
    <row r="2937" spans="1:56" s="16" customForma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</row>
    <row r="2938" spans="1:56" s="16" customForma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</row>
    <row r="2939" spans="1:56" s="16" customForma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</row>
    <row r="2940" spans="1:56" s="16" customForma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</row>
    <row r="2941" spans="1:56" s="16" customForma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</row>
    <row r="2942" spans="1:56" s="16" customForma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</row>
    <row r="2943" spans="1:56" s="16" customForma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</row>
    <row r="2944" spans="1:56" s="16" customForma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</row>
    <row r="2945" spans="1:56" s="16" customForma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</row>
    <row r="2946" spans="1:56" s="16" customForma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</row>
    <row r="2947" spans="1:56" s="16" customForma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</row>
    <row r="2948" spans="1:56" s="16" customForma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</row>
    <row r="2949" spans="1:56" s="16" customForma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</row>
    <row r="2950" spans="1:56" s="16" customForma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</row>
    <row r="2951" spans="1:56" s="16" customForma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</row>
    <row r="2952" spans="1:56" s="16" customForma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</row>
    <row r="2953" spans="1:56" s="16" customForma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</row>
    <row r="2954" spans="1:56" s="16" customForma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</row>
    <row r="2955" spans="1:56" s="16" customForma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</row>
    <row r="2956" spans="1:56" s="16" customForma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</row>
    <row r="2957" spans="1:56" s="16" customForma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</row>
    <row r="2958" spans="1:56" s="16" customForma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</row>
    <row r="2959" spans="1:56" s="16" customForma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</row>
    <row r="2960" spans="1:56" s="16" customForma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</row>
    <row r="2961" spans="1:56" s="16" customForma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</row>
    <row r="2962" spans="1:56" s="16" customForma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</row>
    <row r="2963" spans="1:56" s="16" customForma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</row>
    <row r="2964" spans="1:56" s="16" customForma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</row>
    <row r="2965" spans="1:56" s="16" customForma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</row>
    <row r="2966" spans="1:56" s="16" customForma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</row>
    <row r="2967" spans="1:56" s="16" customForma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</row>
    <row r="2968" spans="1:56" s="16" customForma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</row>
    <row r="2969" spans="1:56" s="16" customForma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</row>
    <row r="2970" spans="1:56" s="16" customForma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</row>
    <row r="2971" spans="1:56" s="16" customForma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</row>
    <row r="2972" spans="1:56" s="16" customForma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</row>
    <row r="2973" spans="1:56" s="16" customForma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</row>
    <row r="2974" spans="1:56" s="16" customForma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</row>
    <row r="2975" spans="1:56" s="16" customForma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</row>
    <row r="2976" spans="1:56" s="16" customForma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</row>
    <row r="2977" spans="1:56" s="16" customForma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</row>
    <row r="2978" spans="1:56" s="16" customForma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</row>
    <row r="2979" spans="1:56" s="16" customForma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</row>
    <row r="2980" spans="1:56" s="16" customForma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</row>
    <row r="2981" spans="1:56" s="16" customForma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</row>
    <row r="2982" spans="1:56" s="16" customForma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</row>
    <row r="2983" spans="1:56" s="16" customForma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</row>
    <row r="2984" spans="1:56" s="16" customForma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</row>
    <row r="2985" spans="1:56" s="16" customForma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</row>
    <row r="2986" spans="1:56" s="16" customForma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</row>
    <row r="2987" spans="1:56" s="16" customForma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</row>
    <row r="2988" spans="1:56" s="16" customForma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</row>
    <row r="2989" spans="1:56" s="16" customForma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</row>
    <row r="2990" spans="1:56" s="16" customForma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</row>
    <row r="2991" spans="1:56" s="16" customForma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</row>
    <row r="2992" spans="1:56" s="16" customForma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</row>
    <row r="2993" spans="1:56" s="16" customForma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</row>
    <row r="2994" spans="1:56" s="16" customForma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</row>
    <row r="2995" spans="1:56" s="16" customForma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</row>
    <row r="2996" spans="1:56" s="16" customForma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</row>
    <row r="2997" spans="1:56" s="16" customForma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</row>
    <row r="2998" spans="1:56" s="16" customForma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</row>
    <row r="2999" spans="1:56" s="16" customForma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</row>
    <row r="3000" spans="1:56" s="16" customForma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</row>
    <row r="3001" spans="1:56" s="16" customForma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</row>
    <row r="3002" spans="1:56" s="16" customForma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</row>
    <row r="3003" spans="1:56" s="16" customForma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</row>
    <row r="3004" spans="1:56" s="16" customForma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</row>
    <row r="3005" spans="1:56" s="16" customForma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</row>
    <row r="3006" spans="1:56" s="16" customForma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</row>
    <row r="3007" spans="1:56" s="16" customForma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</row>
    <row r="3008" spans="1:56" s="16" customForma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</row>
    <row r="3009" spans="1:56" s="16" customForma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</row>
    <row r="3010" spans="1:56" s="16" customForma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</row>
    <row r="3011" spans="1:56" s="16" customForma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</row>
    <row r="3012" spans="1:56" s="16" customForma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</row>
    <row r="3013" spans="1:56" s="16" customForma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</row>
    <row r="3014" spans="1:56" s="16" customForma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</row>
    <row r="3015" spans="1:56" s="16" customForma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</row>
    <row r="3016" spans="1:56" s="16" customForma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</row>
    <row r="3017" spans="1:56" s="16" customForma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</row>
    <row r="3018" spans="1:56" s="16" customForma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</row>
    <row r="3019" spans="1:56" s="16" customForma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</row>
    <row r="3020" spans="1:56" s="16" customForma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</row>
    <row r="3021" spans="1:56" s="16" customForma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</row>
    <row r="3022" spans="1:56" s="16" customForma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</row>
    <row r="3023" spans="1:56" s="16" customForma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</row>
    <row r="3024" spans="1:56" s="16" customForma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</row>
    <row r="3025" spans="1:56" s="16" customForma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</row>
    <row r="3026" spans="1:56" s="16" customForma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</row>
    <row r="3027" spans="1:56" s="16" customForma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</row>
    <row r="3028" spans="1:56" s="16" customForma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</row>
    <row r="3029" spans="1:56" s="16" customForma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</row>
    <row r="3030" spans="1:56" s="16" customForma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</row>
    <row r="3031" spans="1:56" s="16" customForma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</row>
    <row r="3032" spans="1:56" s="16" customForma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</row>
    <row r="3033" spans="1:56" s="16" customForma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</row>
    <row r="3034" spans="1:56" s="16" customForma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</row>
    <row r="3035" spans="1:56" s="16" customForma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</row>
    <row r="3036" spans="1:56" s="16" customForma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</row>
    <row r="3037" spans="1:56" s="16" customForma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</row>
    <row r="3038" spans="1:56" s="16" customForma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</row>
    <row r="3039" spans="1:56" s="16" customForma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</row>
    <row r="3040" spans="1:56" s="16" customForma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</row>
    <row r="3041" spans="1:56" s="16" customForma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</row>
    <row r="3042" spans="1:56" s="16" customForma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</row>
    <row r="3043" spans="1:56" s="16" customForma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</row>
    <row r="3044" spans="1:56" s="16" customForma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</row>
    <row r="3045" spans="1:56" s="16" customForma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</row>
    <row r="3046" spans="1:56" s="16" customForma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</row>
    <row r="3047" spans="1:56" s="16" customForma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</row>
    <row r="3048" spans="1:56" s="16" customForma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</row>
    <row r="3049" spans="1:56" s="16" customForma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</row>
    <row r="3050" spans="1:56" s="16" customForma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</row>
    <row r="3051" spans="1:56" s="16" customForma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</row>
    <row r="3052" spans="1:56" s="16" customForma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</row>
    <row r="3053" spans="1:56" s="16" customForma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</row>
    <row r="3054" spans="1:56" s="16" customForma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</row>
    <row r="3055" spans="1:56" s="16" customForma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</row>
    <row r="3056" spans="1:56" s="16" customForma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</row>
    <row r="3057" spans="1:56" s="16" customForma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</row>
    <row r="3058" spans="1:56" s="16" customForma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</row>
    <row r="3059" spans="1:56" s="16" customForma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</row>
    <row r="3060" spans="1:56" s="16" customForma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</row>
    <row r="3061" spans="1:56" s="16" customForma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</row>
    <row r="3062" spans="1:56" s="16" customForma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</row>
    <row r="3063" spans="1:56" s="16" customForma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</row>
    <row r="3064" spans="1:56" s="16" customForma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</row>
    <row r="3065" spans="1:56" s="16" customForma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</row>
    <row r="3066" spans="1:56" s="16" customForma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</row>
    <row r="3067" spans="1:56" s="16" customForma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</row>
    <row r="3068" spans="1:56" s="16" customForma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</row>
    <row r="3069" spans="1:56" s="16" customForma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</row>
    <row r="3070" spans="1:56" s="16" customForma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</row>
    <row r="3071" spans="1:56" s="16" customForma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</row>
    <row r="3072" spans="1:56" s="16" customForma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</row>
    <row r="3073" spans="1:56" s="16" customForma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</row>
    <row r="3074" spans="1:56" s="16" customForma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</row>
    <row r="3075" spans="1:56" s="16" customForma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</row>
    <row r="3076" spans="1:56" s="16" customForma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</row>
    <row r="3077" spans="1:56" s="16" customForma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</row>
    <row r="3078" spans="1:56" s="16" customForma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</row>
    <row r="3079" spans="1:56" s="16" customForma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</row>
    <row r="3080" spans="1:56" s="16" customForma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</row>
    <row r="3081" spans="1:56" s="16" customForma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</row>
    <row r="3082" spans="1:56" s="16" customForma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</row>
    <row r="3083" spans="1:56" s="16" customForma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</row>
    <row r="3084" spans="1:56" s="16" customForma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</row>
    <row r="3085" spans="1:56" s="16" customForma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</row>
    <row r="3086" spans="1:56" s="16" customForma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</row>
    <row r="3087" spans="1:56" s="16" customForma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</row>
    <row r="3088" spans="1:56" s="16" customForma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</row>
    <row r="3089" spans="1:56" s="16" customForma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</row>
    <row r="3090" spans="1:56" s="16" customForma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</row>
    <row r="3091" spans="1:56" s="16" customForma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</row>
    <row r="3092" spans="1:56" s="16" customForma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</row>
    <row r="3093" spans="1:56" s="16" customForma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</row>
    <row r="3094" spans="1:56" s="16" customForma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</row>
    <row r="3095" spans="1:56" s="16" customForma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</row>
    <row r="3096" spans="1:56" s="16" customForma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</row>
    <row r="3097" spans="1:56" s="16" customForma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</row>
    <row r="3098" spans="1:56" s="16" customForma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</row>
    <row r="3099" spans="1:56" s="16" customForma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</row>
    <row r="3100" spans="1:56" s="16" customForma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</row>
    <row r="3101" spans="1:56" s="16" customForma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</row>
    <row r="3102" spans="1:56" s="16" customForma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</row>
    <row r="3103" spans="1:56" s="16" customForma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</row>
    <row r="3104" spans="1:56" s="16" customForma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</row>
    <row r="3105" spans="1:56" s="16" customForma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</row>
    <row r="3106" spans="1:56" s="16" customForma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</row>
    <row r="3107" spans="1:56" s="16" customForma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</row>
    <row r="3108" spans="1:56" s="16" customForma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</row>
    <row r="3109" spans="1:56" s="16" customForma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</row>
    <row r="3110" spans="1:56" s="16" customForma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</row>
    <row r="3111" spans="1:56" s="16" customForma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</row>
    <row r="3112" spans="1:56" s="16" customForma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</row>
    <row r="3113" spans="1:56" s="16" customForma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</row>
    <row r="3114" spans="1:56" s="16" customForma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</row>
    <row r="3115" spans="1:56" s="16" customForma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</row>
    <row r="3116" spans="1:56" s="16" customForma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</row>
    <row r="3117" spans="1:56" s="16" customForma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</row>
    <row r="3118" spans="1:56" s="16" customForma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</row>
    <row r="3119" spans="1:56" s="16" customForma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</row>
    <row r="3120" spans="1:56" s="16" customForma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</row>
    <row r="3121" spans="1:56" s="16" customForma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</row>
    <row r="3122" spans="1:56" s="16" customForma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</row>
    <row r="3123" spans="1:56" s="16" customForma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</row>
    <row r="3124" spans="1:56" s="16" customForma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</row>
    <row r="3125" spans="1:56" s="16" customForma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</row>
    <row r="3126" spans="1:56" s="16" customForma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</row>
    <row r="3127" spans="1:56" s="16" customForma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</row>
    <row r="3128" spans="1:56" s="16" customForma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</row>
    <row r="3129" spans="1:56" s="16" customForma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</row>
    <row r="3130" spans="1:56" s="16" customForma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</row>
    <row r="3131" spans="1:56" s="16" customForma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</row>
    <row r="3132" spans="1:56" s="16" customForma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</row>
    <row r="3133" spans="1:56" s="16" customForma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</row>
    <row r="3134" spans="1:56" s="16" customForma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</row>
    <row r="3135" spans="1:56" s="16" customForma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</row>
    <row r="3136" spans="1:56" s="16" customForma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</row>
    <row r="3137" spans="1:56" s="16" customForma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</row>
    <row r="3138" spans="1:56" s="16" customForma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</row>
    <row r="3139" spans="1:56" s="16" customForma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</row>
    <row r="3140" spans="1:56" s="16" customForma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</row>
    <row r="3141" spans="1:56" s="16" customForma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</row>
    <row r="3142" spans="1:56" s="16" customForma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</row>
    <row r="3143" spans="1:56" s="16" customForma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</row>
    <row r="3144" spans="1:56" s="16" customForma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</row>
    <row r="3145" spans="1:56" s="16" customForma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</row>
    <row r="3146" spans="1:56" s="16" customForma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</row>
    <row r="3147" spans="1:56" s="16" customForma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</row>
    <row r="3148" spans="1:56" s="16" customForma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</row>
    <row r="3149" spans="1:56" s="16" customForma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</row>
    <row r="3150" spans="1:56" s="16" customForma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</row>
    <row r="3151" spans="1:56" s="16" customForma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</row>
    <row r="3152" spans="1:56" s="16" customForma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</row>
    <row r="3153" spans="1:56" s="16" customForma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</row>
    <row r="3154" spans="1:56" s="16" customForma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</row>
    <row r="3155" spans="1:56" s="16" customForma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</row>
    <row r="3156" spans="1:56" s="16" customForma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</row>
    <row r="3157" spans="1:56" s="16" customForma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</row>
    <row r="3158" spans="1:56" s="16" customForma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</row>
    <row r="3159" spans="1:56" s="16" customForma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</row>
    <row r="3160" spans="1:56" s="16" customForma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</row>
    <row r="3161" spans="1:56" s="16" customForma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</row>
    <row r="3162" spans="1:56" s="16" customForma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</row>
    <row r="3163" spans="1:56" s="16" customForma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</row>
    <row r="3164" spans="1:56" s="16" customForma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</row>
    <row r="3165" spans="1:56" s="16" customForma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</row>
    <row r="3166" spans="1:56" s="16" customForma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</row>
    <row r="3167" spans="1:56" s="16" customForma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</row>
    <row r="3168" spans="1:56" s="16" customForma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</row>
    <row r="3169" spans="1:56" s="16" customForma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</row>
    <row r="3170" spans="1:56" s="16" customForma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</row>
    <row r="3171" spans="1:56" s="16" customForma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</row>
    <row r="3172" spans="1:56" s="16" customForma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</row>
    <row r="3173" spans="1:56" s="16" customForma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</row>
    <row r="3174" spans="1:56" s="16" customForma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</row>
    <row r="3175" spans="1:56" s="16" customForma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</row>
    <row r="3176" spans="1:56" s="16" customForma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</row>
    <row r="3177" spans="1:56" s="16" customForma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</row>
    <row r="3178" spans="1:56" s="16" customForma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</row>
    <row r="3179" spans="1:56" s="16" customForma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</row>
    <row r="3180" spans="1:56" s="16" customForma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</row>
    <row r="3181" spans="1:56" s="16" customForma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</row>
    <row r="3182" spans="1:56" s="16" customForma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</row>
    <row r="3183" spans="1:56" s="16" customForma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</row>
    <row r="3184" spans="1:56" s="16" customForma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</row>
    <row r="3185" spans="1:56" s="16" customForma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</row>
    <row r="3186" spans="1:56" s="16" customForma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</row>
    <row r="3187" spans="1:56" s="16" customForma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</row>
    <row r="3188" spans="1:56" s="16" customForma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</row>
    <row r="3189" spans="1:56" s="16" customForma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</row>
    <row r="3190" spans="1:56" s="16" customForma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</row>
    <row r="3191" spans="1:56" s="16" customForma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</row>
    <row r="3192" spans="1:56" s="16" customForma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</row>
    <row r="3193" spans="1:56" s="16" customForma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</row>
    <row r="3194" spans="1:56" s="16" customForma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</row>
    <row r="3195" spans="1:56" s="16" customForma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</row>
    <row r="3196" spans="1:56" s="16" customForma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</row>
    <row r="3197" spans="1:56" s="16" customForma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</row>
    <row r="3198" spans="1:56" s="16" customForma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</row>
    <row r="3199" spans="1:56" s="16" customForma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</row>
    <row r="3200" spans="1:56" s="16" customForma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</row>
    <row r="3201" spans="1:56" s="16" customForma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</row>
    <row r="3202" spans="1:56" s="16" customForma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</row>
    <row r="3203" spans="1:56" s="16" customForma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</row>
    <row r="3204" spans="1:56" s="16" customForma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</row>
    <row r="3205" spans="1:56" s="16" customForma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</row>
    <row r="3206" spans="1:56" s="16" customForma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</row>
    <row r="3207" spans="1:56" s="16" customForma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</row>
    <row r="3208" spans="1:56" s="16" customForma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</row>
    <row r="3209" spans="1:56" s="16" customForma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</row>
    <row r="3210" spans="1:56" s="16" customForma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</row>
    <row r="3211" spans="1:56" s="16" customForma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</row>
    <row r="3212" spans="1:56" s="16" customForma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</row>
    <row r="3213" spans="1:56" s="16" customForma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</row>
    <row r="3214" spans="1:56" s="16" customForma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</row>
    <row r="3215" spans="1:56" s="16" customForma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</row>
    <row r="3216" spans="1:56" s="16" customForma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</row>
    <row r="3217" spans="1:56" s="16" customForma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</row>
    <row r="3218" spans="1:56" s="16" customForma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</row>
    <row r="3219" spans="1:56" s="16" customForma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</row>
    <row r="3220" spans="1:56" s="16" customForma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</row>
    <row r="3221" spans="1:56" s="16" customForma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</row>
    <row r="3222" spans="1:56" s="16" customForma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</row>
    <row r="3223" spans="1:56" s="16" customForma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</row>
    <row r="3224" spans="1:56" s="16" customForma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</row>
    <row r="3225" spans="1:56" s="16" customForma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</row>
    <row r="3226" spans="1:56" s="16" customForma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</row>
    <row r="3227" spans="1:56" s="16" customForma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</row>
    <row r="3228" spans="1:56" s="16" customForma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</row>
    <row r="3229" spans="1:56" s="16" customForma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</row>
    <row r="3230" spans="1:56" s="16" customForma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</row>
    <row r="3231" spans="1:56" s="16" customForma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</row>
    <row r="3232" spans="1:56" s="16" customForma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</row>
    <row r="3233" spans="1:56" s="16" customForma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</row>
    <row r="3234" spans="1:56" s="16" customForma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</row>
    <row r="3235" spans="1:56" s="16" customForma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</row>
    <row r="3236" spans="1:56" s="16" customForma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</row>
    <row r="3237" spans="1:56" s="16" customForma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</row>
    <row r="3238" spans="1:56" s="16" customForma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</row>
    <row r="3239" spans="1:56" s="16" customForma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</row>
    <row r="3240" spans="1:56" s="16" customForma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</row>
    <row r="3241" spans="1:56" s="16" customForma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</row>
    <row r="3242" spans="1:56" s="16" customForma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</row>
    <row r="3243" spans="1:56" s="16" customForma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</row>
    <row r="3244" spans="1:56" s="16" customForma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</row>
    <row r="3245" spans="1:56" s="16" customForma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</row>
    <row r="3246" spans="1:56" s="16" customForma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</row>
    <row r="3247" spans="1:56" s="16" customForma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</row>
    <row r="3248" spans="1:56" s="16" customForma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</row>
    <row r="3249" spans="1:56" s="16" customForma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</row>
    <row r="3250" spans="1:56" s="16" customForma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</row>
    <row r="3251" spans="1:56" s="16" customForma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</row>
    <row r="3252" spans="1:56" s="16" customForma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</row>
    <row r="3253" spans="1:56" s="16" customForma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</row>
    <row r="3254" spans="1:56" s="16" customForma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</row>
    <row r="3255" spans="1:56" s="16" customForma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</row>
    <row r="3256" spans="1:56" s="16" customForma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</row>
    <row r="3257" spans="1:56" s="16" customForma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</row>
    <row r="3258" spans="1:56" s="16" customForma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</row>
    <row r="3259" spans="1:56" s="16" customForma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</row>
    <row r="3260" spans="1:56" s="16" customForma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</row>
    <row r="3261" spans="1:56" s="16" customForma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</row>
    <row r="3262" spans="1:56" s="16" customForma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</row>
    <row r="3263" spans="1:56" s="16" customForma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</row>
    <row r="3264" spans="1:56" s="16" customForma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</row>
    <row r="3265" spans="1:56" s="16" customForma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</row>
    <row r="3266" spans="1:56" s="16" customForma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</row>
    <row r="3267" spans="1:56" s="16" customForma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</row>
    <row r="3268" spans="1:56" s="16" customForma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</row>
    <row r="3269" spans="1:56" s="16" customForma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</row>
    <row r="3270" spans="1:56" s="16" customForma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</row>
    <row r="3271" spans="1:56" s="16" customForma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</row>
    <row r="3272" spans="1:56" s="16" customForma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</row>
    <row r="3273" spans="1:56" s="16" customForma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</row>
    <row r="3274" spans="1:56" s="16" customForma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</row>
    <row r="3275" spans="1:56" s="16" customForma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</row>
    <row r="3276" spans="1:56" s="16" customForma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</row>
    <row r="3277" spans="1:56" s="16" customForma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</row>
    <row r="3278" spans="1:56" s="16" customForma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</row>
    <row r="3279" spans="1:56" s="16" customForma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</row>
    <row r="3280" spans="1:56" s="16" customForma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</row>
    <row r="3281" spans="1:56" s="16" customForma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</row>
    <row r="3282" spans="1:56" s="16" customForma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</row>
    <row r="3283" spans="1:56" s="16" customForma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</row>
    <row r="3284" spans="1:56" s="16" customForma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</row>
    <row r="3285" spans="1:56" s="16" customForma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</row>
    <row r="3286" spans="1:56" s="16" customForma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</row>
    <row r="3287" spans="1:56" s="16" customForma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</row>
    <row r="3288" spans="1:56" s="16" customForma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</row>
    <row r="3289" spans="1:56" s="16" customForma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</row>
    <row r="3290" spans="1:56" s="16" customForma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</row>
    <row r="3291" spans="1:56" s="16" customForma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</row>
    <row r="3292" spans="1:56" s="16" customForma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</row>
    <row r="3293" spans="1:56" s="16" customForma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</row>
    <row r="3294" spans="1:56" s="16" customForma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</row>
    <row r="3295" spans="1:56" s="16" customForma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</row>
    <row r="3296" spans="1:56" s="16" customForma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</row>
    <row r="3297" spans="1:56" s="16" customForma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</row>
    <row r="3298" spans="1:56" s="16" customForma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</row>
    <row r="3299" spans="1:56" s="16" customForma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</row>
    <row r="3300" spans="1:56" s="16" customForma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</row>
    <row r="3301" spans="1:56" s="16" customForma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</row>
    <row r="3302" spans="1:56" s="16" customForma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</row>
    <row r="3303" spans="1:56" s="16" customForma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</row>
    <row r="3304" spans="1:56" s="16" customForma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</row>
    <row r="3305" spans="1:56" s="16" customForma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</row>
    <row r="3306" spans="1:56" s="16" customForma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</row>
    <row r="3307" spans="1:56" s="16" customForma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</row>
    <row r="3308" spans="1:56" s="16" customForma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</row>
    <row r="3309" spans="1:56" s="16" customForma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</row>
    <row r="3310" spans="1:56" s="16" customForma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</row>
    <row r="3311" spans="1:56" s="16" customForma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</row>
    <row r="3312" spans="1:56" s="16" customForma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</row>
    <row r="3313" spans="1:56" s="16" customForma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</row>
    <row r="3314" spans="1:56" s="16" customForma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</row>
    <row r="3315" spans="1:56" s="16" customForma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</row>
    <row r="3316" spans="1:56" s="16" customForma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</row>
    <row r="3317" spans="1:56" s="16" customForma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</row>
    <row r="3318" spans="1:56" s="16" customForma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</row>
    <row r="3319" spans="1:56" s="16" customForma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</row>
    <row r="3320" spans="1:56" s="16" customForma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</row>
    <row r="3321" spans="1:56" s="16" customForma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</row>
    <row r="3322" spans="1:56" s="16" customForma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</row>
    <row r="3323" spans="1:56" s="16" customForma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</row>
    <row r="3324" spans="1:56" s="16" customForma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</row>
    <row r="3325" spans="1:56" s="16" customForma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</row>
    <row r="3326" spans="1:56" s="16" customForma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</row>
    <row r="3327" spans="1:56" s="16" customForma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</row>
    <row r="3328" spans="1:56" s="16" customForma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</row>
    <row r="3329" spans="1:56" s="16" customForma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</row>
    <row r="3330" spans="1:56" s="16" customForma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</row>
    <row r="3331" spans="1:56" s="16" customForma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</row>
    <row r="3332" spans="1:56" s="16" customForma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</row>
    <row r="3333" spans="1:56" s="16" customForma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</row>
    <row r="3334" spans="1:56" s="16" customForma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</row>
    <row r="3335" spans="1:56" s="16" customForma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</row>
    <row r="3336" spans="1:56" s="16" customForma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</row>
    <row r="3337" spans="1:56" s="16" customForma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</row>
    <row r="3338" spans="1:56" s="16" customForma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</row>
    <row r="3339" spans="1:56" s="16" customForma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</row>
    <row r="3340" spans="1:56" s="16" customForma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</row>
    <row r="3341" spans="1:56" s="16" customForma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</row>
    <row r="3342" spans="1:56" s="16" customForma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</row>
    <row r="3343" spans="1:56" s="16" customForma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</row>
    <row r="3344" spans="1:56" s="16" customForma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</row>
    <row r="3345" spans="1:56" s="16" customForma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</row>
    <row r="3346" spans="1:56" s="16" customForma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</row>
    <row r="3347" spans="1:56" s="16" customForma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</row>
    <row r="3348" spans="1:56" s="16" customForma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</row>
    <row r="3349" spans="1:56" s="16" customForma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</row>
    <row r="3350" spans="1:56" s="16" customForma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</row>
    <row r="3351" spans="1:56" s="16" customForma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</row>
    <row r="3352" spans="1:56" s="16" customForma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</row>
    <row r="3353" spans="1:56" s="16" customForma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</row>
    <row r="3354" spans="1:56" s="16" customForma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</row>
    <row r="3355" spans="1:56" s="16" customForma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</row>
    <row r="3356" spans="1:56" s="16" customForma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</row>
    <row r="3357" spans="1:56" s="16" customForma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</row>
    <row r="3358" spans="1:56" s="16" customForma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</row>
    <row r="3359" spans="1:56" s="16" customForma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</row>
    <row r="3360" spans="1:56" s="16" customForma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</row>
    <row r="3361" spans="1:56" s="16" customForma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</row>
    <row r="3362" spans="1:56" s="16" customForma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</row>
    <row r="3363" spans="1:56" s="16" customForma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</row>
    <row r="3364" spans="1:56" s="16" customForma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</row>
    <row r="3365" spans="1:56" s="16" customForma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</row>
    <row r="3366" spans="1:56" s="16" customForma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</row>
    <row r="3367" spans="1:56" s="16" customForma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</row>
    <row r="3368" spans="1:56" s="16" customForma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</row>
    <row r="3369" spans="1:56" s="16" customForma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</row>
    <row r="3370" spans="1:56" s="16" customForma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</row>
    <row r="3371" spans="1:56" s="16" customForma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</row>
    <row r="3372" spans="1:56" s="16" customForma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</row>
    <row r="3373" spans="1:56" s="16" customForma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</row>
    <row r="3374" spans="1:56" s="16" customForma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</row>
    <row r="3375" spans="1:56" s="16" customForma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</row>
    <row r="3376" spans="1:56" s="16" customForma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</row>
    <row r="3377" spans="1:56" s="16" customForma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</row>
    <row r="3378" spans="1:56" s="16" customForma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</row>
    <row r="3379" spans="1:56" s="16" customForma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</row>
    <row r="3380" spans="1:56" s="16" customForma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</row>
    <row r="3381" spans="1:56" s="16" customForma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</row>
    <row r="3382" spans="1:56" s="16" customForma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</row>
    <row r="3383" spans="1:56" s="16" customForma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</row>
    <row r="3384" spans="1:56" s="16" customForma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</row>
    <row r="3385" spans="1:56" s="16" customForma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</row>
    <row r="3386" spans="1:56" s="16" customForma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</row>
    <row r="3387" spans="1:56" s="16" customForma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</row>
    <row r="3388" spans="1:56" s="16" customForma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</row>
    <row r="3389" spans="1:56" s="16" customForma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</row>
    <row r="3390" spans="1:56" s="16" customForma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</row>
    <row r="3391" spans="1:56" s="16" customForma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</row>
    <row r="3392" spans="1:56" s="16" customForma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</row>
    <row r="3393" spans="1:56" s="16" customForma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</row>
    <row r="3394" spans="1:56" s="16" customForma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</row>
    <row r="3395" spans="1:56" s="16" customForma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</row>
    <row r="3396" spans="1:56" s="16" customForma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</row>
    <row r="3397" spans="1:56" s="16" customForma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</row>
    <row r="3398" spans="1:56" s="16" customForma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</row>
    <row r="3399" spans="1:56" s="16" customForma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</row>
    <row r="3400" spans="1:56" s="16" customForma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</row>
    <row r="3401" spans="1:56" s="16" customForma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</row>
    <row r="3402" spans="1:56" s="16" customForma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</row>
    <row r="3403" spans="1:56" s="16" customForma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</row>
    <row r="3404" spans="1:56" s="16" customForma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</row>
    <row r="3405" spans="1:56" s="16" customForma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</row>
    <row r="3406" spans="1:56" s="16" customForma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</row>
    <row r="3407" spans="1:56" s="16" customForma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</row>
    <row r="3408" spans="1:56" s="16" customForma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</row>
    <row r="3409" spans="1:56" s="16" customForma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</row>
    <row r="3410" spans="1:56" s="16" customForma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</row>
    <row r="3411" spans="1:56" s="16" customForma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</row>
    <row r="3412" spans="1:56" s="16" customForma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</row>
    <row r="3413" spans="1:56" s="16" customForma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</row>
    <row r="3414" spans="1:56" s="16" customForma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</row>
    <row r="3415" spans="1:56" s="16" customForma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</row>
    <row r="3416" spans="1:56" s="16" customForma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</row>
    <row r="3417" spans="1:56" s="16" customForma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</row>
    <row r="3418" spans="1:56" s="16" customForma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</row>
    <row r="3419" spans="1:56" s="16" customForma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</row>
    <row r="3420" spans="1:56" s="16" customForma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</row>
    <row r="3421" spans="1:56" s="16" customForma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</row>
    <row r="3422" spans="1:56" s="16" customForma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</row>
    <row r="3423" spans="1:56" s="16" customForma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</row>
    <row r="3424" spans="1:56" s="16" customForma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</row>
    <row r="3425" spans="1:56" s="16" customForma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</row>
    <row r="3426" spans="1:56" s="16" customForma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</row>
    <row r="3427" spans="1:56" s="16" customForma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</row>
    <row r="3428" spans="1:56" s="16" customForma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</row>
    <row r="3429" spans="1:56" s="16" customForma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</row>
    <row r="3430" spans="1:56" s="16" customForma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</row>
    <row r="3431" spans="1:56" s="16" customForma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</row>
    <row r="3432" spans="1:56" s="16" customForma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</row>
    <row r="3433" spans="1:56" s="16" customForma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</row>
    <row r="3434" spans="1:56" s="16" customForma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</row>
    <row r="3435" spans="1:56" s="16" customForma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</row>
    <row r="3436" spans="1:56" s="16" customForma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</row>
    <row r="3437" spans="1:56" s="16" customForma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</row>
    <row r="3438" spans="1:56" s="16" customForma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</row>
    <row r="3439" spans="1:56" s="16" customForma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</row>
    <row r="3440" spans="1:56" s="16" customForma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</row>
    <row r="3441" spans="1:56" s="16" customForma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</row>
    <row r="3442" spans="1:56" s="16" customForma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</row>
    <row r="3443" spans="1:56" s="16" customForma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</row>
    <row r="3444" spans="1:56" s="16" customForma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</row>
    <row r="3445" spans="1:56" s="16" customForma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</row>
    <row r="3446" spans="1:56" s="16" customForma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</row>
    <row r="3447" spans="1:56" s="16" customForma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</row>
    <row r="3448" spans="1:56" s="16" customForma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</row>
    <row r="3449" spans="1:56" s="16" customForma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</row>
    <row r="3450" spans="1:56" s="16" customForma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</row>
    <row r="3451" spans="1:56" s="16" customForma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</row>
    <row r="3452" spans="1:56" s="16" customForma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</row>
    <row r="3453" spans="1:56" s="16" customForma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</row>
    <row r="3454" spans="1:56" s="16" customForma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</row>
    <row r="3455" spans="1:56" s="16" customForma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</row>
    <row r="3456" spans="1:56" s="16" customForma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</row>
    <row r="3457" spans="1:56" s="16" customForma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</row>
    <row r="3458" spans="1:56" s="16" customForma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</row>
    <row r="3459" spans="1:56" s="16" customForma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</row>
    <row r="3460" spans="1:56" s="16" customForma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</row>
    <row r="3461" spans="1:56" s="16" customForma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</row>
    <row r="3462" spans="1:56" s="16" customForma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</row>
    <row r="3463" spans="1:56" s="16" customForma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</row>
    <row r="3464" spans="1:56" s="16" customForma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</row>
    <row r="3465" spans="1:56" s="16" customForma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</row>
    <row r="3466" spans="1:56" s="16" customForma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</row>
    <row r="3467" spans="1:56" s="16" customForma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</row>
    <row r="3468" spans="1:56" s="16" customForma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</row>
    <row r="3469" spans="1:56" s="16" customForma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</row>
    <row r="3470" spans="1:56" s="16" customForma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</row>
    <row r="3471" spans="1:56" s="16" customForma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</row>
    <row r="3472" spans="1:56" s="16" customForma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</row>
    <row r="3473" spans="1:56" s="16" customForma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</row>
    <row r="3474" spans="1:56" s="16" customForma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</row>
    <row r="3475" spans="1:56" s="16" customForma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</row>
    <row r="3476" spans="1:56" s="16" customForma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</row>
    <row r="3477" spans="1:56" s="16" customForma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</row>
    <row r="3478" spans="1:56" s="16" customForma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</row>
    <row r="3479" spans="1:56" s="16" customForma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</row>
    <row r="3480" spans="1:56" s="16" customForma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</row>
    <row r="3481" spans="1:56" s="16" customForma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</row>
    <row r="3482" spans="1:56" s="16" customForma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</row>
    <row r="3483" spans="1:56" s="16" customForma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</row>
    <row r="3484" spans="1:56" s="16" customForma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</row>
    <row r="3485" spans="1:56" s="16" customForma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</row>
    <row r="3486" spans="1:56" s="16" customForma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</row>
    <row r="3487" spans="1:56" s="16" customForma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</row>
    <row r="3488" spans="1:56" s="16" customForma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</row>
    <row r="3489" spans="1:56" s="16" customForma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</row>
    <row r="3490" spans="1:56" s="16" customForma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</row>
    <row r="3491" spans="1:56" s="16" customForma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</row>
    <row r="3492" spans="1:56" s="16" customForma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</row>
    <row r="3493" spans="1:56" s="16" customForma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</row>
    <row r="3494" spans="1:56" s="16" customForma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</row>
    <row r="3495" spans="1:56" s="16" customForma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</row>
    <row r="3496" spans="1:56" s="16" customForma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</row>
    <row r="3497" spans="1:56" s="16" customForma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</row>
    <row r="3498" spans="1:56" s="16" customForma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</row>
    <row r="3499" spans="1:56" s="16" customForma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</row>
    <row r="3500" spans="1:56" s="16" customForma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</row>
    <row r="3501" spans="1:56" s="16" customForma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</row>
    <row r="3502" spans="1:56" s="16" customForma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</row>
    <row r="3503" spans="1:56" s="16" customForma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</row>
    <row r="3504" spans="1:56" s="16" customForma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</row>
    <row r="3505" spans="1:56" s="16" customForma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</row>
    <row r="3506" spans="1:56" s="16" customForma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</row>
    <row r="3507" spans="1:56" s="16" customForma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</row>
    <row r="3508" spans="1:56" s="16" customForma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</row>
    <row r="3509" spans="1:56" s="16" customForma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</row>
    <row r="3510" spans="1:56" s="16" customForma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</row>
    <row r="3511" spans="1:56" s="16" customForma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</row>
    <row r="3512" spans="1:56" s="16" customForma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</row>
    <row r="3513" spans="1:56" s="16" customForma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</row>
    <row r="3514" spans="1:56" s="16" customForma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</row>
    <row r="3515" spans="1:56" s="16" customForma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</row>
    <row r="3516" spans="1:56" s="16" customForma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</row>
    <row r="3517" spans="1:56" s="16" customForma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</row>
    <row r="3518" spans="1:56" s="16" customForma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</row>
    <row r="3519" spans="1:56" s="16" customForma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</row>
    <row r="3520" spans="1:56" s="16" customForma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</row>
    <row r="3521" spans="1:56" s="16" customForma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</row>
    <row r="3522" spans="1:56" s="16" customForma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</row>
    <row r="3523" spans="1:56" s="16" customForma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</row>
    <row r="3524" spans="1:56" s="16" customForma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</row>
    <row r="3525" spans="1:56" s="16" customForma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</row>
    <row r="3526" spans="1:56" s="16" customForma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</row>
    <row r="3527" spans="1:56" s="16" customForma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</row>
    <row r="3528" spans="1:56" s="16" customForma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</row>
    <row r="3529" spans="1:56" s="16" customForma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</row>
    <row r="3530" spans="1:56" s="16" customForma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</row>
    <row r="3531" spans="1:56" s="16" customForma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</row>
    <row r="3532" spans="1:56" s="16" customForma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</row>
    <row r="3533" spans="1:56" s="16" customForma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</row>
    <row r="3534" spans="1:56" s="16" customForma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</row>
    <row r="3535" spans="1:56" s="16" customForma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</row>
    <row r="3536" spans="1:56" s="16" customForma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</row>
    <row r="3537" spans="1:56" s="16" customForma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</row>
    <row r="3538" spans="1:56" s="16" customForma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</row>
    <row r="3539" spans="1:56" s="16" customForma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</row>
    <row r="3540" spans="1:56" s="16" customForma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</row>
    <row r="3541" spans="1:56" s="16" customForma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</row>
    <row r="3542" spans="1:56" s="16" customForma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</row>
    <row r="3543" spans="1:56" s="16" customForma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</row>
    <row r="3544" spans="1:56" s="16" customForma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</row>
    <row r="3545" spans="1:56" s="16" customForma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</row>
    <row r="3546" spans="1:56" s="16" customForma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</row>
    <row r="3547" spans="1:56" s="16" customForma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</row>
    <row r="3548" spans="1:56" s="16" customForma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</row>
    <row r="3549" spans="1:56" s="16" customForma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</row>
    <row r="3550" spans="1:56" s="16" customForma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</row>
    <row r="3551" spans="1:56" s="16" customForma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</row>
    <row r="3552" spans="1:56" s="16" customForma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</row>
    <row r="3553" spans="1:56" s="16" customForma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</row>
    <row r="3554" spans="1:56" s="16" customForma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</row>
    <row r="3555" spans="1:56" s="16" customForma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</row>
    <row r="3556" spans="1:56" s="16" customForma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</row>
    <row r="3557" spans="1:56" s="16" customForma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</row>
    <row r="3558" spans="1:56" s="16" customForma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</row>
    <row r="3559" spans="1:56" s="16" customForma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</row>
    <row r="3560" spans="1:56" s="16" customForma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</row>
    <row r="3561" spans="1:56" s="16" customForma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</row>
    <row r="3562" spans="1:56" s="16" customForma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</row>
    <row r="3563" spans="1:56" s="16" customForma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</row>
    <row r="3564" spans="1:56" s="16" customForma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</row>
    <row r="3565" spans="1:56" s="16" customForma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</row>
    <row r="3566" spans="1:56" s="16" customForma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</row>
    <row r="3567" spans="1:56" s="16" customForma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</row>
    <row r="3568" spans="1:56" s="16" customForma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</row>
    <row r="3569" spans="1:56" s="16" customForma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</row>
    <row r="3570" spans="1:56" s="16" customForma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</row>
    <row r="3571" spans="1:56" s="16" customForma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</row>
    <row r="3572" spans="1:56" s="16" customForma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</row>
    <row r="3573" spans="1:56" s="16" customForma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</row>
    <row r="3574" spans="1:56" s="16" customForma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</row>
    <row r="3575" spans="1:56" s="16" customForma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</row>
    <row r="3576" spans="1:56" s="16" customForma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</row>
    <row r="3577" spans="1:56" s="16" customForma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</row>
    <row r="3578" spans="1:56" s="16" customForma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</row>
    <row r="3579" spans="1:56" s="16" customForma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</row>
    <row r="3580" spans="1:56" s="16" customForma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</row>
    <row r="3581" spans="1:56" s="16" customForma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</row>
    <row r="3582" spans="1:56" s="16" customForma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</row>
    <row r="3583" spans="1:56" s="16" customForma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</row>
    <row r="3584" spans="1:56" s="16" customForma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</row>
    <row r="3585" spans="1:56" s="16" customForma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</row>
    <row r="3586" spans="1:56" s="16" customForma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</row>
    <row r="3587" spans="1:56" s="16" customForma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</row>
    <row r="3588" spans="1:56" s="16" customForma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</row>
    <row r="3589" spans="1:56" s="16" customForma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</row>
    <row r="3590" spans="1:56" s="16" customForma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</row>
    <row r="3591" spans="1:56" s="16" customForma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</row>
    <row r="3592" spans="1:56" s="16" customForma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</row>
    <row r="3593" spans="1:56" s="16" customForma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</row>
    <row r="3594" spans="1:56" s="16" customForma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</row>
    <row r="3595" spans="1:56" s="16" customForma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</row>
    <row r="3596" spans="1:56" s="16" customForma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</row>
    <row r="3597" spans="1:56" s="16" customForma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</row>
    <row r="3598" spans="1:56" s="16" customForma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</row>
    <row r="3599" spans="1:56" s="16" customForma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</row>
    <row r="3600" spans="1:56" s="16" customForma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</row>
    <row r="3601" spans="1:56" s="16" customForma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</row>
    <row r="3602" spans="1:56" s="16" customForma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</row>
    <row r="3603" spans="1:56" s="16" customForma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</row>
    <row r="3604" spans="1:56" s="16" customForma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</row>
    <row r="3605" spans="1:56" s="16" customForma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</row>
    <row r="3606" spans="1:56" s="16" customForma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</row>
    <row r="3607" spans="1:56" s="16" customForma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</row>
    <row r="3608" spans="1:56" s="16" customForma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</row>
    <row r="3609" spans="1:56" s="16" customForma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</row>
    <row r="3610" spans="1:56" s="16" customForma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</row>
    <row r="3611" spans="1:56" s="16" customForma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</row>
    <row r="3612" spans="1:56" s="16" customForma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</row>
    <row r="3613" spans="1:56" s="16" customForma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</row>
    <row r="3614" spans="1:56" s="16" customForma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</row>
    <row r="3615" spans="1:56" s="16" customForma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</row>
    <row r="3616" spans="1:56" s="16" customForma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</row>
    <row r="3617" spans="1:56" s="16" customForma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</row>
    <row r="3618" spans="1:56" s="16" customForma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</row>
    <row r="3619" spans="1:56" s="16" customForma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</row>
    <row r="3620" spans="1:56" s="16" customForma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</row>
    <row r="3621" spans="1:56" s="16" customForma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</row>
    <row r="3622" spans="1:56" s="16" customForma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</row>
    <row r="3623" spans="1:56" s="16" customForma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</row>
    <row r="3624" spans="1:56" s="16" customForma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</row>
    <row r="3625" spans="1:56" s="16" customForma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</row>
    <row r="3626" spans="1:56" s="16" customForma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</row>
    <row r="3627" spans="1:56" s="16" customForma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</row>
    <row r="3628" spans="1:56" s="16" customForma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</row>
    <row r="3629" spans="1:56" s="16" customForma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</row>
    <row r="3630" spans="1:56" s="16" customForma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</row>
    <row r="3631" spans="1:56" s="16" customForma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</row>
    <row r="3632" spans="1:56" s="16" customForma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</row>
    <row r="3633" spans="1:56" s="16" customForma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</row>
    <row r="3634" spans="1:56" s="16" customForma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</row>
    <row r="3635" spans="1:56" s="16" customForma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</row>
    <row r="3636" spans="1:56" s="16" customForma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</row>
    <row r="3637" spans="1:56" s="16" customForma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</row>
    <row r="3638" spans="1:56" s="16" customForma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</row>
    <row r="3639" spans="1:56" s="16" customForma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</row>
    <row r="3640" spans="1:56" s="16" customForma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</row>
    <row r="3641" spans="1:56" s="16" customForma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</row>
    <row r="3642" spans="1:56" s="16" customForma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</row>
    <row r="3643" spans="1:56" s="16" customForma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</row>
    <row r="3644" spans="1:56" s="16" customForma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</row>
    <row r="3645" spans="1:56" s="16" customForma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</row>
    <row r="3646" spans="1:56" s="16" customForma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</row>
    <row r="3647" spans="1:56" s="16" customForma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</row>
    <row r="3648" spans="1:56" s="16" customForma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</row>
    <row r="3649" spans="1:56" s="16" customForma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</row>
    <row r="3650" spans="1:56" s="16" customForma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</row>
    <row r="3651" spans="1:56" s="16" customForma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</row>
    <row r="3652" spans="1:56" s="16" customForma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</row>
    <row r="3653" spans="1:56" s="16" customForma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</row>
    <row r="3654" spans="1:56" s="16" customForma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</row>
    <row r="3655" spans="1:56" s="16" customForma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</row>
    <row r="3656" spans="1:56" s="16" customForma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</row>
    <row r="3657" spans="1:56" s="16" customForma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</row>
    <row r="3658" spans="1:56" s="16" customForma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</row>
    <row r="3659" spans="1:56" s="16" customForma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</row>
    <row r="3660" spans="1:56" s="16" customForma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</row>
    <row r="3661" spans="1:56" s="16" customForma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</row>
    <row r="3662" spans="1:56" s="16" customForma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</row>
    <row r="3663" spans="1:56" s="16" customForma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</row>
    <row r="3664" spans="1:56" s="16" customForma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</row>
    <row r="3665" spans="1:56" s="16" customForma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</row>
    <row r="3666" spans="1:56" s="16" customForma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</row>
    <row r="3667" spans="1:56" s="16" customForma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</row>
    <row r="3668" spans="1:56" s="16" customForma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</row>
    <row r="3669" spans="1:56" s="16" customForma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</row>
    <row r="3670" spans="1:56" s="16" customForma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</row>
    <row r="3671" spans="1:56" s="16" customForma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</row>
    <row r="3672" spans="1:56" s="16" customForma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</row>
    <row r="3673" spans="1:56" s="16" customForma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</row>
    <row r="3674" spans="1:56" s="16" customForma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</row>
    <row r="3675" spans="1:56" s="16" customForma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</row>
    <row r="3676" spans="1:56" s="16" customForma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</row>
    <row r="3677" spans="1:56" s="16" customForma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</row>
    <row r="3678" spans="1:56" s="16" customForma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</row>
    <row r="3679" spans="1:56" s="16" customForma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</row>
    <row r="3680" spans="1:56" s="16" customForma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</row>
    <row r="3681" spans="1:56" s="16" customForma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</row>
    <row r="3682" spans="1:56" s="16" customForma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</row>
    <row r="3683" spans="1:56" s="16" customForma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</row>
    <row r="3684" spans="1:56" s="16" customForma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</row>
    <row r="3685" spans="1:56" s="16" customForma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</row>
    <row r="3686" spans="1:56" s="16" customForma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</row>
    <row r="3687" spans="1:56" s="16" customForma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</row>
    <row r="3688" spans="1:56" s="16" customForma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</row>
    <row r="3689" spans="1:56" s="16" customForma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</row>
    <row r="3690" spans="1:56" s="16" customForma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</row>
    <row r="3691" spans="1:56" s="16" customForma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</row>
    <row r="3692" spans="1:56" s="16" customForma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</row>
    <row r="3693" spans="1:56" s="16" customForma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</row>
    <row r="3694" spans="1:56" s="16" customForma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</row>
    <row r="3695" spans="1:56" s="16" customForma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</row>
    <row r="3696" spans="1:56" s="16" customForma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</row>
    <row r="3697" spans="1:56" s="16" customForma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</row>
    <row r="3698" spans="1:56" s="16" customForma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</row>
    <row r="3699" spans="1:56" s="16" customForma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</row>
    <row r="3700" spans="1:56" s="16" customForma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</row>
    <row r="3701" spans="1:56" s="16" customForma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</row>
    <row r="3702" spans="1:56" s="16" customForma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</row>
    <row r="3703" spans="1:56" s="16" customForma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</row>
    <row r="3704" spans="1:56" s="16" customForma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</row>
    <row r="3705" spans="1:56" s="16" customForma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</row>
    <row r="3706" spans="1:56" s="16" customForma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</row>
    <row r="3707" spans="1:56" s="16" customForma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</row>
    <row r="3708" spans="1:56" s="16" customForma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</row>
    <row r="3709" spans="1:56" s="16" customForma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</row>
    <row r="3710" spans="1:56" s="16" customForma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</row>
    <row r="3711" spans="1:56" s="16" customForma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</row>
    <row r="3712" spans="1:56" s="16" customForma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</row>
    <row r="3713" spans="1:56" s="16" customForma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</row>
    <row r="3714" spans="1:56" s="16" customForma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</row>
    <row r="3715" spans="1:56" s="16" customForma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</row>
    <row r="3716" spans="1:56" s="16" customForma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</row>
    <row r="3717" spans="1:56" s="16" customForma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</row>
    <row r="3718" spans="1:56" s="16" customForma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</row>
    <row r="3719" spans="1:56" s="16" customForma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</row>
    <row r="3720" spans="1:56" s="16" customForma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</row>
    <row r="3721" spans="1:56" s="16" customForma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</row>
    <row r="3722" spans="1:56" s="16" customForma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</row>
    <row r="3723" spans="1:56" s="16" customForma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</row>
    <row r="3724" spans="1:56" s="16" customForma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</row>
    <row r="3725" spans="1:56" s="16" customForma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</row>
    <row r="3726" spans="1:56" s="16" customForma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</row>
    <row r="3727" spans="1:56" s="16" customForma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</row>
    <row r="3728" spans="1:56" s="16" customForma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</row>
    <row r="3729" spans="1:56" s="16" customForma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</row>
    <row r="3730" spans="1:56" s="16" customForma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</row>
    <row r="3731" spans="1:56" s="16" customForma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</row>
    <row r="3732" spans="1:56" s="16" customForma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</row>
    <row r="3733" spans="1:56" s="16" customForma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</row>
    <row r="3734" spans="1:56" s="16" customForma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</row>
    <row r="3735" spans="1:56" s="16" customForma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</row>
    <row r="3736" spans="1:56" s="16" customForma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</row>
    <row r="3737" spans="1:56" s="16" customForma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</row>
    <row r="3738" spans="1:56" s="16" customForma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</row>
    <row r="3739" spans="1:56" s="16" customForma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</row>
    <row r="3740" spans="1:56" s="16" customForma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</row>
    <row r="3741" spans="1:56" s="16" customForma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</row>
    <row r="3742" spans="1:56" s="16" customForma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</row>
    <row r="3743" spans="1:56" s="16" customForma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</row>
    <row r="3744" spans="1:56" s="16" customForma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</row>
    <row r="3745" spans="1:56" s="16" customForma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</row>
    <row r="3746" spans="1:56" s="16" customForma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</row>
    <row r="3747" spans="1:56" s="16" customForma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</row>
    <row r="3748" spans="1:56" s="16" customForma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</row>
    <row r="3749" spans="1:56" s="16" customForma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</row>
    <row r="3750" spans="1:56" s="16" customForma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</row>
    <row r="3751" spans="1:56" s="16" customForma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</row>
    <row r="3752" spans="1:56" s="16" customForma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</row>
    <row r="3753" spans="1:56" s="16" customForma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</row>
    <row r="3754" spans="1:56" s="16" customForma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</row>
    <row r="3755" spans="1:56" s="16" customForma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</row>
    <row r="3756" spans="1:56" s="16" customForma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</row>
    <row r="3757" spans="1:56" s="16" customForma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</row>
    <row r="3758" spans="1:56" s="16" customForma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</row>
    <row r="3759" spans="1:56" s="16" customForma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</row>
    <row r="3760" spans="1:56" s="16" customForma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</row>
    <row r="3761" spans="1:56" s="16" customForma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</row>
    <row r="3762" spans="1:56" s="16" customForma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</row>
    <row r="3763" spans="1:56" s="16" customForma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</row>
    <row r="3764" spans="1:56" s="16" customForma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</row>
    <row r="3765" spans="1:56" s="16" customForma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</row>
    <row r="3766" spans="1:56" s="16" customForma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</row>
    <row r="3767" spans="1:56" s="16" customForma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</row>
    <row r="3768" spans="1:56" s="16" customForma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</row>
    <row r="3769" spans="1:56" s="16" customForma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</row>
    <row r="3770" spans="1:56" s="16" customForma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</row>
    <row r="3771" spans="1:56" s="16" customForma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</row>
    <row r="3772" spans="1:56" s="16" customForma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</row>
    <row r="3773" spans="1:56" s="16" customForma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</row>
    <row r="3774" spans="1:56" s="16" customForma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</row>
    <row r="3775" spans="1:56" s="16" customForma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</row>
    <row r="3776" spans="1:56" s="16" customForma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</row>
    <row r="3777" spans="1:56" s="16" customForma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</row>
    <row r="3778" spans="1:56" s="16" customForma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</row>
    <row r="3779" spans="1:56" s="16" customForma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</row>
    <row r="3780" spans="1:56" s="16" customForma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</row>
    <row r="3781" spans="1:56" s="16" customForma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</row>
    <row r="3782" spans="1:56" s="16" customForma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</row>
    <row r="3783" spans="1:56" s="16" customForma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</row>
    <row r="3784" spans="1:56" s="16" customForma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</row>
    <row r="3785" spans="1:56" s="16" customForma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</row>
    <row r="3786" spans="1:56" s="16" customForma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</row>
    <row r="3787" spans="1:56" s="16" customForma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</row>
    <row r="3788" spans="1:56" s="16" customForma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</row>
    <row r="3789" spans="1:56" s="16" customForma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</row>
    <row r="3790" spans="1:56" s="16" customForma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</row>
    <row r="3791" spans="1:56" s="16" customForma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</row>
    <row r="3792" spans="1:56" s="16" customForma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</row>
    <row r="3793" spans="1:56" s="16" customForma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</row>
    <row r="3794" spans="1:56" s="16" customForma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</row>
    <row r="3795" spans="1:56" s="16" customForma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</row>
    <row r="3796" spans="1:56" s="16" customForma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</row>
    <row r="3797" spans="1:56" s="16" customForma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</row>
    <row r="3798" spans="1:56" s="16" customForma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</row>
    <row r="3799" spans="1:56" s="16" customForma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</row>
    <row r="3800" spans="1:56" s="16" customForma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</row>
    <row r="3801" spans="1:56" s="16" customForma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</row>
    <row r="3802" spans="1:56" s="16" customForma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</row>
    <row r="3803" spans="1:56" s="16" customForma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</row>
    <row r="3804" spans="1:56" s="16" customForma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</row>
    <row r="3805" spans="1:56" s="16" customForma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</row>
    <row r="3806" spans="1:56" s="16" customForma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</row>
    <row r="3807" spans="1:56" s="16" customForma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</row>
    <row r="3808" spans="1:56" s="16" customForma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</row>
    <row r="3809" spans="1:56" s="16" customForma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</row>
    <row r="3810" spans="1:56" s="16" customForma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</row>
    <row r="3811" spans="1:56" s="16" customForma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</row>
    <row r="3812" spans="1:56" s="16" customForma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</row>
    <row r="3813" spans="1:56" s="16" customForma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</row>
    <row r="3814" spans="1:56" s="16" customForma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</row>
    <row r="3815" spans="1:56" s="16" customForma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</row>
    <row r="3816" spans="1:56" s="16" customForma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</row>
    <row r="3817" spans="1:56" s="16" customForma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</row>
    <row r="3818" spans="1:56" s="16" customForma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</row>
    <row r="3819" spans="1:56" s="16" customForma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</row>
    <row r="3820" spans="1:56" s="16" customForma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</row>
    <row r="3821" spans="1:56" s="16" customForma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</row>
    <row r="3822" spans="1:56" s="16" customForma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</row>
    <row r="3823" spans="1:56" s="16" customForma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</row>
    <row r="3824" spans="1:56" s="16" customForma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</row>
    <row r="3825" spans="1:56" s="16" customForma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</row>
    <row r="3826" spans="1:56" s="16" customForma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</row>
    <row r="3827" spans="1:56" s="16" customForma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</row>
    <row r="3828" spans="1:56" s="16" customForma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</row>
    <row r="3829" spans="1:56" s="16" customForma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</row>
    <row r="3830" spans="1:56" s="16" customForma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</row>
    <row r="3831" spans="1:56" s="16" customForma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</row>
    <row r="3832" spans="1:56" s="16" customForma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</row>
    <row r="3833" spans="1:56" s="16" customForma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</row>
    <row r="3834" spans="1:56" s="16" customForma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</row>
    <row r="3835" spans="1:56" s="16" customForma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</row>
    <row r="3836" spans="1:56" s="16" customForma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</row>
    <row r="3837" spans="1:56" s="16" customForma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</row>
    <row r="3838" spans="1:56" s="16" customForma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</row>
    <row r="3839" spans="1:56" s="16" customForma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</row>
    <row r="3840" spans="1:56" s="16" customForma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</row>
    <row r="3841" spans="1:56" s="16" customForma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</row>
    <row r="3842" spans="1:56" s="16" customForma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</row>
    <row r="3843" spans="1:56" s="16" customForma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</row>
    <row r="3844" spans="1:56" s="16" customForma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</row>
    <row r="3845" spans="1:56" s="16" customForma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</row>
    <row r="3846" spans="1:56" s="16" customForma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</row>
    <row r="3847" spans="1:56" s="16" customForma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</row>
    <row r="3848" spans="1:56" s="16" customForma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</row>
    <row r="3849" spans="1:56" s="16" customForma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</row>
    <row r="3850" spans="1:56" s="16" customForma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</row>
    <row r="3851" spans="1:56" s="16" customForma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</row>
    <row r="3852" spans="1:56" s="16" customForma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</row>
    <row r="3853" spans="1:56" s="16" customForma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</row>
    <row r="3854" spans="1:56" s="16" customForma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</row>
    <row r="3855" spans="1:56" s="16" customForma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</row>
    <row r="3856" spans="1:56" s="16" customForma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</row>
    <row r="3857" spans="1:56" s="16" customForma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</row>
    <row r="3858" spans="1:56" s="16" customForma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</row>
    <row r="3859" spans="1:56" s="16" customForma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</row>
    <row r="3860" spans="1:56" s="16" customForma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</row>
    <row r="3861" spans="1:56" s="16" customForma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</row>
    <row r="3862" spans="1:56" s="16" customForma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</row>
    <row r="3863" spans="1:56" s="16" customForma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</row>
    <row r="3864" spans="1:56" s="16" customForma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</row>
    <row r="3865" spans="1:56" s="16" customForma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</row>
    <row r="3866" spans="1:56" s="16" customForma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</row>
    <row r="3867" spans="1:56" s="16" customForma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</row>
    <row r="3868" spans="1:56" s="16" customForma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</row>
    <row r="3869" spans="1:56" s="16" customForma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</row>
    <row r="3870" spans="1:56" s="16" customForma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</row>
    <row r="3871" spans="1:56" s="16" customForma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</row>
    <row r="3872" spans="1:56" s="16" customForma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</row>
    <row r="3873" spans="1:56" s="16" customForma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</row>
    <row r="3874" spans="1:56" s="16" customForma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</row>
    <row r="3875" spans="1:56" s="16" customForma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</row>
    <row r="3876" spans="1:56" s="16" customForma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</row>
    <row r="3877" spans="1:56" s="16" customForma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</row>
    <row r="3878" spans="1:56" s="16" customForma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</row>
    <row r="3879" spans="1:56" s="16" customForma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</row>
    <row r="3880" spans="1:56" s="16" customForma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</row>
    <row r="3881" spans="1:56" s="16" customForma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</row>
    <row r="3882" spans="1:56" s="16" customForma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</row>
    <row r="3883" spans="1:56" s="16" customForma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</row>
    <row r="3884" spans="1:56" s="16" customForma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</row>
    <row r="3885" spans="1:56" s="16" customForma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</row>
    <row r="3886" spans="1:56" s="16" customForma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</row>
    <row r="3887" spans="1:56" s="16" customForma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</row>
    <row r="3888" spans="1:56" s="16" customForma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</row>
    <row r="3889" spans="1:56" s="16" customForma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</row>
    <row r="3890" spans="1:56" s="16" customForma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</row>
    <row r="3891" spans="1:56" s="16" customForma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</row>
    <row r="3892" spans="1:56" s="16" customForma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</row>
    <row r="3893" spans="1:56" s="16" customForma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</row>
    <row r="3894" spans="1:56" s="16" customForma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</row>
    <row r="3895" spans="1:56" s="16" customForma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</row>
    <row r="3896" spans="1:56" s="16" customForma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</row>
    <row r="3897" spans="1:56" s="16" customForma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</row>
    <row r="3898" spans="1:56" s="16" customForma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</row>
    <row r="3899" spans="1:56" s="16" customForma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</row>
    <row r="3900" spans="1:56" s="16" customForma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</row>
    <row r="3901" spans="1:56" s="16" customForma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</row>
    <row r="3902" spans="1:56" s="16" customForma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</row>
    <row r="3903" spans="1:56" s="16" customForma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</row>
    <row r="3904" spans="1:56" s="16" customForma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</row>
    <row r="3905" spans="1:56" s="16" customForma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</row>
    <row r="3906" spans="1:56" s="16" customForma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</row>
    <row r="3907" spans="1:56" s="16" customForma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</row>
    <row r="3908" spans="1:56" s="16" customForma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</row>
    <row r="3909" spans="1:56" s="16" customForma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</row>
    <row r="3910" spans="1:56" s="16" customForma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</row>
    <row r="3911" spans="1:56" s="16" customForma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</row>
    <row r="3912" spans="1:56" s="16" customForma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</row>
    <row r="3913" spans="1:56" s="16" customForma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</row>
    <row r="3914" spans="1:56" s="16" customForma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</row>
    <row r="3915" spans="1:56" s="16" customForma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</row>
    <row r="3916" spans="1:56" s="16" customForma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</row>
    <row r="3917" spans="1:56" s="16" customForma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</row>
    <row r="3918" spans="1:56" s="16" customForma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</row>
    <row r="3919" spans="1:56" s="16" customForma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</row>
    <row r="3920" spans="1:56" s="16" customForma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</row>
    <row r="3921" spans="1:56" s="16" customForma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</row>
    <row r="3922" spans="1:56" s="16" customForma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</row>
    <row r="3923" spans="1:56" s="16" customForma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</row>
    <row r="3924" spans="1:56" s="16" customForma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</row>
    <row r="3925" spans="1:56" s="16" customForma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</row>
    <row r="3926" spans="1:56" s="16" customForma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</row>
    <row r="3927" spans="1:56" s="16" customForma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</row>
    <row r="3928" spans="1:56" s="16" customForma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</row>
    <row r="3929" spans="1:56" s="16" customForma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</row>
    <row r="3930" spans="1:56" s="16" customForma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</row>
    <row r="3931" spans="1:56" s="16" customForma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</row>
    <row r="3932" spans="1:56" s="16" customForma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</row>
    <row r="3933" spans="1:56" s="16" customForma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</row>
    <row r="3934" spans="1:56" s="16" customForma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</row>
    <row r="3935" spans="1:56" s="16" customForma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</row>
    <row r="3936" spans="1:56" s="16" customForma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</row>
    <row r="3937" spans="1:56" s="16" customForma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</row>
    <row r="3938" spans="1:56" s="16" customForma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</row>
    <row r="3939" spans="1:56" s="16" customForma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</row>
    <row r="3940" spans="1:56" s="16" customForma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</row>
    <row r="3941" spans="1:56" s="16" customForma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</row>
    <row r="3942" spans="1:56" s="16" customForma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</row>
    <row r="3943" spans="1:56" s="16" customForma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</row>
    <row r="3944" spans="1:56" s="16" customForma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</row>
    <row r="3945" spans="1:56" s="16" customForma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</row>
    <row r="3946" spans="1:56" s="16" customForma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</row>
    <row r="3947" spans="1:56" s="16" customForma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</row>
    <row r="3948" spans="1:56" s="16" customForma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</row>
    <row r="3949" spans="1:56" s="16" customForma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</row>
    <row r="3950" spans="1:56" s="16" customForma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</row>
    <row r="3951" spans="1:56" s="16" customForma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</row>
    <row r="3952" spans="1:56" s="16" customForma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</row>
    <row r="3953" spans="1:56" s="16" customForma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</row>
    <row r="3954" spans="1:56" s="16" customForma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</row>
    <row r="3955" spans="1:56" s="16" customForma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</row>
    <row r="3956" spans="1:56" s="16" customForma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</row>
    <row r="3957" spans="1:56" s="16" customForma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</row>
    <row r="3958" spans="1:56" s="16" customForma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</row>
    <row r="3959" spans="1:56" s="16" customForma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</row>
    <row r="3960" spans="1:56" s="16" customForma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</row>
    <row r="3961" spans="1:56" s="16" customForma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</row>
    <row r="3962" spans="1:56" s="16" customForma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</row>
    <row r="3963" spans="1:56" s="16" customForma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</row>
    <row r="3964" spans="1:56" s="16" customForma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</row>
    <row r="3965" spans="1:56" s="16" customForma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</row>
    <row r="3966" spans="1:56" s="16" customForma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</row>
    <row r="3967" spans="1:56" s="16" customForma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</row>
    <row r="3968" spans="1:56" s="16" customForma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</row>
    <row r="3969" spans="1:56" s="16" customForma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</row>
    <row r="3970" spans="1:56" s="16" customForma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</row>
    <row r="3971" spans="1:56" s="16" customForma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</row>
    <row r="3972" spans="1:56" s="16" customForma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</row>
    <row r="3973" spans="1:56" s="16" customForma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</row>
    <row r="3974" spans="1:56" s="16" customForma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</row>
    <row r="3975" spans="1:56" s="16" customForma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</row>
    <row r="3976" spans="1:56" s="16" customForma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</row>
    <row r="3977" spans="1:56" s="16" customForma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</row>
    <row r="3978" spans="1:56" s="16" customForma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</row>
    <row r="3979" spans="1:56" s="16" customForma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</row>
    <row r="3980" spans="1:56" s="16" customForma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</row>
    <row r="3981" spans="1:56" s="16" customForma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</row>
    <row r="3982" spans="1:56" s="16" customForma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</row>
    <row r="3983" spans="1:56" s="16" customForma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</row>
    <row r="3984" spans="1:56" s="16" customForma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</row>
    <row r="3985" spans="1:56" s="16" customForma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</row>
    <row r="3986" spans="1:56" s="16" customForma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</row>
    <row r="3987" spans="1:56" s="16" customForma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</row>
    <row r="3988" spans="1:56" s="16" customForma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</row>
    <row r="3989" spans="1:56" s="16" customForma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</row>
    <row r="3990" spans="1:56" s="16" customForma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</row>
    <row r="3991" spans="1:56" s="16" customForma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</row>
    <row r="3992" spans="1:56" s="16" customForma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</row>
    <row r="3993" spans="1:56" s="16" customForma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</row>
    <row r="3994" spans="1:56" s="16" customForma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</row>
    <row r="3995" spans="1:56" s="16" customForma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</row>
    <row r="3996" spans="1:56" s="16" customForma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</row>
    <row r="3997" spans="1:56" s="16" customForma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</row>
    <row r="3998" spans="1:56" s="16" customForma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</row>
    <row r="3999" spans="1:56" s="16" customForma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</row>
    <row r="4000" spans="1:56" s="16" customForma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</row>
    <row r="4001" spans="1:56" s="16" customForma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</row>
    <row r="4002" spans="1:56" s="16" customForma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</row>
    <row r="4003" spans="1:56" s="16" customForma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</row>
    <row r="4004" spans="1:56" s="16" customForma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</row>
    <row r="4005" spans="1:56" s="16" customForma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</row>
    <row r="4006" spans="1:56" s="16" customForma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</row>
    <row r="4007" spans="1:56" s="16" customForma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</row>
    <row r="4008" spans="1:56" s="16" customForma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</row>
    <row r="4009" spans="1:56" s="16" customForma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</row>
    <row r="4010" spans="1:56" s="16" customForma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</row>
    <row r="4011" spans="1:56" s="16" customForma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</row>
    <row r="4012" spans="1:56" s="16" customForma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</row>
    <row r="4013" spans="1:56" s="16" customForma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</row>
    <row r="4014" spans="1:56" s="16" customForma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</row>
    <row r="4015" spans="1:56" s="16" customForma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</row>
    <row r="4016" spans="1:56" s="16" customForma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</row>
    <row r="4017" spans="1:56" s="16" customForma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</row>
    <row r="4018" spans="1:56" s="16" customForma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</row>
    <row r="4019" spans="1:56" s="16" customForma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</row>
    <row r="4020" spans="1:56" s="16" customForma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</row>
    <row r="4021" spans="1:56" s="16" customForma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</row>
    <row r="4022" spans="1:56" s="16" customForma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</row>
    <row r="4023" spans="1:56" s="16" customForma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</row>
    <row r="4024" spans="1:56" s="16" customForma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</row>
    <row r="4025" spans="1:56" s="16" customForma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</row>
    <row r="4026" spans="1:56" s="16" customForma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</row>
    <row r="4027" spans="1:56" s="16" customForma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</row>
    <row r="4028" spans="1:56" s="16" customForma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</row>
    <row r="4029" spans="1:56" s="16" customForma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</row>
    <row r="4030" spans="1:56" s="16" customForma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</row>
    <row r="4031" spans="1:56" s="16" customForma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</row>
    <row r="4032" spans="1:56" s="16" customForma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</row>
    <row r="4033" spans="1:56" s="16" customForma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</row>
    <row r="4034" spans="1:56" s="16" customForma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</row>
    <row r="4035" spans="1:56" s="16" customForma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</row>
    <row r="4036" spans="1:56" s="16" customForma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</row>
    <row r="4037" spans="1:56" s="16" customForma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</row>
    <row r="4038" spans="1:56" s="16" customForma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</row>
    <row r="4039" spans="1:56" s="16" customForma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</row>
    <row r="4040" spans="1:56" s="16" customForma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</row>
    <row r="4041" spans="1:56" s="16" customForma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</row>
    <row r="4042" spans="1:56" s="16" customForma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</row>
    <row r="4043" spans="1:56" s="16" customForma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</row>
    <row r="4044" spans="1:56" s="16" customForma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</row>
    <row r="4045" spans="1:56" s="16" customForma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</row>
    <row r="4046" spans="1:56" s="16" customForma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</row>
    <row r="4047" spans="1:56" s="16" customForma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</row>
    <row r="4048" spans="1:56" s="16" customForma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</row>
    <row r="4049" spans="1:56" s="16" customForma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</row>
    <row r="4050" spans="1:56" s="16" customForma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</row>
    <row r="4051" spans="1:56" s="16" customForma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</row>
    <row r="4052" spans="1:56" s="16" customForma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</row>
    <row r="4053" spans="1:56" s="16" customForma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</row>
    <row r="4054" spans="1:56" s="16" customForma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</row>
    <row r="4055" spans="1:56" s="16" customForma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</row>
    <row r="4056" spans="1:56" s="16" customForma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</row>
    <row r="4057" spans="1:56" s="16" customForma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</row>
    <row r="4058" spans="1:56" s="16" customForma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</row>
    <row r="4059" spans="1:56" s="16" customForma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</row>
    <row r="4060" spans="1:56" s="16" customForma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</row>
    <row r="4061" spans="1:56" s="16" customForma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</row>
    <row r="4062" spans="1:56" s="16" customForma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</row>
    <row r="4063" spans="1:56" s="16" customForma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</row>
    <row r="4064" spans="1:56" s="16" customForma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</row>
    <row r="4065" spans="1:56" s="16" customForma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</row>
    <row r="4066" spans="1:56" s="16" customForma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</row>
    <row r="4067" spans="1:56" s="16" customForma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</row>
    <row r="4068" spans="1:56" s="16" customForma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</row>
    <row r="4069" spans="1:56" s="16" customForma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</row>
    <row r="4070" spans="1:56" s="16" customForma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</row>
    <row r="4071" spans="1:56" s="16" customForma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</row>
    <row r="4072" spans="1:56" s="16" customForma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</row>
    <row r="4073" spans="1:56" s="16" customForma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</row>
    <row r="4074" spans="1:56" s="16" customForma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</row>
    <row r="4075" spans="1:56" s="16" customForma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</row>
    <row r="4076" spans="1:56" s="16" customForma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</row>
    <row r="4077" spans="1:56" s="16" customForma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</row>
    <row r="4078" spans="1:56" s="16" customForma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</row>
    <row r="4079" spans="1:56" s="16" customForma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</row>
    <row r="4080" spans="1:56" s="16" customForma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</row>
    <row r="4081" spans="1:56" s="16" customForma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</row>
    <row r="4082" spans="1:56" s="16" customForma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</row>
    <row r="4083" spans="1:56" s="16" customForma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</row>
    <row r="4084" spans="1:56" s="16" customForma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</row>
    <row r="4085" spans="1:56" s="16" customForma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</row>
    <row r="4086" spans="1:56" s="16" customForma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</row>
    <row r="4087" spans="1:56" s="16" customForma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</row>
    <row r="4088" spans="1:56" s="16" customForma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</row>
    <row r="4089" spans="1:56" s="16" customForma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</row>
    <row r="4090" spans="1:56" s="16" customForma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</row>
    <row r="4091" spans="1:56" s="16" customForma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</row>
    <row r="4092" spans="1:56" s="16" customForma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</row>
    <row r="4093" spans="1:56" s="16" customForma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</row>
    <row r="4094" spans="1:56" s="16" customForma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</row>
    <row r="4095" spans="1:56" s="16" customForma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</row>
    <row r="4096" spans="1:56" s="16" customForma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</row>
    <row r="4097" spans="1:56" s="16" customForma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</row>
    <row r="4098" spans="1:56" s="16" customForma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</row>
    <row r="4099" spans="1:56" s="16" customForma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</row>
    <row r="4100" spans="1:56" s="16" customForma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</row>
    <row r="4101" spans="1:56" s="16" customForma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</row>
    <row r="4102" spans="1:56" s="16" customForma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</row>
    <row r="4103" spans="1:56" s="16" customForma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</row>
    <row r="4104" spans="1:56" s="16" customForma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</row>
    <row r="4105" spans="1:56" s="16" customForma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</row>
    <row r="4106" spans="1:56" s="16" customForma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</row>
    <row r="4107" spans="1:56" s="16" customForma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</row>
    <row r="4108" spans="1:56" s="16" customForma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</row>
    <row r="4109" spans="1:56" s="16" customForma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</row>
    <row r="4110" spans="1:56" s="16" customForma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</row>
    <row r="4111" spans="1:56" s="16" customForma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</row>
    <row r="4112" spans="1:56" s="16" customForma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</row>
    <row r="4113" spans="1:56" s="16" customForma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</row>
    <row r="4114" spans="1:56" s="16" customForma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</row>
    <row r="4115" spans="1:56" s="16" customForma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</row>
    <row r="4116" spans="1:56" s="16" customForma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</row>
    <row r="4117" spans="1:56" s="16" customForma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</row>
    <row r="4118" spans="1:56" s="16" customForma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</row>
    <row r="4119" spans="1:56" s="16" customForma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</row>
    <row r="4120" spans="1:56" s="16" customForma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</row>
    <row r="4121" spans="1:56" s="16" customForma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</row>
    <row r="4122" spans="1:56" s="16" customForma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</row>
    <row r="4123" spans="1:56" s="16" customForma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</row>
    <row r="4124" spans="1:56" s="16" customForma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</row>
    <row r="4125" spans="1:56" s="16" customForma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</row>
    <row r="4126" spans="1:56" s="16" customForma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</row>
    <row r="4127" spans="1:56" s="16" customForma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</row>
    <row r="4128" spans="1:56" s="16" customForma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</row>
    <row r="4129" spans="1:56" s="16" customForma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</row>
    <row r="4130" spans="1:56" s="16" customForma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</row>
    <row r="4131" spans="1:56" s="16" customForma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</row>
    <row r="4132" spans="1:56" s="16" customForma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</row>
    <row r="4133" spans="1:56" s="16" customForma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</row>
    <row r="4134" spans="1:56" s="16" customForma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</row>
    <row r="4135" spans="1:56" s="16" customForma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</row>
    <row r="4136" spans="1:56" s="16" customForma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</row>
    <row r="4137" spans="1:56" s="16" customForma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</row>
    <row r="4138" spans="1:56" s="16" customForma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</row>
    <row r="4139" spans="1:56" s="16" customForma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</row>
    <row r="4140" spans="1:56" s="16" customForma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</row>
    <row r="4141" spans="1:56" s="16" customForma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</row>
    <row r="4142" spans="1:56" s="16" customForma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</row>
    <row r="4143" spans="1:56" s="16" customForma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</row>
    <row r="4144" spans="1:56" s="16" customForma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</row>
    <row r="4145" spans="1:56" s="16" customForma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</row>
    <row r="4146" spans="1:56" s="16" customForma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</row>
    <row r="4147" spans="1:56" s="16" customForma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</row>
    <row r="4148" spans="1:56" s="16" customForma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</row>
    <row r="4149" spans="1:56" s="16" customForma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</row>
    <row r="4150" spans="1:56" s="16" customForma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</row>
    <row r="4151" spans="1:56" s="16" customForma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</row>
    <row r="4152" spans="1:56" s="16" customForma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</row>
    <row r="4153" spans="1:56" s="16" customForma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</row>
    <row r="4154" spans="1:56" s="16" customForma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</row>
    <row r="4155" spans="1:56" s="16" customForma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</row>
    <row r="4156" spans="1:56" s="16" customForma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</row>
    <row r="4157" spans="1:56" s="16" customForma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</row>
    <row r="4158" spans="1:56" s="16" customForma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</row>
    <row r="4159" spans="1:56" s="16" customForma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</row>
    <row r="4160" spans="1:56" s="16" customForma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</row>
    <row r="4161" spans="1:56" s="16" customForma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</row>
    <row r="4162" spans="1:56" s="16" customForma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</row>
    <row r="4163" spans="1:56" s="16" customForma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</row>
    <row r="4164" spans="1:56" s="16" customForma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</row>
    <row r="4165" spans="1:56" s="16" customForma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</row>
    <row r="4166" spans="1:56" s="16" customForma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</row>
    <row r="4167" spans="1:56" s="16" customForma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</row>
    <row r="4168" spans="1:56" s="16" customForma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</row>
    <row r="4169" spans="1:56" s="16" customForma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</row>
    <row r="4170" spans="1:56" s="16" customForma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</row>
    <row r="4171" spans="1:56" s="16" customForma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</row>
    <row r="4172" spans="1:56" s="16" customForma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</row>
    <row r="4173" spans="1:56" s="16" customForma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</row>
    <row r="4174" spans="1:56" s="16" customForma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</row>
    <row r="4175" spans="1:56" s="16" customForma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</row>
    <row r="4176" spans="1:56" s="16" customForma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</row>
    <row r="4177" spans="1:56" s="16" customForma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</row>
    <row r="4178" spans="1:56" s="16" customForma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</row>
    <row r="4179" spans="1:56" s="16" customForma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</row>
    <row r="4180" spans="1:56" s="16" customForma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</row>
    <row r="4181" spans="1:56" s="16" customForma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</row>
    <row r="4182" spans="1:56" s="16" customForma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</row>
    <row r="4183" spans="1:56" s="16" customForma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</row>
    <row r="4184" spans="1:56" s="16" customForma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</row>
    <row r="4185" spans="1:56" s="16" customForma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</row>
    <row r="4186" spans="1:56" s="16" customForma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</row>
    <row r="4187" spans="1:56" s="16" customForma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</row>
    <row r="4188" spans="1:56" s="16" customForma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</row>
    <row r="4189" spans="1:56" s="16" customForma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</row>
    <row r="4190" spans="1:56" s="16" customForma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</row>
    <row r="4191" spans="1:56" s="16" customForma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</row>
    <row r="4192" spans="1:56" s="16" customForma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</row>
    <row r="4193" spans="1:56" s="16" customForma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</row>
    <row r="4194" spans="1:56" s="16" customForma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</row>
    <row r="4195" spans="1:56" s="16" customForma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</row>
    <row r="4196" spans="1:56" s="16" customForma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</row>
    <row r="4197" spans="1:56" s="16" customForma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</row>
    <row r="4198" spans="1:56" s="16" customForma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</row>
    <row r="4199" spans="1:56" s="16" customForma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</row>
    <row r="4200" spans="1:56" s="16" customForma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</row>
    <row r="4201" spans="1:56" s="16" customForma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</row>
    <row r="4202" spans="1:56" s="16" customForma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</row>
    <row r="4203" spans="1:56" s="16" customForma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</row>
    <row r="4204" spans="1:56" s="16" customForma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</row>
    <row r="4205" spans="1:56" s="16" customForma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</row>
    <row r="4206" spans="1:56" s="16" customForma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</row>
    <row r="4207" spans="1:56" s="16" customForma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</row>
    <row r="4208" spans="1:56" s="16" customForma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</row>
    <row r="4209" spans="1:56" s="16" customForma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</row>
    <row r="4210" spans="1:56" s="16" customForma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</row>
    <row r="4211" spans="1:56" s="16" customForma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</row>
    <row r="4212" spans="1:56" s="16" customForma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</row>
    <row r="4213" spans="1:56" s="16" customForma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</row>
    <row r="4214" spans="1:56" s="16" customForma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</row>
    <row r="4215" spans="1:56" s="16" customForma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</row>
    <row r="4216" spans="1:56" s="16" customForma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</row>
    <row r="4217" spans="1:56" s="16" customForma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</row>
    <row r="4218" spans="1:56" s="16" customForma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</row>
    <row r="4219" spans="1:56" s="16" customForma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</row>
    <row r="4220" spans="1:56" s="16" customForma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</row>
    <row r="4221" spans="1:56" s="16" customForma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</row>
    <row r="4222" spans="1:56" s="16" customForma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</row>
    <row r="4223" spans="1:56" s="16" customForma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</row>
    <row r="4224" spans="1:56" s="16" customForma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</row>
    <row r="4225" spans="1:56" s="16" customForma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</row>
    <row r="4226" spans="1:56" s="16" customForma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</row>
    <row r="4227" spans="1:56" s="16" customForma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</row>
    <row r="4228" spans="1:56" s="16" customForma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</row>
    <row r="4229" spans="1:56" s="16" customForma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</row>
    <row r="4230" spans="1:56" s="16" customForma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</row>
    <row r="4231" spans="1:56" s="16" customForma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</row>
    <row r="4232" spans="1:56" s="16" customForma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</row>
    <row r="4233" spans="1:56" s="16" customForma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</row>
    <row r="4234" spans="1:56" s="16" customForma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</row>
    <row r="4235" spans="1:56" s="16" customForma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</row>
    <row r="4236" spans="1:56" s="16" customForma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</row>
    <row r="4237" spans="1:56" s="16" customForma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</row>
    <row r="4238" spans="1:56" s="16" customForma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</row>
    <row r="4239" spans="1:56" s="16" customForma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</row>
    <row r="4240" spans="1:56" s="16" customForma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</row>
    <row r="4241" spans="1:56" s="16" customForma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</row>
    <row r="4242" spans="1:56" s="16" customForma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</row>
    <row r="4243" spans="1:56" s="16" customForma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</row>
    <row r="4244" spans="1:56" s="16" customForma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</row>
    <row r="4245" spans="1:56" s="16" customForma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</row>
    <row r="4246" spans="1:56" s="16" customForma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</row>
    <row r="4247" spans="1:56" s="16" customForma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</row>
    <row r="4248" spans="1:56" s="16" customForma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</row>
    <row r="4249" spans="1:56" s="16" customForma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</row>
    <row r="4250" spans="1:56" s="16" customForma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</row>
    <row r="4251" spans="1:56" s="16" customForma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</row>
    <row r="4252" spans="1:56" s="16" customForma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</row>
    <row r="4253" spans="1:56" s="16" customForma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</row>
    <row r="4254" spans="1:56" s="16" customForma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</row>
    <row r="4255" spans="1:56" s="16" customForma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</row>
    <row r="4256" spans="1:56" s="16" customForma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</row>
    <row r="4257" spans="1:56" s="16" customForma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</row>
    <row r="4258" spans="1:56" s="16" customForma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</row>
    <row r="4259" spans="1:56" s="16" customForma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</row>
    <row r="4260" spans="1:56" s="16" customForma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</row>
    <row r="4261" spans="1:56" s="16" customForma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</row>
    <row r="4262" spans="1:56" s="16" customForma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</row>
    <row r="4263" spans="1:56" s="16" customForma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</row>
    <row r="4264" spans="1:56" s="16" customForma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</row>
    <row r="4265" spans="1:56" s="16" customForma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</row>
    <row r="4266" spans="1:56" s="16" customForma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</row>
    <row r="4267" spans="1:56" s="16" customForma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</row>
    <row r="4268" spans="1:56" s="16" customForma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</row>
    <row r="4269" spans="1:56" s="16" customForma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</row>
    <row r="4270" spans="1:56" s="16" customForma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</row>
    <row r="4271" spans="1:56" s="16" customForma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</row>
    <row r="4272" spans="1:56" s="16" customForma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</row>
    <row r="4273" spans="1:56" s="16" customForma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</row>
    <row r="4274" spans="1:56" s="16" customForma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</row>
    <row r="4275" spans="1:56" s="16" customForma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</row>
    <row r="4276" spans="1:56" s="16" customForma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</row>
    <row r="4277" spans="1:56" s="16" customForma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</row>
    <row r="4278" spans="1:56" s="16" customForma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</row>
    <row r="4279" spans="1:56" s="16" customForma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</row>
    <row r="4280" spans="1:56" s="16" customForma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</row>
    <row r="4281" spans="1:56" s="16" customForma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</row>
    <row r="4282" spans="1:56" s="16" customForma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</row>
    <row r="4283" spans="1:56" s="16" customForma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</row>
    <row r="4284" spans="1:56" s="16" customForma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</row>
    <row r="4285" spans="1:56" s="16" customForma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</row>
    <row r="4286" spans="1:56" s="16" customForma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</row>
    <row r="4287" spans="1:56" s="16" customForma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</row>
    <row r="4288" spans="1:56" s="16" customForma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</row>
    <row r="4289" spans="1:56" s="16" customForma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</row>
    <row r="4290" spans="1:56" s="16" customForma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</row>
    <row r="4291" spans="1:56" s="16" customForma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</row>
    <row r="4292" spans="1:56" s="16" customForma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</row>
    <row r="4293" spans="1:56" s="16" customForma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</row>
    <row r="4294" spans="1:56" s="16" customForma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</row>
    <row r="4295" spans="1:56" s="16" customForma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</row>
    <row r="4296" spans="1:56" s="16" customForma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</row>
    <row r="4297" spans="1:56" s="16" customForma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</row>
    <row r="4298" spans="1:56" s="16" customForma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</row>
    <row r="4299" spans="1:56" s="16" customForma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</row>
    <row r="4300" spans="1:56" s="16" customForma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</row>
    <row r="4301" spans="1:56" s="16" customForma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</row>
    <row r="4302" spans="1:56" s="16" customForma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</row>
    <row r="4303" spans="1:56" s="16" customForma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</row>
    <row r="4304" spans="1:56" s="16" customForma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</row>
    <row r="4305" spans="1:56" s="16" customForma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</row>
    <row r="4306" spans="1:56" s="16" customForma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</row>
    <row r="4307" spans="1:56" s="16" customForma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</row>
    <row r="4308" spans="1:56" s="16" customForma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</row>
    <row r="4309" spans="1:56" s="16" customForma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</row>
    <row r="4310" spans="1:56" s="16" customForma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</row>
    <row r="4311" spans="1:56" s="16" customForma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</row>
    <row r="4312" spans="1:56" s="16" customForma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</row>
    <row r="4313" spans="1:56" s="16" customForma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</row>
    <row r="4314" spans="1:56" s="16" customForma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</row>
    <row r="4315" spans="1:56" s="16" customForma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</row>
    <row r="4316" spans="1:56" s="16" customForma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</row>
    <row r="4317" spans="1:56" s="16" customForma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</row>
    <row r="4318" spans="1:56" s="16" customForma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</row>
    <row r="4319" spans="1:56" s="16" customForma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</row>
    <row r="4320" spans="1:56" s="16" customForma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</row>
    <row r="4321" spans="1:56" s="16" customForma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</row>
    <row r="4322" spans="1:56" s="16" customForma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</row>
    <row r="4323" spans="1:56" s="16" customForma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</row>
    <row r="4324" spans="1:56" s="16" customForma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</row>
    <row r="4325" spans="1:56" s="16" customForma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</row>
    <row r="4326" spans="1:56" s="16" customForma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</row>
    <row r="4327" spans="1:56" s="16" customForma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</row>
    <row r="4328" spans="1:56" s="16" customForma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</row>
    <row r="4329" spans="1:56" s="16" customForma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</row>
    <row r="4330" spans="1:56" s="16" customForma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</row>
    <row r="4331" spans="1:56" s="16" customForma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</row>
    <row r="4332" spans="1:56" s="16" customForma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</row>
    <row r="4333" spans="1:56" s="16" customForma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</row>
    <row r="4334" spans="1:56" s="16" customForma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</row>
    <row r="4335" spans="1:56" s="16" customForma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</row>
    <row r="4336" spans="1:56" s="16" customForma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</row>
    <row r="4337" spans="1:56" s="16" customForma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</row>
    <row r="4338" spans="1:56" s="16" customForma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</row>
    <row r="4339" spans="1:56" s="16" customForma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</row>
    <row r="4340" spans="1:56" s="16" customForma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</row>
    <row r="4341" spans="1:56" s="16" customForma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</row>
    <row r="4342" spans="1:56" s="16" customForma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</row>
    <row r="4343" spans="1:56" s="16" customForma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</row>
    <row r="4344" spans="1:56" s="16" customForma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</row>
    <row r="4345" spans="1:56" s="16" customForma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</row>
    <row r="4346" spans="1:56" s="16" customForma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</row>
    <row r="4347" spans="1:56" s="16" customForma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</row>
    <row r="4348" spans="1:56" s="16" customForma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</row>
    <row r="4349" spans="1:56" s="16" customForma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</row>
    <row r="4350" spans="1:56" s="16" customForma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</row>
    <row r="4351" spans="1:56" s="16" customForma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</row>
    <row r="4352" spans="1:56" s="16" customForma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</row>
    <row r="4353" spans="1:56" s="16" customForma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</row>
    <row r="4354" spans="1:56" s="16" customForma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</row>
    <row r="4355" spans="1:56" s="16" customForma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</row>
    <row r="4356" spans="1:56" s="16" customForma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</row>
    <row r="4357" spans="1:56" s="16" customForma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</row>
    <row r="4358" spans="1:56" s="16" customForma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</row>
    <row r="4359" spans="1:56" s="16" customForma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</row>
    <row r="4360" spans="1:56" s="16" customForma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</row>
    <row r="4361" spans="1:56" s="16" customForma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</row>
    <row r="4362" spans="1:56" s="16" customForma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</row>
    <row r="4363" spans="1:56" s="16" customForma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</row>
    <row r="4364" spans="1:56" s="16" customForma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</row>
    <row r="4365" spans="1:56" s="16" customForma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</row>
    <row r="4366" spans="1:56" s="16" customForma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</row>
    <row r="4367" spans="1:56" s="16" customForma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</row>
    <row r="4368" spans="1:56" s="16" customForma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</row>
    <row r="4369" spans="1:56" s="16" customForma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</row>
    <row r="4370" spans="1:56" s="16" customForma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</row>
    <row r="4371" spans="1:56" s="16" customForma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</row>
    <row r="4372" spans="1:56" s="16" customForma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</row>
    <row r="4373" spans="1:56" s="16" customForma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</row>
    <row r="4374" spans="1:56" s="16" customForma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</row>
    <row r="4375" spans="1:56" s="16" customForma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</row>
    <row r="4376" spans="1:56" s="16" customForma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</row>
    <row r="4377" spans="1:56" s="16" customForma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</row>
    <row r="4378" spans="1:56" s="16" customForma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</row>
    <row r="4379" spans="1:56" s="16" customForma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</row>
    <row r="4380" spans="1:56" s="16" customForma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</row>
    <row r="4381" spans="1:56" s="16" customForma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</row>
    <row r="4382" spans="1:56" s="16" customForma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</row>
    <row r="4383" spans="1:56" s="16" customForma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</row>
    <row r="4384" spans="1:56" s="16" customForma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</row>
    <row r="4385" spans="1:56" s="16" customForma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</row>
    <row r="4386" spans="1:56" s="16" customForma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</row>
    <row r="4387" spans="1:56" s="16" customForma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</row>
    <row r="4388" spans="1:56" s="16" customForma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</row>
    <row r="4389" spans="1:56" s="16" customForma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</row>
    <row r="4390" spans="1:56" s="16" customForma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</row>
    <row r="4391" spans="1:56" s="16" customForma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</row>
    <row r="4392" spans="1:56" s="16" customForma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</row>
    <row r="4393" spans="1:56" s="16" customForma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</row>
    <row r="4394" spans="1:56" s="16" customForma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</row>
    <row r="4395" spans="1:56" s="16" customForma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</row>
    <row r="4396" spans="1:56" s="16" customForma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</row>
    <row r="4397" spans="1:56" s="16" customForma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</row>
    <row r="4398" spans="1:56" s="16" customForma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</row>
    <row r="4399" spans="1:56" s="16" customForma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</row>
    <row r="4400" spans="1:56" s="16" customForma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</row>
    <row r="4401" spans="1:56" s="16" customForma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</row>
    <row r="4402" spans="1:56" s="16" customForma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</row>
    <row r="4403" spans="1:56" s="16" customForma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</row>
    <row r="4404" spans="1:56" s="16" customForma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</row>
    <row r="4405" spans="1:56" s="16" customForma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</row>
    <row r="4406" spans="1:56" s="16" customForma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</row>
    <row r="4407" spans="1:56" s="16" customForma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</row>
    <row r="4408" spans="1:56" s="16" customForma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</row>
    <row r="4409" spans="1:56" s="16" customForma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</row>
    <row r="4410" spans="1:56" s="16" customForma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</row>
    <row r="4411" spans="1:56" s="16" customForma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</row>
    <row r="4412" spans="1:56" s="16" customForma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</row>
    <row r="4413" spans="1:56" s="16" customForma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</row>
    <row r="4414" spans="1:56" s="16" customForma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</row>
    <row r="4415" spans="1:56" s="16" customForma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</row>
    <row r="4416" spans="1:56" s="16" customForma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</row>
    <row r="4417" spans="1:56" s="16" customForma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</row>
    <row r="4418" spans="1:56" s="16" customForma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</row>
    <row r="4419" spans="1:56" s="16" customForma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</row>
    <row r="4420" spans="1:56" s="16" customForma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</row>
    <row r="4421" spans="1:56" s="16" customForma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</row>
    <row r="4422" spans="1:56" s="16" customForma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</row>
    <row r="4423" spans="1:56" s="16" customForma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</row>
    <row r="4424" spans="1:56" s="16" customForma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</row>
    <row r="4425" spans="1:56" s="16" customForma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</row>
    <row r="4426" spans="1:56" s="16" customForma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</row>
    <row r="4427" spans="1:56" s="16" customForma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</row>
    <row r="4428" spans="1:56" s="16" customForma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</row>
    <row r="4429" spans="1:56" s="16" customForma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</row>
    <row r="4430" spans="1:56" s="16" customForma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</row>
    <row r="4431" spans="1:56" s="16" customForma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</row>
    <row r="4432" spans="1:56" s="16" customForma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</row>
    <row r="4433" spans="1:56" s="16" customForma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</row>
    <row r="4434" spans="1:56" s="16" customForma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</row>
    <row r="4435" spans="1:56" s="16" customForma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</row>
    <row r="4436" spans="1:56" s="16" customForma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</row>
    <row r="4437" spans="1:56" s="16" customForma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</row>
    <row r="4438" spans="1:56" s="16" customForma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</row>
    <row r="4439" spans="1:56" s="16" customForma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</row>
    <row r="4440" spans="1:56" s="16" customForma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</row>
    <row r="4441" spans="1:56" s="16" customForma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</row>
    <row r="4442" spans="1:56" s="16" customForma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</row>
    <row r="4443" spans="1:56" s="16" customForma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</row>
    <row r="4444" spans="1:56" s="16" customForma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</row>
    <row r="4445" spans="1:56" s="16" customForma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</row>
    <row r="4446" spans="1:56" s="16" customForma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</row>
    <row r="4447" spans="1:56" s="16" customForma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</row>
    <row r="4448" spans="1:56" s="16" customForma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</row>
    <row r="4449" spans="1:56" s="16" customForma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</row>
    <row r="4450" spans="1:56" s="16" customForma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</row>
    <row r="4451" spans="1:56" s="16" customForma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</row>
    <row r="4452" spans="1:56" s="16" customForma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</row>
    <row r="4453" spans="1:56" s="16" customForma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</row>
    <row r="4454" spans="1:56" s="16" customForma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</row>
    <row r="4455" spans="1:56" s="16" customForma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</row>
    <row r="4456" spans="1:56" s="16" customForma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</row>
    <row r="4457" spans="1:56" s="16" customForma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</row>
    <row r="4458" spans="1:56" s="16" customForma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</row>
    <row r="4459" spans="1:56" s="16" customForma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</row>
    <row r="4460" spans="1:56" s="16" customForma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</row>
    <row r="4461" spans="1:56" s="16" customForma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</row>
    <row r="4462" spans="1:56" s="16" customForma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</row>
    <row r="4463" spans="1:56" s="16" customForma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</row>
    <row r="4464" spans="1:56" s="16" customForma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</row>
    <row r="4465" spans="1:56" s="16" customForma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</row>
    <row r="4466" spans="1:56" s="16" customForma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</row>
    <row r="4467" spans="1:56" s="16" customForma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</row>
    <row r="4468" spans="1:56" s="16" customForma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</row>
    <row r="4469" spans="1:56" s="16" customForma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</row>
    <row r="4470" spans="1:56" s="16" customForma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</row>
    <row r="4471" spans="1:56" s="16" customForma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</row>
    <row r="4472" spans="1:56" s="16" customForma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</row>
    <row r="4473" spans="1:56" s="16" customForma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</row>
    <row r="4474" spans="1:56" s="16" customForma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</row>
    <row r="4475" spans="1:56" s="16" customForma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</row>
    <row r="4476" spans="1:56" s="16" customForma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</row>
    <row r="4477" spans="1:56" s="16" customForma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</row>
    <row r="4478" spans="1:56" s="16" customForma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</row>
    <row r="4479" spans="1:56" s="16" customForma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</row>
    <row r="4480" spans="1:56" s="16" customForma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</row>
    <row r="4481" spans="1:56" s="16" customForma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</row>
    <row r="4482" spans="1:56" s="16" customForma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</row>
    <row r="4483" spans="1:56" s="16" customForma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</row>
    <row r="4484" spans="1:56" s="16" customForma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</row>
    <row r="4485" spans="1:56" s="16" customForma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</row>
    <row r="4486" spans="1:56" s="16" customForma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</row>
    <row r="4487" spans="1:56" s="16" customForma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</row>
    <row r="4488" spans="1:56" s="16" customForma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</row>
    <row r="4489" spans="1:56" s="16" customForma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</row>
    <row r="4490" spans="1:56" s="16" customForma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</row>
    <row r="4491" spans="1:56" s="16" customForma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</row>
    <row r="4492" spans="1:56" s="16" customForma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</row>
    <row r="4493" spans="1:56" s="16" customForma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</row>
    <row r="4494" spans="1:56" s="16" customForma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</row>
    <row r="4495" spans="1:56" s="16" customForma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</row>
    <row r="4496" spans="1:56" s="16" customForma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</row>
    <row r="4497" spans="1:56" s="16" customForma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</row>
    <row r="4498" spans="1:56" s="16" customForma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</row>
    <row r="4499" spans="1:56" s="16" customForma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</row>
    <row r="4500" spans="1:56" s="16" customForma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</row>
    <row r="4501" spans="1:56" s="16" customForma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</row>
    <row r="4502" spans="1:56" s="16" customForma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</row>
    <row r="4503" spans="1:56" s="16" customForma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</row>
    <row r="4504" spans="1:56" s="16" customForma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</row>
    <row r="4505" spans="1:56" s="16" customForma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</row>
    <row r="4506" spans="1:56" s="16" customForma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</row>
    <row r="4507" spans="1:56" s="16" customForma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</row>
    <row r="4508" spans="1:56" s="16" customForma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</row>
    <row r="4509" spans="1:56" s="16" customForma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</row>
    <row r="4510" spans="1:56" s="16" customForma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</row>
    <row r="4511" spans="1:56" s="16" customForma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</row>
    <row r="4512" spans="1:56" s="16" customForma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</row>
    <row r="4513" spans="1:56" s="16" customForma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</row>
    <row r="4514" spans="1:56" s="16" customForma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</row>
    <row r="4515" spans="1:56" s="16" customForma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</row>
    <row r="4516" spans="1:56" s="16" customForma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</row>
    <row r="4517" spans="1:56" s="16" customForma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</row>
    <row r="4518" spans="1:56" s="16" customForma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</row>
    <row r="4519" spans="1:56" s="16" customForma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</row>
    <row r="4520" spans="1:56" s="16" customForma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</row>
    <row r="4521" spans="1:56" s="16" customForma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</row>
    <row r="4522" spans="1:56" s="16" customForma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</row>
    <row r="4523" spans="1:56" s="16" customForma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</row>
    <row r="4524" spans="1:56" s="16" customForma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</row>
    <row r="4525" spans="1:56" s="16" customForma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</row>
    <row r="4526" spans="1:56" s="16" customForma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</row>
    <row r="4527" spans="1:56" s="16" customForma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</row>
    <row r="4528" spans="1:56" s="16" customForma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</row>
    <row r="4529" spans="1:56" s="16" customForma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</row>
    <row r="4530" spans="1:56" s="16" customForma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</row>
    <row r="4531" spans="1:56" s="16" customForma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</row>
    <row r="4532" spans="1:56" s="16" customForma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</row>
    <row r="4533" spans="1:56" s="16" customForma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</row>
    <row r="4534" spans="1:56" s="16" customForma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</row>
    <row r="4535" spans="1:56" s="16" customForma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</row>
    <row r="4536" spans="1:56" s="16" customForma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</row>
    <row r="4537" spans="1:56" s="16" customForma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</row>
    <row r="4538" spans="1:56" s="16" customForma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</row>
    <row r="4539" spans="1:56" s="16" customForma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</row>
    <row r="4540" spans="1:56" s="16" customForma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</row>
    <row r="4541" spans="1:56" s="16" customForma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</row>
    <row r="4542" spans="1:56" s="16" customForma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</row>
    <row r="4543" spans="1:56" s="16" customForma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</row>
    <row r="4544" spans="1:56" s="16" customForma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</row>
    <row r="4545" spans="1:56" s="16" customForma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</row>
    <row r="4546" spans="1:56" s="16" customForma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</row>
    <row r="4547" spans="1:56" s="16" customForma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</row>
    <row r="4548" spans="1:56" s="16" customForma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</row>
    <row r="4549" spans="1:56" s="16" customForma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</row>
    <row r="4550" spans="1:56" s="16" customForma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</row>
    <row r="4551" spans="1:56" s="16" customForma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</row>
    <row r="4552" spans="1:56" s="16" customForma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</row>
    <row r="4553" spans="1:56" s="16" customForma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</row>
    <row r="4554" spans="1:56" s="16" customForma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</row>
    <row r="4555" spans="1:56" s="16" customForma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</row>
    <row r="4556" spans="1:56" s="16" customForma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</row>
    <row r="4557" spans="1:56" s="16" customForma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</row>
    <row r="4558" spans="1:56" s="16" customForma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</row>
    <row r="4559" spans="1:56" s="16" customForma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</row>
    <row r="4560" spans="1:56" s="16" customForma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</row>
    <row r="4561" spans="1:56" s="16" customForma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</row>
    <row r="4562" spans="1:56" s="16" customForma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</row>
    <row r="4563" spans="1:56" s="16" customForma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</row>
    <row r="4564" spans="1:56" s="16" customForma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</row>
    <row r="4565" spans="1:56" s="16" customForma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</row>
    <row r="4566" spans="1:56" s="16" customForma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</row>
    <row r="4567" spans="1:56" s="16" customForma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</row>
    <row r="4568" spans="1:56" s="16" customForma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</row>
    <row r="4569" spans="1:56" s="16" customForma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</row>
    <row r="4570" spans="1:56" s="16" customForma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</row>
    <row r="4571" spans="1:56" s="16" customForma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</row>
    <row r="4572" spans="1:56" s="16" customForma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</row>
    <row r="4573" spans="1:56" s="16" customForma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</row>
    <row r="4574" spans="1:56" s="16" customForma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</row>
    <row r="4575" spans="1:56" s="16" customForma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</row>
    <row r="4576" spans="1:56" s="16" customForma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</row>
    <row r="4577" spans="1:56" s="16" customForma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</row>
    <row r="4578" spans="1:56" s="16" customForma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</row>
    <row r="4579" spans="1:56" s="16" customForma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</row>
    <row r="4580" spans="1:56" s="16" customForma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</row>
    <row r="4581" spans="1:56" s="16" customForma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</row>
    <row r="4582" spans="1:56" s="16" customForma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</row>
    <row r="4583" spans="1:56" s="16" customForma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</row>
    <row r="4584" spans="1:56" s="16" customForma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</row>
    <row r="4585" spans="1:56" s="16" customForma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</row>
    <row r="4586" spans="1:56" s="16" customForma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</row>
    <row r="4587" spans="1:56" s="16" customForma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</row>
    <row r="4588" spans="1:56" s="16" customForma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</row>
    <row r="4589" spans="1:56" s="16" customForma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</row>
    <row r="4590" spans="1:56" s="16" customForma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</row>
    <row r="4591" spans="1:56" s="16" customForma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</row>
    <row r="4592" spans="1:56" s="16" customForma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</row>
    <row r="4593" spans="1:56" s="16" customForma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</row>
    <row r="4594" spans="1:56" s="16" customForma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</row>
    <row r="4595" spans="1:56" s="16" customForma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</row>
    <row r="4596" spans="1:56" s="16" customForma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</row>
    <row r="4597" spans="1:56" s="16" customForma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</row>
    <row r="4598" spans="1:56" s="16" customForma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</row>
    <row r="4599" spans="1:56" s="16" customForma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</row>
    <row r="4600" spans="1:56" s="16" customForma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</row>
    <row r="4601" spans="1:56" s="16" customForma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</row>
    <row r="4602" spans="1:56" s="16" customForma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</row>
    <row r="4603" spans="1:56" s="16" customForma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</row>
    <row r="4604" spans="1:56" s="16" customForma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</row>
    <row r="4605" spans="1:56" s="16" customForma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</row>
    <row r="4606" spans="1:56" s="16" customForma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</row>
    <row r="4607" spans="1:56" s="16" customForma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</row>
    <row r="4608" spans="1:56" s="16" customForma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</row>
    <row r="4609" spans="1:56" s="16" customForma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</row>
    <row r="4610" spans="1:56" s="16" customForma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</row>
    <row r="4611" spans="1:56" s="16" customForma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</row>
    <row r="4612" spans="1:56" s="16" customForma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</row>
    <row r="4613" spans="1:56" s="16" customForma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</row>
    <row r="4614" spans="1:56" s="16" customForma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</row>
    <row r="4615" spans="1:56" s="16" customForma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</row>
    <row r="4616" spans="1:56" s="16" customForma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</row>
    <row r="4617" spans="1:56" s="16" customForma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</row>
    <row r="4618" spans="1:56" s="16" customForma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</row>
    <row r="4619" spans="1:56" s="16" customForma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</row>
    <row r="4620" spans="1:56" s="16" customForma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</row>
    <row r="4621" spans="1:56" s="16" customForma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</row>
    <row r="4622" spans="1:56" s="16" customForma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</row>
    <row r="4623" spans="1:56" s="16" customForma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</row>
    <row r="4624" spans="1:56" s="16" customForma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</row>
    <row r="4625" spans="1:56" s="16" customForma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</row>
    <row r="4626" spans="1:56" s="16" customForma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</row>
    <row r="4627" spans="1:56" s="16" customForma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</row>
    <row r="4628" spans="1:56" s="16" customForma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</row>
    <row r="4629" spans="1:56" s="16" customForma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</row>
    <row r="4630" spans="1:56" s="16" customForma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</row>
    <row r="4631" spans="1:56" s="16" customForma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</row>
    <row r="4632" spans="1:56" s="16" customForma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</row>
    <row r="4633" spans="1:56" s="16" customForma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</row>
    <row r="4634" spans="1:56" s="16" customForma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</row>
    <row r="4635" spans="1:56" s="16" customForma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</row>
    <row r="4636" spans="1:56" s="16" customForma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</row>
    <row r="4637" spans="1:56" s="16" customForma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</row>
    <row r="4638" spans="1:56" s="16" customForma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</row>
    <row r="4639" spans="1:56" s="16" customForma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</row>
    <row r="4640" spans="1:56" s="16" customForma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</row>
    <row r="4641" spans="1:56" s="16" customForma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</row>
    <row r="4642" spans="1:56" s="16" customForma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</row>
    <row r="4643" spans="1:56" s="16" customForma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</row>
    <row r="4644" spans="1:56" s="16" customForma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</row>
    <row r="4645" spans="1:56" s="16" customForma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</row>
    <row r="4646" spans="1:56" s="16" customForma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</row>
    <row r="4647" spans="1:56" s="16" customForma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</row>
    <row r="4648" spans="1:56" s="16" customForma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</row>
    <row r="4649" spans="1:56" s="16" customForma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</row>
    <row r="4650" spans="1:56" s="16" customForma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</row>
    <row r="4651" spans="1:56" s="16" customForma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</row>
    <row r="4652" spans="1:56" s="16" customForma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</row>
    <row r="4653" spans="1:56" s="16" customForma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</row>
    <row r="4654" spans="1:56" s="16" customForma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</row>
    <row r="4655" spans="1:56" s="16" customForma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</row>
    <row r="4656" spans="1:56" s="16" customForma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</row>
    <row r="4657" spans="1:56" s="16" customForma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</row>
    <row r="4658" spans="1:56" s="16" customForma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</row>
    <row r="4659" spans="1:56" s="16" customForma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</row>
    <row r="4660" spans="1:56" s="16" customForma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</row>
    <row r="4661" spans="1:56" s="16" customForma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</row>
    <row r="4662" spans="1:56" s="16" customForma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</row>
    <row r="4663" spans="1:56" s="16" customForma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</row>
    <row r="4664" spans="1:56" s="16" customForma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</row>
    <row r="4665" spans="1:56" s="16" customForma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</row>
    <row r="4666" spans="1:56" s="16" customForma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</row>
    <row r="4667" spans="1:56" s="16" customForma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</row>
    <row r="4668" spans="1:56" s="16" customForma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</row>
    <row r="4669" spans="1:56" s="16" customForma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</row>
    <row r="4670" spans="1:56" s="16" customForma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</row>
    <row r="4671" spans="1:56" s="16" customForma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</row>
    <row r="4672" spans="1:56" s="16" customForma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</row>
    <row r="4673" spans="1:56" s="16" customForma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</row>
    <row r="4674" spans="1:56" s="16" customForma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</row>
    <row r="4675" spans="1:56" s="16" customForma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</row>
    <row r="4676" spans="1:56" s="16" customForma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</row>
    <row r="4677" spans="1:56" s="16" customForma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</row>
    <row r="4678" spans="1:56" s="16" customForma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</row>
    <row r="4679" spans="1:56" s="16" customForma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</row>
    <row r="4680" spans="1:56" s="16" customForma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</row>
    <row r="4681" spans="1:56" s="16" customForma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</row>
    <row r="4682" spans="1:56" s="16" customForma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</row>
    <row r="4683" spans="1:56" s="16" customForma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</row>
    <row r="4684" spans="1:56" s="16" customForma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</row>
    <row r="4685" spans="1:56" s="16" customForma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</row>
    <row r="4686" spans="1:56" s="16" customForma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</row>
    <row r="4687" spans="1:56" s="16" customForma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</row>
    <row r="4688" spans="1:56" s="16" customForma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</row>
    <row r="4689" spans="1:56" s="16" customForma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</row>
    <row r="4690" spans="1:56" s="16" customForma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</row>
    <row r="4691" spans="1:56" s="16" customForma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</row>
    <row r="4692" spans="1:56" s="16" customForma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</row>
    <row r="4693" spans="1:56" s="16" customForma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</row>
    <row r="4694" spans="1:56" s="16" customForma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</row>
    <row r="4695" spans="1:56" s="16" customForma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</row>
    <row r="4696" spans="1:56" s="16" customForma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</row>
    <row r="4697" spans="1:56" s="16" customForma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</row>
    <row r="4698" spans="1:56" s="16" customForma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</row>
    <row r="4699" spans="1:56" s="16" customForma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</row>
    <row r="4700" spans="1:56" s="16" customForma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</row>
    <row r="4701" spans="1:56" s="16" customForma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</row>
    <row r="4702" spans="1:56" s="16" customForma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</row>
    <row r="4703" spans="1:56" s="16" customForma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</row>
    <row r="4704" spans="1:56" s="16" customForma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</row>
    <row r="4705" spans="1:56" s="16" customForma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</row>
    <row r="4706" spans="1:56" s="16" customForma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</row>
    <row r="4707" spans="1:56" s="16" customForma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</row>
    <row r="4708" spans="1:56" s="16" customForma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</row>
    <row r="4709" spans="1:56" s="16" customForma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</row>
    <row r="4710" spans="1:56" s="16" customForma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</row>
    <row r="4711" spans="1:56" s="16" customForma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</row>
    <row r="4712" spans="1:56" s="16" customForma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</row>
    <row r="4713" spans="1:56" s="16" customForma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</row>
    <row r="4714" spans="1:56" s="16" customForma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</row>
    <row r="4715" spans="1:56" s="16" customForma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</row>
    <row r="4716" spans="1:56" s="16" customForma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</row>
    <row r="4717" spans="1:56" s="16" customForma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</row>
    <row r="4718" spans="1:56" s="16" customForma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</row>
    <row r="4719" spans="1:56" s="16" customForma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</row>
    <row r="4720" spans="1:56" s="16" customForma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</row>
    <row r="4721" spans="1:56" s="16" customForma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</row>
    <row r="4722" spans="1:56" s="16" customForma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</row>
    <row r="4723" spans="1:56" s="16" customForma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</row>
    <row r="4724" spans="1:56" s="16" customForma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</row>
    <row r="4725" spans="1:56" s="16" customForma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</row>
    <row r="4726" spans="1:56" s="16" customForma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</row>
    <row r="4727" spans="1:56" s="16" customForma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</row>
    <row r="4728" spans="1:56" s="16" customForma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</row>
    <row r="4729" spans="1:56" s="16" customForma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</row>
    <row r="4730" spans="1:56" s="16" customForma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</row>
    <row r="4731" spans="1:56" s="16" customForma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</row>
    <row r="4732" spans="1:56" s="16" customForma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</row>
    <row r="4733" spans="1:56" s="16" customForma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</row>
    <row r="4734" spans="1:56" s="16" customForma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</row>
    <row r="4735" spans="1:56" s="16" customForma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</row>
    <row r="4736" spans="1:56" s="16" customForma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</row>
    <row r="4737" spans="1:56" s="16" customForma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</row>
    <row r="4738" spans="1:56" s="16" customForma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</row>
    <row r="4739" spans="1:56" s="16" customForma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</row>
    <row r="4740" spans="1:56" s="16" customForma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</row>
    <row r="4741" spans="1:56" s="16" customForma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</row>
    <row r="4742" spans="1:56" s="16" customForma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</row>
    <row r="4743" spans="1:56" s="16" customForma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</row>
    <row r="4744" spans="1:56" s="16" customForma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</row>
    <row r="4745" spans="1:56" s="16" customForma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</row>
    <row r="4746" spans="1:56" s="16" customForma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</row>
    <row r="4747" spans="1:56" s="16" customForma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</row>
    <row r="4748" spans="1:56" s="16" customForma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</row>
    <row r="4749" spans="1:56" s="16" customForma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</row>
    <row r="4750" spans="1:56" s="16" customForma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</row>
    <row r="4751" spans="1:56" s="16" customForma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</row>
    <row r="4752" spans="1:56" s="16" customForma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</row>
    <row r="4753" spans="1:56" s="16" customForma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</row>
    <row r="4754" spans="1:56" s="16" customForma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</row>
    <row r="4755" spans="1:56" s="16" customForma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</row>
    <row r="4756" spans="1:56" s="16" customForma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</row>
    <row r="4757" spans="1:56" s="16" customForma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</row>
    <row r="4758" spans="1:56" s="16" customForma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</row>
    <row r="4759" spans="1:56" s="16" customForma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</row>
    <row r="4760" spans="1:56" s="16" customForma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</row>
    <row r="4761" spans="1:56" s="16" customForma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</row>
    <row r="4762" spans="1:56" s="16" customForma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</row>
    <row r="4763" spans="1:56" s="16" customForma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</row>
    <row r="4764" spans="1:56" s="16" customForma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</row>
    <row r="4765" spans="1:56" s="16" customForma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</row>
    <row r="4766" spans="1:56" s="16" customForma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</row>
    <row r="4767" spans="1:56" s="16" customForma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</row>
    <row r="4768" spans="1:56" s="16" customForma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</row>
    <row r="4769" spans="1:56" s="16" customForma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</row>
    <row r="4770" spans="1:56" s="16" customForma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</row>
    <row r="4771" spans="1:56" s="16" customForma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</row>
    <row r="4772" spans="1:56" s="16" customForma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</row>
    <row r="4773" spans="1:56" s="16" customForma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</row>
    <row r="4774" spans="1:56" s="16" customForma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</row>
    <row r="4775" spans="1:56" s="16" customForma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</row>
    <row r="4776" spans="1:56" s="16" customForma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</row>
    <row r="4777" spans="1:56" s="16" customForma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</row>
    <row r="4778" spans="1:56" s="16" customForma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</row>
    <row r="4779" spans="1:56" s="16" customForma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</row>
    <row r="4780" spans="1:56" s="16" customForma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</row>
    <row r="4781" spans="1:56" s="16" customForma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</row>
    <row r="4782" spans="1:56" s="16" customForma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</row>
    <row r="4783" spans="1:56" s="16" customForma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</row>
    <row r="4784" spans="1:56" s="16" customForma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</row>
    <row r="4785" spans="1:56" s="16" customForma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</row>
    <row r="4786" spans="1:56" s="16" customForma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</row>
    <row r="4787" spans="1:56" s="16" customForma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</row>
    <row r="4788" spans="1:56" s="16" customForma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</row>
    <row r="4789" spans="1:56" s="16" customForma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</row>
    <row r="4790" spans="1:56" s="16" customForma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</row>
    <row r="4791" spans="1:56" s="16" customForma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</row>
    <row r="4792" spans="1:56" s="16" customForma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</row>
    <row r="4793" spans="1:56" s="16" customForma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</row>
    <row r="4794" spans="1:56" s="16" customForma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</row>
    <row r="4795" spans="1:56" s="16" customForma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</row>
    <row r="4796" spans="1:56" s="16" customForma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</row>
    <row r="4797" spans="1:56" s="16" customForma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</row>
    <row r="4798" spans="1:56" s="16" customForma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</row>
    <row r="4799" spans="1:56" s="16" customForma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</row>
    <row r="4800" spans="1:56" s="16" customForma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</row>
    <row r="4801" spans="1:56" s="16" customForma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</row>
    <row r="4802" spans="1:56" s="16" customForma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</row>
    <row r="4803" spans="1:56" s="16" customForma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</row>
    <row r="4804" spans="1:56" s="16" customForma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</row>
    <row r="4805" spans="1:56" s="16" customForma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</row>
    <row r="4806" spans="1:56" s="16" customForma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</row>
    <row r="4807" spans="1:56" s="16" customForma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</row>
    <row r="4808" spans="1:56" s="16" customForma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</row>
    <row r="4809" spans="1:56" s="16" customForma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</row>
    <row r="4810" spans="1:56" s="16" customForma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</row>
    <row r="4811" spans="1:56" s="16" customForma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</row>
    <row r="4812" spans="1:56" s="16" customForma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</row>
    <row r="4813" spans="1:56" s="16" customForma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</row>
    <row r="4814" spans="1:56" s="16" customForma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</row>
    <row r="4815" spans="1:56" s="16" customForma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</row>
    <row r="4816" spans="1:56" s="16" customForma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</row>
    <row r="4817" spans="1:56" s="16" customForma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</row>
    <row r="4818" spans="1:56" s="16" customForma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</row>
    <row r="4819" spans="1:56" s="16" customForma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</row>
    <row r="4820" spans="1:56" s="16" customForma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</row>
    <row r="4821" spans="1:56" s="16" customForma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</row>
    <row r="4822" spans="1:56" s="16" customForma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</row>
    <row r="4823" spans="1:56" s="16" customForma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</row>
    <row r="4824" spans="1:56" s="16" customForma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</row>
    <row r="4825" spans="1:56" s="16" customForma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</row>
    <row r="4826" spans="1:56" s="16" customForma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</row>
    <row r="4827" spans="1:56" s="16" customForma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</row>
    <row r="4828" spans="1:56" s="16" customForma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</row>
    <row r="4829" spans="1:56" s="16" customForma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</row>
    <row r="4830" spans="1:56" s="16" customForma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</row>
    <row r="4831" spans="1:56" s="16" customForma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</row>
    <row r="4832" spans="1:56" s="16" customForma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</row>
    <row r="4833" spans="1:56" s="16" customForma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</row>
    <row r="4834" spans="1:56" s="16" customForma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</row>
    <row r="4835" spans="1:56" s="16" customForma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</row>
    <row r="4836" spans="1:56" s="16" customForma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</row>
    <row r="4837" spans="1:56" s="16" customForma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</row>
    <row r="4838" spans="1:56" s="16" customForma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</row>
    <row r="4839" spans="1:56" s="16" customForma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</row>
    <row r="4840" spans="1:56" s="16" customForma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</row>
    <row r="4841" spans="1:56" s="16" customForma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</row>
    <row r="4842" spans="1:56" s="16" customForma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</row>
    <row r="4843" spans="1:56" s="16" customForma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</row>
    <row r="4844" spans="1:56" s="16" customForma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</row>
    <row r="4845" spans="1:56" s="16" customForma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</row>
    <row r="4846" spans="1:56" s="16" customForma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</row>
    <row r="4847" spans="1:56" s="16" customForma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</row>
    <row r="4848" spans="1:56" s="16" customForma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</row>
    <row r="4849" spans="1:56" s="16" customForma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</row>
    <row r="4850" spans="1:56" s="16" customForma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</row>
    <row r="4851" spans="1:56" s="16" customForma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</row>
    <row r="4852" spans="1:56" s="16" customForma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</row>
    <row r="4853" spans="1:56" s="16" customForma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</row>
    <row r="4854" spans="1:56" s="16" customForma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</row>
    <row r="4855" spans="1:56" s="16" customForma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</row>
    <row r="4856" spans="1:56" s="16" customForma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</row>
    <row r="4857" spans="1:56" s="16" customForma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</row>
    <row r="4858" spans="1:56" s="16" customForma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</row>
    <row r="4859" spans="1:56" s="16" customForma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</row>
    <row r="4860" spans="1:56" s="16" customForma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</row>
    <row r="4861" spans="1:56" s="16" customForma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</row>
    <row r="4862" spans="1:56" s="16" customForma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</row>
    <row r="4863" spans="1:56" s="16" customForma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</row>
    <row r="4864" spans="1:56" s="16" customForma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</row>
    <row r="4865" spans="1:56" s="16" customForma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</row>
    <row r="4866" spans="1:56" s="16" customForma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</row>
    <row r="4867" spans="1:56" s="16" customForma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</row>
    <row r="4868" spans="1:56" s="16" customForma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</row>
    <row r="4869" spans="1:56" s="16" customForma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</row>
    <row r="4870" spans="1:56" s="16" customForma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</row>
    <row r="4871" spans="1:56" s="16" customForma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</row>
    <row r="4872" spans="1:56" s="16" customForma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</row>
    <row r="4873" spans="1:56" s="16" customForma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</row>
    <row r="4874" spans="1:56" s="16" customForma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</row>
    <row r="4875" spans="1:56" s="16" customForma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</row>
    <row r="4876" spans="1:56" s="16" customForma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</row>
    <row r="4877" spans="1:56" s="16" customForma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</row>
    <row r="4878" spans="1:56" s="16" customForma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</row>
    <row r="4879" spans="1:56" s="16" customForma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</row>
    <row r="4880" spans="1:56" s="16" customForma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</row>
    <row r="4881" spans="1:56" s="16" customForma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</row>
    <row r="4882" spans="1:56" s="16" customForma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</row>
    <row r="4883" spans="1:56" s="16" customForma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</row>
    <row r="4884" spans="1:56" s="16" customForma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</row>
    <row r="4885" spans="1:56" s="16" customForma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</row>
    <row r="4886" spans="1:56" s="16" customForma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</row>
    <row r="4887" spans="1:56" s="16" customForma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</row>
    <row r="4888" spans="1:56" s="16" customForma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</row>
    <row r="4889" spans="1:56" s="16" customForma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</row>
    <row r="4890" spans="1:56" s="16" customForma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</row>
    <row r="4891" spans="1:56" s="16" customForma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</row>
    <row r="4892" spans="1:56" s="16" customForma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</row>
    <row r="4893" spans="1:56" s="16" customForma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</row>
    <row r="4894" spans="1:56" s="16" customForma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</row>
    <row r="4895" spans="1:56" s="16" customForma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</row>
    <row r="4896" spans="1:56" s="16" customForma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</row>
    <row r="4897" spans="1:56" s="16" customForma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</row>
    <row r="4898" spans="1:56" s="16" customForma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</row>
    <row r="4899" spans="1:56" s="16" customForma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</row>
    <row r="4900" spans="1:56" s="16" customForma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</row>
    <row r="4901" spans="1:56" s="16" customForma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</row>
    <row r="4902" spans="1:56" s="16" customForma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</row>
    <row r="4903" spans="1:56" s="16" customForma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</row>
    <row r="4904" spans="1:56" s="16" customForma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</row>
    <row r="4905" spans="1:56" s="16" customForma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</row>
    <row r="4906" spans="1:56" s="16" customForma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</row>
    <row r="4907" spans="1:56" s="16" customForma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</row>
    <row r="4908" spans="1:56" s="16" customForma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</row>
    <row r="4909" spans="1:56" s="16" customForma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</row>
    <row r="4910" spans="1:56" s="16" customForma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</row>
    <row r="4911" spans="1:56" s="16" customForma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</row>
    <row r="4912" spans="1:56" s="16" customForma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</row>
    <row r="4913" spans="1:56" s="16" customForma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</row>
    <row r="4914" spans="1:56" s="16" customForma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</row>
    <row r="4915" spans="1:56" s="16" customForma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</row>
    <row r="4916" spans="1:56" s="16" customForma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</row>
    <row r="4917" spans="1:56" s="16" customForma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</row>
    <row r="4918" spans="1:56" s="16" customForma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</row>
    <row r="4919" spans="1:56" s="16" customForma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</row>
    <row r="4920" spans="1:56" s="16" customForma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</row>
    <row r="4921" spans="1:56" s="16" customForma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</row>
    <row r="4922" spans="1:56" s="16" customForma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</row>
    <row r="4923" spans="1:56" s="16" customForma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</row>
    <row r="4924" spans="1:56" s="16" customForma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</row>
    <row r="4925" spans="1:56" s="16" customForma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</row>
    <row r="4926" spans="1:56" s="16" customForma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</row>
    <row r="4927" spans="1:56" s="16" customForma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</row>
    <row r="4928" spans="1:56" s="16" customForma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</row>
    <row r="4929" spans="1:56" s="16" customForma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</row>
    <row r="4930" spans="1:56" s="16" customForma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</row>
    <row r="4931" spans="1:56" s="16" customForma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</row>
    <row r="4932" spans="1:56" s="16" customForma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</row>
    <row r="4933" spans="1:56" s="16" customForma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</row>
    <row r="4934" spans="1:56" s="16" customForma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</row>
    <row r="4935" spans="1:56" s="16" customForma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</row>
    <row r="4936" spans="1:56" s="16" customForma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</row>
    <row r="4937" spans="1:56" s="16" customForma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</row>
    <row r="4938" spans="1:56" s="16" customForma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</row>
    <row r="4939" spans="1:56" s="16" customForma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</row>
    <row r="4940" spans="1:56" s="16" customForma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</row>
    <row r="4941" spans="1:56" s="16" customForma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</row>
    <row r="4942" spans="1:56" s="16" customForma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</row>
    <row r="4943" spans="1:56" s="16" customForma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</row>
    <row r="4944" spans="1:56" s="16" customForma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</row>
    <row r="4945" spans="1:56" s="16" customForma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</row>
    <row r="4946" spans="1:56" s="16" customForma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</row>
    <row r="4947" spans="1:56" s="16" customForma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</row>
    <row r="4948" spans="1:56" s="16" customForma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</row>
    <row r="4949" spans="1:56" s="16" customForma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</row>
    <row r="4950" spans="1:56" s="16" customForma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</row>
    <row r="4951" spans="1:56" s="16" customForma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</row>
    <row r="4952" spans="1:56" s="16" customForma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</row>
    <row r="4953" spans="1:56" s="16" customForma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</row>
    <row r="4954" spans="1:56" s="16" customForma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</row>
    <row r="4955" spans="1:56" s="16" customForma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</row>
    <row r="4956" spans="1:56" s="16" customForma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</row>
    <row r="4957" spans="1:56" s="16" customForma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</row>
    <row r="4958" spans="1:56" s="16" customForma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</row>
    <row r="4959" spans="1:56" s="16" customForma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</row>
    <row r="4960" spans="1:56" s="16" customForma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</row>
    <row r="4961" spans="1:56" s="16" customForma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</row>
    <row r="4962" spans="1:56" s="16" customForma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</row>
    <row r="4963" spans="1:56" s="16" customForma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</row>
    <row r="4964" spans="1:56" s="16" customForma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</row>
    <row r="4965" spans="1:56" s="16" customForma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</row>
    <row r="4966" spans="1:56" s="16" customForma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</row>
    <row r="4967" spans="1:56" s="16" customForma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</row>
    <row r="4968" spans="1:56" s="16" customForma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</row>
    <row r="4969" spans="1:56" s="16" customForma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</row>
    <row r="4970" spans="1:56" s="16" customForma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</row>
    <row r="4971" spans="1:56" s="16" customForma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</row>
    <row r="4972" spans="1:56" s="16" customForma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</row>
    <row r="4973" spans="1:56" s="16" customForma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</row>
    <row r="4974" spans="1:56" s="16" customForma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</row>
    <row r="4975" spans="1:56" s="16" customForma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</row>
    <row r="4976" spans="1:56" s="16" customForma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</row>
    <row r="4977" spans="1:56" s="16" customForma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</row>
    <row r="4978" spans="1:56" s="16" customForma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</row>
    <row r="4979" spans="1:56" s="16" customForma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</row>
    <row r="4980" spans="1:56" s="16" customForma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</row>
    <row r="4981" spans="1:56" s="16" customForma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</row>
    <row r="4982" spans="1:56" s="16" customForma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</row>
    <row r="4983" spans="1:56" s="16" customForma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</row>
    <row r="4984" spans="1:56" s="16" customForma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</row>
    <row r="4985" spans="1:56" s="16" customForma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</row>
    <row r="4986" spans="1:56" s="16" customForma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</row>
    <row r="4987" spans="1:56" s="16" customForma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</row>
    <row r="4988" spans="1:56" s="16" customForma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</row>
    <row r="4989" spans="1:56" s="16" customForma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</row>
    <row r="4990" spans="1:56" s="16" customForma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</row>
    <row r="4991" spans="1:56" s="16" customForma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</row>
    <row r="4992" spans="1:56" s="16" customForma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</row>
    <row r="4993" spans="1:56" s="16" customForma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</row>
    <row r="4994" spans="1:56" s="16" customForma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</row>
    <row r="4995" spans="1:56" s="16" customForma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</row>
    <row r="4996" spans="1:56" s="16" customForma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</row>
    <row r="4997" spans="1:56" s="16" customForma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</row>
    <row r="4998" spans="1:56" s="16" customForma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</row>
    <row r="4999" spans="1:56" s="16" customForma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</row>
    <row r="5000" spans="1:56" s="16" customForma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</row>
    <row r="5001" spans="1:56" s="16" customForma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</row>
    <row r="5002" spans="1:56" s="16" customForma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</row>
    <row r="5003" spans="1:56" s="16" customForma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</row>
    <row r="5004" spans="1:56" s="16" customForma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</row>
    <row r="5005" spans="1:56" s="16" customForma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</row>
    <row r="5006" spans="1:56" s="16" customForma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</row>
    <row r="5007" spans="1:56" s="16" customForma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</row>
    <row r="5008" spans="1:56" s="16" customForma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</row>
    <row r="5009" spans="1:56" s="16" customForma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</row>
    <row r="5010" spans="1:56" s="16" customForma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</row>
    <row r="5011" spans="1:56" s="16" customForma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</row>
    <row r="5012" spans="1:56" s="16" customForma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</row>
    <row r="5013" spans="1:56" s="16" customForma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</row>
    <row r="5014" spans="1:56" s="16" customForma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  <c r="AJ5014"/>
      <c r="AK5014"/>
      <c r="AL5014"/>
      <c r="AM5014"/>
      <c r="AN5014"/>
      <c r="AO5014"/>
      <c r="AP5014"/>
      <c r="AQ5014"/>
      <c r="AR5014"/>
      <c r="AS5014"/>
      <c r="AT5014"/>
      <c r="AU5014"/>
      <c r="AV5014"/>
      <c r="AW5014"/>
      <c r="AX5014"/>
      <c r="AY5014"/>
      <c r="AZ5014"/>
      <c r="BA5014"/>
      <c r="BB5014"/>
      <c r="BC5014"/>
      <c r="BD5014"/>
    </row>
    <row r="5015" spans="1:56" s="16" customForma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  <c r="AJ5015"/>
      <c r="AK5015"/>
      <c r="AL5015"/>
      <c r="AM5015"/>
      <c r="AN5015"/>
      <c r="AO5015"/>
      <c r="AP5015"/>
      <c r="AQ5015"/>
      <c r="AR5015"/>
      <c r="AS5015"/>
      <c r="AT5015"/>
      <c r="AU5015"/>
      <c r="AV5015"/>
      <c r="AW5015"/>
      <c r="AX5015"/>
      <c r="AY5015"/>
      <c r="AZ5015"/>
      <c r="BA5015"/>
      <c r="BB5015"/>
      <c r="BC5015"/>
      <c r="BD5015"/>
    </row>
    <row r="5016" spans="1:56" s="16" customForma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  <c r="AJ5016"/>
      <c r="AK5016"/>
      <c r="AL5016"/>
      <c r="AM5016"/>
      <c r="AN5016"/>
      <c r="AO5016"/>
      <c r="AP5016"/>
      <c r="AQ5016"/>
      <c r="AR5016"/>
      <c r="AS5016"/>
      <c r="AT5016"/>
      <c r="AU5016"/>
      <c r="AV5016"/>
      <c r="AW5016"/>
      <c r="AX5016"/>
      <c r="AY5016"/>
      <c r="AZ5016"/>
      <c r="BA5016"/>
      <c r="BB5016"/>
      <c r="BC5016"/>
      <c r="BD5016"/>
    </row>
    <row r="5017" spans="1:56" s="16" customForma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  <c r="AJ5017"/>
      <c r="AK5017"/>
      <c r="AL5017"/>
      <c r="AM5017"/>
      <c r="AN5017"/>
      <c r="AO5017"/>
      <c r="AP5017"/>
      <c r="AQ5017"/>
      <c r="AR5017"/>
      <c r="AS5017"/>
      <c r="AT5017"/>
      <c r="AU5017"/>
      <c r="AV5017"/>
      <c r="AW5017"/>
      <c r="AX5017"/>
      <c r="AY5017"/>
      <c r="AZ5017"/>
      <c r="BA5017"/>
      <c r="BB5017"/>
      <c r="BC5017"/>
      <c r="BD5017"/>
    </row>
    <row r="5018" spans="1:56" s="16" customForma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  <c r="AJ5018"/>
      <c r="AK5018"/>
      <c r="AL5018"/>
      <c r="AM5018"/>
      <c r="AN5018"/>
      <c r="AO5018"/>
      <c r="AP5018"/>
      <c r="AQ5018"/>
      <c r="AR5018"/>
      <c r="AS5018"/>
      <c r="AT5018"/>
      <c r="AU5018"/>
      <c r="AV5018"/>
      <c r="AW5018"/>
      <c r="AX5018"/>
      <c r="AY5018"/>
      <c r="AZ5018"/>
      <c r="BA5018"/>
      <c r="BB5018"/>
      <c r="BC5018"/>
      <c r="BD5018"/>
    </row>
    <row r="5019" spans="1:56" s="16" customForma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  <c r="AJ5019"/>
      <c r="AK5019"/>
      <c r="AL5019"/>
      <c r="AM5019"/>
      <c r="AN5019"/>
      <c r="AO5019"/>
      <c r="AP5019"/>
      <c r="AQ5019"/>
      <c r="AR5019"/>
      <c r="AS5019"/>
      <c r="AT5019"/>
      <c r="AU5019"/>
      <c r="AV5019"/>
      <c r="AW5019"/>
      <c r="AX5019"/>
      <c r="AY5019"/>
      <c r="AZ5019"/>
      <c r="BA5019"/>
      <c r="BB5019"/>
      <c r="BC5019"/>
      <c r="BD5019"/>
    </row>
    <row r="5020" spans="1:56" s="16" customForma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  <c r="AJ5020"/>
      <c r="AK5020"/>
      <c r="AL5020"/>
      <c r="AM5020"/>
      <c r="AN5020"/>
      <c r="AO5020"/>
      <c r="AP5020"/>
      <c r="AQ5020"/>
      <c r="AR5020"/>
      <c r="AS5020"/>
      <c r="AT5020"/>
      <c r="AU5020"/>
      <c r="AV5020"/>
      <c r="AW5020"/>
      <c r="AX5020"/>
      <c r="AY5020"/>
      <c r="AZ5020"/>
      <c r="BA5020"/>
      <c r="BB5020"/>
      <c r="BC5020"/>
      <c r="BD5020"/>
    </row>
    <row r="5021" spans="1:56" s="16" customForma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  <c r="AJ5021"/>
      <c r="AK5021"/>
      <c r="AL5021"/>
      <c r="AM5021"/>
      <c r="AN5021"/>
      <c r="AO5021"/>
      <c r="AP5021"/>
      <c r="AQ5021"/>
      <c r="AR5021"/>
      <c r="AS5021"/>
      <c r="AT5021"/>
      <c r="AU5021"/>
      <c r="AV5021"/>
      <c r="AW5021"/>
      <c r="AX5021"/>
      <c r="AY5021"/>
      <c r="AZ5021"/>
      <c r="BA5021"/>
      <c r="BB5021"/>
      <c r="BC5021"/>
      <c r="BD5021"/>
    </row>
    <row r="5022" spans="1:56" s="16" customForma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  <c r="AJ5022"/>
      <c r="AK5022"/>
      <c r="AL5022"/>
      <c r="AM5022"/>
      <c r="AN5022"/>
      <c r="AO5022"/>
      <c r="AP5022"/>
      <c r="AQ5022"/>
      <c r="AR5022"/>
      <c r="AS5022"/>
      <c r="AT5022"/>
      <c r="AU5022"/>
      <c r="AV5022"/>
      <c r="AW5022"/>
      <c r="AX5022"/>
      <c r="AY5022"/>
      <c r="AZ5022"/>
      <c r="BA5022"/>
      <c r="BB5022"/>
      <c r="BC5022"/>
      <c r="BD5022"/>
    </row>
    <row r="5023" spans="1:56" s="16" customForma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  <c r="AJ5023"/>
      <c r="AK5023"/>
      <c r="AL5023"/>
      <c r="AM5023"/>
      <c r="AN5023"/>
      <c r="AO5023"/>
      <c r="AP5023"/>
      <c r="AQ5023"/>
      <c r="AR5023"/>
      <c r="AS5023"/>
      <c r="AT5023"/>
      <c r="AU5023"/>
      <c r="AV5023"/>
      <c r="AW5023"/>
      <c r="AX5023"/>
      <c r="AY5023"/>
      <c r="AZ5023"/>
      <c r="BA5023"/>
      <c r="BB5023"/>
      <c r="BC5023"/>
      <c r="BD5023"/>
    </row>
    <row r="5024" spans="1:56" s="16" customForma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  <c r="AJ5024"/>
      <c r="AK5024"/>
      <c r="AL5024"/>
      <c r="AM5024"/>
      <c r="AN5024"/>
      <c r="AO5024"/>
      <c r="AP5024"/>
      <c r="AQ5024"/>
      <c r="AR5024"/>
      <c r="AS5024"/>
      <c r="AT5024"/>
      <c r="AU5024"/>
      <c r="AV5024"/>
      <c r="AW5024"/>
      <c r="AX5024"/>
      <c r="AY5024"/>
      <c r="AZ5024"/>
      <c r="BA5024"/>
      <c r="BB5024"/>
      <c r="BC5024"/>
      <c r="BD5024"/>
    </row>
    <row r="5025" spans="1:56" s="16" customForma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  <c r="AJ5025"/>
      <c r="AK5025"/>
      <c r="AL5025"/>
      <c r="AM5025"/>
      <c r="AN5025"/>
      <c r="AO5025"/>
      <c r="AP5025"/>
      <c r="AQ5025"/>
      <c r="AR5025"/>
      <c r="AS5025"/>
      <c r="AT5025"/>
      <c r="AU5025"/>
      <c r="AV5025"/>
      <c r="AW5025"/>
      <c r="AX5025"/>
      <c r="AY5025"/>
      <c r="AZ5025"/>
      <c r="BA5025"/>
      <c r="BB5025"/>
      <c r="BC5025"/>
      <c r="BD5025"/>
    </row>
    <row r="5026" spans="1:56" s="16" customForma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  <c r="AJ5026"/>
      <c r="AK5026"/>
      <c r="AL5026"/>
      <c r="AM5026"/>
      <c r="AN5026"/>
      <c r="AO5026"/>
      <c r="AP5026"/>
      <c r="AQ5026"/>
      <c r="AR5026"/>
      <c r="AS5026"/>
      <c r="AT5026"/>
      <c r="AU5026"/>
      <c r="AV5026"/>
      <c r="AW5026"/>
      <c r="AX5026"/>
      <c r="AY5026"/>
      <c r="AZ5026"/>
      <c r="BA5026"/>
      <c r="BB5026"/>
      <c r="BC5026"/>
      <c r="BD5026"/>
    </row>
    <row r="5027" spans="1:56" s="16" customForma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  <c r="AJ5027"/>
      <c r="AK5027"/>
      <c r="AL5027"/>
      <c r="AM5027"/>
      <c r="AN5027"/>
      <c r="AO5027"/>
      <c r="AP5027"/>
      <c r="AQ5027"/>
      <c r="AR5027"/>
      <c r="AS5027"/>
      <c r="AT5027"/>
      <c r="AU5027"/>
      <c r="AV5027"/>
      <c r="AW5027"/>
      <c r="AX5027"/>
      <c r="AY5027"/>
      <c r="AZ5027"/>
      <c r="BA5027"/>
      <c r="BB5027"/>
      <c r="BC5027"/>
      <c r="BD5027"/>
    </row>
    <row r="5028" spans="1:56" s="16" customForma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  <c r="AJ5028"/>
      <c r="AK5028"/>
      <c r="AL5028"/>
      <c r="AM5028"/>
      <c r="AN5028"/>
      <c r="AO5028"/>
      <c r="AP5028"/>
      <c r="AQ5028"/>
      <c r="AR5028"/>
      <c r="AS5028"/>
      <c r="AT5028"/>
      <c r="AU5028"/>
      <c r="AV5028"/>
      <c r="AW5028"/>
      <c r="AX5028"/>
      <c r="AY5028"/>
      <c r="AZ5028"/>
      <c r="BA5028"/>
      <c r="BB5028"/>
      <c r="BC5028"/>
      <c r="BD5028"/>
    </row>
    <row r="5029" spans="1:56" s="16" customForma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  <c r="AJ5029"/>
      <c r="AK5029"/>
      <c r="AL5029"/>
      <c r="AM5029"/>
      <c r="AN5029"/>
      <c r="AO5029"/>
      <c r="AP5029"/>
      <c r="AQ5029"/>
      <c r="AR5029"/>
      <c r="AS5029"/>
      <c r="AT5029"/>
      <c r="AU5029"/>
      <c r="AV5029"/>
      <c r="AW5029"/>
      <c r="AX5029"/>
      <c r="AY5029"/>
      <c r="AZ5029"/>
      <c r="BA5029"/>
      <c r="BB5029"/>
      <c r="BC5029"/>
      <c r="BD5029"/>
    </row>
    <row r="5030" spans="1:56" s="16" customForma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  <c r="AJ5030"/>
      <c r="AK5030"/>
      <c r="AL5030"/>
      <c r="AM5030"/>
      <c r="AN5030"/>
      <c r="AO5030"/>
      <c r="AP5030"/>
      <c r="AQ5030"/>
      <c r="AR5030"/>
      <c r="AS5030"/>
      <c r="AT5030"/>
      <c r="AU5030"/>
      <c r="AV5030"/>
      <c r="AW5030"/>
      <c r="AX5030"/>
      <c r="AY5030"/>
      <c r="AZ5030"/>
      <c r="BA5030"/>
      <c r="BB5030"/>
      <c r="BC5030"/>
      <c r="BD5030"/>
    </row>
    <row r="5031" spans="1:56" s="16" customForma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  <c r="AJ5031"/>
      <c r="AK5031"/>
      <c r="AL5031"/>
      <c r="AM5031"/>
      <c r="AN5031"/>
      <c r="AO5031"/>
      <c r="AP5031"/>
      <c r="AQ5031"/>
      <c r="AR5031"/>
      <c r="AS5031"/>
      <c r="AT5031"/>
      <c r="AU5031"/>
      <c r="AV5031"/>
      <c r="AW5031"/>
      <c r="AX5031"/>
      <c r="AY5031"/>
      <c r="AZ5031"/>
      <c r="BA5031"/>
      <c r="BB5031"/>
      <c r="BC5031"/>
      <c r="BD5031"/>
    </row>
    <row r="5032" spans="1:56" s="16" customForma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  <c r="AJ5032"/>
      <c r="AK5032"/>
      <c r="AL5032"/>
      <c r="AM5032"/>
      <c r="AN5032"/>
      <c r="AO5032"/>
      <c r="AP5032"/>
      <c r="AQ5032"/>
      <c r="AR5032"/>
      <c r="AS5032"/>
      <c r="AT5032"/>
      <c r="AU5032"/>
      <c r="AV5032"/>
      <c r="AW5032"/>
      <c r="AX5032"/>
      <c r="AY5032"/>
      <c r="AZ5032"/>
      <c r="BA5032"/>
      <c r="BB5032"/>
      <c r="BC5032"/>
      <c r="BD5032"/>
    </row>
    <row r="5033" spans="1:56" s="16" customForma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  <c r="AJ5033"/>
      <c r="AK5033"/>
      <c r="AL5033"/>
      <c r="AM5033"/>
      <c r="AN5033"/>
      <c r="AO5033"/>
      <c r="AP5033"/>
      <c r="AQ5033"/>
      <c r="AR5033"/>
      <c r="AS5033"/>
      <c r="AT5033"/>
      <c r="AU5033"/>
      <c r="AV5033"/>
      <c r="AW5033"/>
      <c r="AX5033"/>
      <c r="AY5033"/>
      <c r="AZ5033"/>
      <c r="BA5033"/>
      <c r="BB5033"/>
      <c r="BC5033"/>
      <c r="BD5033"/>
    </row>
    <row r="5034" spans="1:56" s="16" customForma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  <c r="AJ5034"/>
      <c r="AK5034"/>
      <c r="AL5034"/>
      <c r="AM5034"/>
      <c r="AN5034"/>
      <c r="AO5034"/>
      <c r="AP5034"/>
      <c r="AQ5034"/>
      <c r="AR5034"/>
      <c r="AS5034"/>
      <c r="AT5034"/>
      <c r="AU5034"/>
      <c r="AV5034"/>
      <c r="AW5034"/>
      <c r="AX5034"/>
      <c r="AY5034"/>
      <c r="AZ5034"/>
      <c r="BA5034"/>
      <c r="BB5034"/>
      <c r="BC5034"/>
      <c r="BD5034"/>
    </row>
    <row r="5035" spans="1:56" s="16" customForma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  <c r="AJ5035"/>
      <c r="AK5035"/>
      <c r="AL5035"/>
      <c r="AM5035"/>
      <c r="AN5035"/>
      <c r="AO5035"/>
      <c r="AP5035"/>
      <c r="AQ5035"/>
      <c r="AR5035"/>
      <c r="AS5035"/>
      <c r="AT5035"/>
      <c r="AU5035"/>
      <c r="AV5035"/>
      <c r="AW5035"/>
      <c r="AX5035"/>
      <c r="AY5035"/>
      <c r="AZ5035"/>
      <c r="BA5035"/>
      <c r="BB5035"/>
      <c r="BC5035"/>
      <c r="BD5035"/>
    </row>
    <row r="5036" spans="1:56" s="16" customForma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  <c r="AJ5036"/>
      <c r="AK5036"/>
      <c r="AL5036"/>
      <c r="AM5036"/>
      <c r="AN5036"/>
      <c r="AO5036"/>
      <c r="AP5036"/>
      <c r="AQ5036"/>
      <c r="AR5036"/>
      <c r="AS5036"/>
      <c r="AT5036"/>
      <c r="AU5036"/>
      <c r="AV5036"/>
      <c r="AW5036"/>
      <c r="AX5036"/>
      <c r="AY5036"/>
      <c r="AZ5036"/>
      <c r="BA5036"/>
      <c r="BB5036"/>
      <c r="BC5036"/>
      <c r="BD5036"/>
    </row>
    <row r="5037" spans="1:56" s="16" customForma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  <c r="AJ5037"/>
      <c r="AK5037"/>
      <c r="AL5037"/>
      <c r="AM5037"/>
      <c r="AN5037"/>
      <c r="AO5037"/>
      <c r="AP5037"/>
      <c r="AQ5037"/>
      <c r="AR5037"/>
      <c r="AS5037"/>
      <c r="AT5037"/>
      <c r="AU5037"/>
      <c r="AV5037"/>
      <c r="AW5037"/>
      <c r="AX5037"/>
      <c r="AY5037"/>
      <c r="AZ5037"/>
      <c r="BA5037"/>
      <c r="BB5037"/>
      <c r="BC5037"/>
      <c r="BD5037"/>
    </row>
    <row r="5038" spans="1:56" s="16" customForma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  <c r="AF5038"/>
      <c r="AG5038"/>
      <c r="AH5038"/>
      <c r="AI5038"/>
      <c r="AJ5038"/>
      <c r="AK5038"/>
      <c r="AL5038"/>
      <c r="AM5038"/>
      <c r="AN5038"/>
      <c r="AO5038"/>
      <c r="AP5038"/>
      <c r="AQ5038"/>
      <c r="AR5038"/>
      <c r="AS5038"/>
      <c r="AT5038"/>
      <c r="AU5038"/>
      <c r="AV5038"/>
      <c r="AW5038"/>
      <c r="AX5038"/>
      <c r="AY5038"/>
      <c r="AZ5038"/>
      <c r="BA5038"/>
      <c r="BB5038"/>
      <c r="BC5038"/>
      <c r="BD5038"/>
    </row>
    <row r="5039" spans="1:56" s="16" customForma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  <c r="AJ5039"/>
      <c r="AK5039"/>
      <c r="AL5039"/>
      <c r="AM5039"/>
      <c r="AN5039"/>
      <c r="AO5039"/>
      <c r="AP5039"/>
      <c r="AQ5039"/>
      <c r="AR5039"/>
      <c r="AS5039"/>
      <c r="AT5039"/>
      <c r="AU5039"/>
      <c r="AV5039"/>
      <c r="AW5039"/>
      <c r="AX5039"/>
      <c r="AY5039"/>
      <c r="AZ5039"/>
      <c r="BA5039"/>
      <c r="BB5039"/>
      <c r="BC5039"/>
      <c r="BD5039"/>
    </row>
    <row r="5040" spans="1:56" s="16" customForma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  <c r="AJ5040"/>
      <c r="AK5040"/>
      <c r="AL5040"/>
      <c r="AM5040"/>
      <c r="AN5040"/>
      <c r="AO5040"/>
      <c r="AP5040"/>
      <c r="AQ5040"/>
      <c r="AR5040"/>
      <c r="AS5040"/>
      <c r="AT5040"/>
      <c r="AU5040"/>
      <c r="AV5040"/>
      <c r="AW5040"/>
      <c r="AX5040"/>
      <c r="AY5040"/>
      <c r="AZ5040"/>
      <c r="BA5040"/>
      <c r="BB5040"/>
      <c r="BC5040"/>
      <c r="BD5040"/>
    </row>
    <row r="5041" spans="1:56" s="16" customForma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  <c r="AJ5041"/>
      <c r="AK5041"/>
      <c r="AL5041"/>
      <c r="AM5041"/>
      <c r="AN5041"/>
      <c r="AO5041"/>
      <c r="AP5041"/>
      <c r="AQ5041"/>
      <c r="AR5041"/>
      <c r="AS5041"/>
      <c r="AT5041"/>
      <c r="AU5041"/>
      <c r="AV5041"/>
      <c r="AW5041"/>
      <c r="AX5041"/>
      <c r="AY5041"/>
      <c r="AZ5041"/>
      <c r="BA5041"/>
      <c r="BB5041"/>
      <c r="BC5041"/>
      <c r="BD5041"/>
    </row>
    <row r="5042" spans="1:56" s="16" customForma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  <c r="AJ5042"/>
      <c r="AK5042"/>
      <c r="AL5042"/>
      <c r="AM5042"/>
      <c r="AN5042"/>
      <c r="AO5042"/>
      <c r="AP5042"/>
      <c r="AQ5042"/>
      <c r="AR5042"/>
      <c r="AS5042"/>
      <c r="AT5042"/>
      <c r="AU5042"/>
      <c r="AV5042"/>
      <c r="AW5042"/>
      <c r="AX5042"/>
      <c r="AY5042"/>
      <c r="AZ5042"/>
      <c r="BA5042"/>
      <c r="BB5042"/>
      <c r="BC5042"/>
      <c r="BD5042"/>
    </row>
    <row r="5043" spans="1:56" s="16" customForma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  <c r="AJ5043"/>
      <c r="AK5043"/>
      <c r="AL5043"/>
      <c r="AM5043"/>
      <c r="AN5043"/>
      <c r="AO5043"/>
      <c r="AP5043"/>
      <c r="AQ5043"/>
      <c r="AR5043"/>
      <c r="AS5043"/>
      <c r="AT5043"/>
      <c r="AU5043"/>
      <c r="AV5043"/>
      <c r="AW5043"/>
      <c r="AX5043"/>
      <c r="AY5043"/>
      <c r="AZ5043"/>
      <c r="BA5043"/>
      <c r="BB5043"/>
      <c r="BC5043"/>
      <c r="BD5043"/>
    </row>
    <row r="5044" spans="1:56" s="16" customForma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  <c r="AJ5044"/>
      <c r="AK5044"/>
      <c r="AL5044"/>
      <c r="AM5044"/>
      <c r="AN5044"/>
      <c r="AO5044"/>
      <c r="AP5044"/>
      <c r="AQ5044"/>
      <c r="AR5044"/>
      <c r="AS5044"/>
      <c r="AT5044"/>
      <c r="AU5044"/>
      <c r="AV5044"/>
      <c r="AW5044"/>
      <c r="AX5044"/>
      <c r="AY5044"/>
      <c r="AZ5044"/>
      <c r="BA5044"/>
      <c r="BB5044"/>
      <c r="BC5044"/>
      <c r="BD5044"/>
    </row>
    <row r="5045" spans="1:56" s="16" customForma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  <c r="AJ5045"/>
      <c r="AK5045"/>
      <c r="AL5045"/>
      <c r="AM5045"/>
      <c r="AN5045"/>
      <c r="AO5045"/>
      <c r="AP5045"/>
      <c r="AQ5045"/>
      <c r="AR5045"/>
      <c r="AS5045"/>
      <c r="AT5045"/>
      <c r="AU5045"/>
      <c r="AV5045"/>
      <c r="AW5045"/>
      <c r="AX5045"/>
      <c r="AY5045"/>
      <c r="AZ5045"/>
      <c r="BA5045"/>
      <c r="BB5045"/>
      <c r="BC5045"/>
      <c r="BD5045"/>
    </row>
    <row r="5046" spans="1:56" s="16" customForma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  <c r="AJ5046"/>
      <c r="AK5046"/>
      <c r="AL5046"/>
      <c r="AM5046"/>
      <c r="AN5046"/>
      <c r="AO5046"/>
      <c r="AP5046"/>
      <c r="AQ5046"/>
      <c r="AR5046"/>
      <c r="AS5046"/>
      <c r="AT5046"/>
      <c r="AU5046"/>
      <c r="AV5046"/>
      <c r="AW5046"/>
      <c r="AX5046"/>
      <c r="AY5046"/>
      <c r="AZ5046"/>
      <c r="BA5046"/>
      <c r="BB5046"/>
      <c r="BC5046"/>
      <c r="BD5046"/>
    </row>
    <row r="5047" spans="1:56" s="16" customForma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  <c r="AJ5047"/>
      <c r="AK5047"/>
      <c r="AL5047"/>
      <c r="AM5047"/>
      <c r="AN5047"/>
      <c r="AO5047"/>
      <c r="AP5047"/>
      <c r="AQ5047"/>
      <c r="AR5047"/>
      <c r="AS5047"/>
      <c r="AT5047"/>
      <c r="AU5047"/>
      <c r="AV5047"/>
      <c r="AW5047"/>
      <c r="AX5047"/>
      <c r="AY5047"/>
      <c r="AZ5047"/>
      <c r="BA5047"/>
      <c r="BB5047"/>
      <c r="BC5047"/>
      <c r="BD5047"/>
    </row>
    <row r="5048" spans="1:56" s="16" customForma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  <c r="AJ5048"/>
      <c r="AK5048"/>
      <c r="AL5048"/>
      <c r="AM5048"/>
      <c r="AN5048"/>
      <c r="AO5048"/>
      <c r="AP5048"/>
      <c r="AQ5048"/>
      <c r="AR5048"/>
      <c r="AS5048"/>
      <c r="AT5048"/>
      <c r="AU5048"/>
      <c r="AV5048"/>
      <c r="AW5048"/>
      <c r="AX5048"/>
      <c r="AY5048"/>
      <c r="AZ5048"/>
      <c r="BA5048"/>
      <c r="BB5048"/>
      <c r="BC5048"/>
      <c r="BD5048"/>
    </row>
    <row r="5049" spans="1:56" s="16" customForma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  <c r="AJ5049"/>
      <c r="AK5049"/>
      <c r="AL5049"/>
      <c r="AM5049"/>
      <c r="AN5049"/>
      <c r="AO5049"/>
      <c r="AP5049"/>
      <c r="AQ5049"/>
      <c r="AR5049"/>
      <c r="AS5049"/>
      <c r="AT5049"/>
      <c r="AU5049"/>
      <c r="AV5049"/>
      <c r="AW5049"/>
      <c r="AX5049"/>
      <c r="AY5049"/>
      <c r="AZ5049"/>
      <c r="BA5049"/>
      <c r="BB5049"/>
      <c r="BC5049"/>
      <c r="BD5049"/>
    </row>
    <row r="5050" spans="1:56" s="16" customForma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  <c r="AJ5050"/>
      <c r="AK5050"/>
      <c r="AL5050"/>
      <c r="AM5050"/>
      <c r="AN5050"/>
      <c r="AO5050"/>
      <c r="AP5050"/>
      <c r="AQ5050"/>
      <c r="AR5050"/>
      <c r="AS5050"/>
      <c r="AT5050"/>
      <c r="AU5050"/>
      <c r="AV5050"/>
      <c r="AW5050"/>
      <c r="AX5050"/>
      <c r="AY5050"/>
      <c r="AZ5050"/>
      <c r="BA5050"/>
      <c r="BB5050"/>
      <c r="BC5050"/>
      <c r="BD5050"/>
    </row>
    <row r="5051" spans="1:56" s="16" customForma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  <c r="AJ5051"/>
      <c r="AK5051"/>
      <c r="AL5051"/>
      <c r="AM5051"/>
      <c r="AN5051"/>
      <c r="AO5051"/>
      <c r="AP5051"/>
      <c r="AQ5051"/>
      <c r="AR5051"/>
      <c r="AS5051"/>
      <c r="AT5051"/>
      <c r="AU5051"/>
      <c r="AV5051"/>
      <c r="AW5051"/>
      <c r="AX5051"/>
      <c r="AY5051"/>
      <c r="AZ5051"/>
      <c r="BA5051"/>
      <c r="BB5051"/>
      <c r="BC5051"/>
      <c r="BD5051"/>
    </row>
    <row r="5052" spans="1:56" s="16" customForma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  <c r="AJ5052"/>
      <c r="AK5052"/>
      <c r="AL5052"/>
      <c r="AM5052"/>
      <c r="AN5052"/>
      <c r="AO5052"/>
      <c r="AP5052"/>
      <c r="AQ5052"/>
      <c r="AR5052"/>
      <c r="AS5052"/>
      <c r="AT5052"/>
      <c r="AU5052"/>
      <c r="AV5052"/>
      <c r="AW5052"/>
      <c r="AX5052"/>
      <c r="AY5052"/>
      <c r="AZ5052"/>
      <c r="BA5052"/>
      <c r="BB5052"/>
      <c r="BC5052"/>
      <c r="BD5052"/>
    </row>
    <row r="5053" spans="1:56" s="16" customForma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  <c r="AJ5053"/>
      <c r="AK5053"/>
      <c r="AL5053"/>
      <c r="AM5053"/>
      <c r="AN5053"/>
      <c r="AO5053"/>
      <c r="AP5053"/>
      <c r="AQ5053"/>
      <c r="AR5053"/>
      <c r="AS5053"/>
      <c r="AT5053"/>
      <c r="AU5053"/>
      <c r="AV5053"/>
      <c r="AW5053"/>
      <c r="AX5053"/>
      <c r="AY5053"/>
      <c r="AZ5053"/>
      <c r="BA5053"/>
      <c r="BB5053"/>
      <c r="BC5053"/>
      <c r="BD5053"/>
    </row>
    <row r="5054" spans="1:56" s="16" customForma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  <c r="AJ5054"/>
      <c r="AK5054"/>
      <c r="AL5054"/>
      <c r="AM5054"/>
      <c r="AN5054"/>
      <c r="AO5054"/>
      <c r="AP5054"/>
      <c r="AQ5054"/>
      <c r="AR5054"/>
      <c r="AS5054"/>
      <c r="AT5054"/>
      <c r="AU5054"/>
      <c r="AV5054"/>
      <c r="AW5054"/>
      <c r="AX5054"/>
      <c r="AY5054"/>
      <c r="AZ5054"/>
      <c r="BA5054"/>
      <c r="BB5054"/>
      <c r="BC5054"/>
      <c r="BD5054"/>
    </row>
    <row r="5055" spans="1:56" s="16" customForma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  <c r="AF5055"/>
      <c r="AG5055"/>
      <c r="AH5055"/>
      <c r="AI5055"/>
      <c r="AJ5055"/>
      <c r="AK5055"/>
      <c r="AL5055"/>
      <c r="AM5055"/>
      <c r="AN5055"/>
      <c r="AO5055"/>
      <c r="AP5055"/>
      <c r="AQ5055"/>
      <c r="AR5055"/>
      <c r="AS5055"/>
      <c r="AT5055"/>
      <c r="AU5055"/>
      <c r="AV5055"/>
      <c r="AW5055"/>
      <c r="AX5055"/>
      <c r="AY5055"/>
      <c r="AZ5055"/>
      <c r="BA5055"/>
      <c r="BB5055"/>
      <c r="BC5055"/>
      <c r="BD5055"/>
    </row>
    <row r="5056" spans="1:56" s="16" customForma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  <c r="AJ5056"/>
      <c r="AK5056"/>
      <c r="AL5056"/>
      <c r="AM5056"/>
      <c r="AN5056"/>
      <c r="AO5056"/>
      <c r="AP5056"/>
      <c r="AQ5056"/>
      <c r="AR5056"/>
      <c r="AS5056"/>
      <c r="AT5056"/>
      <c r="AU5056"/>
      <c r="AV5056"/>
      <c r="AW5056"/>
      <c r="AX5056"/>
      <c r="AY5056"/>
      <c r="AZ5056"/>
      <c r="BA5056"/>
      <c r="BB5056"/>
      <c r="BC5056"/>
      <c r="BD5056"/>
    </row>
    <row r="5057" spans="1:56" s="16" customForma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  <c r="AJ5057"/>
      <c r="AK5057"/>
      <c r="AL5057"/>
      <c r="AM5057"/>
      <c r="AN5057"/>
      <c r="AO5057"/>
      <c r="AP5057"/>
      <c r="AQ5057"/>
      <c r="AR5057"/>
      <c r="AS5057"/>
      <c r="AT5057"/>
      <c r="AU5057"/>
      <c r="AV5057"/>
      <c r="AW5057"/>
      <c r="AX5057"/>
      <c r="AY5057"/>
      <c r="AZ5057"/>
      <c r="BA5057"/>
      <c r="BB5057"/>
      <c r="BC5057"/>
      <c r="BD5057"/>
    </row>
    <row r="5058" spans="1:56" s="16" customForma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  <c r="AJ5058"/>
      <c r="AK5058"/>
      <c r="AL5058"/>
      <c r="AM5058"/>
      <c r="AN5058"/>
      <c r="AO5058"/>
      <c r="AP5058"/>
      <c r="AQ5058"/>
      <c r="AR5058"/>
      <c r="AS5058"/>
      <c r="AT5058"/>
      <c r="AU5058"/>
      <c r="AV5058"/>
      <c r="AW5058"/>
      <c r="AX5058"/>
      <c r="AY5058"/>
      <c r="AZ5058"/>
      <c r="BA5058"/>
      <c r="BB5058"/>
      <c r="BC5058"/>
      <c r="BD5058"/>
    </row>
    <row r="5059" spans="1:56" s="16" customForma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  <c r="AJ5059"/>
      <c r="AK5059"/>
      <c r="AL5059"/>
      <c r="AM5059"/>
      <c r="AN5059"/>
      <c r="AO5059"/>
      <c r="AP5059"/>
      <c r="AQ5059"/>
      <c r="AR5059"/>
      <c r="AS5059"/>
      <c r="AT5059"/>
      <c r="AU5059"/>
      <c r="AV5059"/>
      <c r="AW5059"/>
      <c r="AX5059"/>
      <c r="AY5059"/>
      <c r="AZ5059"/>
      <c r="BA5059"/>
      <c r="BB5059"/>
      <c r="BC5059"/>
      <c r="BD5059"/>
    </row>
    <row r="5060" spans="1:56" s="16" customForma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  <c r="AJ5060"/>
      <c r="AK5060"/>
      <c r="AL5060"/>
      <c r="AM5060"/>
      <c r="AN5060"/>
      <c r="AO5060"/>
      <c r="AP5060"/>
      <c r="AQ5060"/>
      <c r="AR5060"/>
      <c r="AS5060"/>
      <c r="AT5060"/>
      <c r="AU5060"/>
      <c r="AV5060"/>
      <c r="AW5060"/>
      <c r="AX5060"/>
      <c r="AY5060"/>
      <c r="AZ5060"/>
      <c r="BA5060"/>
      <c r="BB5060"/>
      <c r="BC5060"/>
      <c r="BD5060"/>
    </row>
    <row r="5061" spans="1:56" s="16" customForma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  <c r="AJ5061"/>
      <c r="AK5061"/>
      <c r="AL5061"/>
      <c r="AM5061"/>
      <c r="AN5061"/>
      <c r="AO5061"/>
      <c r="AP5061"/>
      <c r="AQ5061"/>
      <c r="AR5061"/>
      <c r="AS5061"/>
      <c r="AT5061"/>
      <c r="AU5061"/>
      <c r="AV5061"/>
      <c r="AW5061"/>
      <c r="AX5061"/>
      <c r="AY5061"/>
      <c r="AZ5061"/>
      <c r="BA5061"/>
      <c r="BB5061"/>
      <c r="BC5061"/>
      <c r="BD5061"/>
    </row>
    <row r="5062" spans="1:56" s="16" customForma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  <c r="AJ5062"/>
      <c r="AK5062"/>
      <c r="AL5062"/>
      <c r="AM5062"/>
      <c r="AN5062"/>
      <c r="AO5062"/>
      <c r="AP5062"/>
      <c r="AQ5062"/>
      <c r="AR5062"/>
      <c r="AS5062"/>
      <c r="AT5062"/>
      <c r="AU5062"/>
      <c r="AV5062"/>
      <c r="AW5062"/>
      <c r="AX5062"/>
      <c r="AY5062"/>
      <c r="AZ5062"/>
      <c r="BA5062"/>
      <c r="BB5062"/>
      <c r="BC5062"/>
      <c r="BD5062"/>
    </row>
    <row r="5063" spans="1:56" s="16" customForma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  <c r="AJ5063"/>
      <c r="AK5063"/>
      <c r="AL5063"/>
      <c r="AM5063"/>
      <c r="AN5063"/>
      <c r="AO5063"/>
      <c r="AP5063"/>
      <c r="AQ5063"/>
      <c r="AR5063"/>
      <c r="AS5063"/>
      <c r="AT5063"/>
      <c r="AU5063"/>
      <c r="AV5063"/>
      <c r="AW5063"/>
      <c r="AX5063"/>
      <c r="AY5063"/>
      <c r="AZ5063"/>
      <c r="BA5063"/>
      <c r="BB5063"/>
      <c r="BC5063"/>
      <c r="BD5063"/>
    </row>
    <row r="5064" spans="1:56" s="16" customForma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  <c r="AJ5064"/>
      <c r="AK5064"/>
      <c r="AL5064"/>
      <c r="AM5064"/>
      <c r="AN5064"/>
      <c r="AO5064"/>
      <c r="AP5064"/>
      <c r="AQ5064"/>
      <c r="AR5064"/>
      <c r="AS5064"/>
      <c r="AT5064"/>
      <c r="AU5064"/>
      <c r="AV5064"/>
      <c r="AW5064"/>
      <c r="AX5064"/>
      <c r="AY5064"/>
      <c r="AZ5064"/>
      <c r="BA5064"/>
      <c r="BB5064"/>
      <c r="BC5064"/>
      <c r="BD5064"/>
    </row>
    <row r="5065" spans="1:56" s="16" customForma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  <c r="AJ5065"/>
      <c r="AK5065"/>
      <c r="AL5065"/>
      <c r="AM5065"/>
      <c r="AN5065"/>
      <c r="AO5065"/>
      <c r="AP5065"/>
      <c r="AQ5065"/>
      <c r="AR5065"/>
      <c r="AS5065"/>
      <c r="AT5065"/>
      <c r="AU5065"/>
      <c r="AV5065"/>
      <c r="AW5065"/>
      <c r="AX5065"/>
      <c r="AY5065"/>
      <c r="AZ5065"/>
      <c r="BA5065"/>
      <c r="BB5065"/>
      <c r="BC5065"/>
      <c r="BD5065"/>
    </row>
    <row r="5066" spans="1:56" s="16" customForma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  <c r="AJ5066"/>
      <c r="AK5066"/>
      <c r="AL5066"/>
      <c r="AM5066"/>
      <c r="AN5066"/>
      <c r="AO5066"/>
      <c r="AP5066"/>
      <c r="AQ5066"/>
      <c r="AR5066"/>
      <c r="AS5066"/>
      <c r="AT5066"/>
      <c r="AU5066"/>
      <c r="AV5066"/>
      <c r="AW5066"/>
      <c r="AX5066"/>
      <c r="AY5066"/>
      <c r="AZ5066"/>
      <c r="BA5066"/>
      <c r="BB5066"/>
      <c r="BC5066"/>
      <c r="BD5066"/>
    </row>
    <row r="5067" spans="1:56" s="16" customForma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  <c r="AJ5067"/>
      <c r="AK5067"/>
      <c r="AL5067"/>
      <c r="AM5067"/>
      <c r="AN5067"/>
      <c r="AO5067"/>
      <c r="AP5067"/>
      <c r="AQ5067"/>
      <c r="AR5067"/>
      <c r="AS5067"/>
      <c r="AT5067"/>
      <c r="AU5067"/>
      <c r="AV5067"/>
      <c r="AW5067"/>
      <c r="AX5067"/>
      <c r="AY5067"/>
      <c r="AZ5067"/>
      <c r="BA5067"/>
      <c r="BB5067"/>
      <c r="BC5067"/>
      <c r="BD5067"/>
    </row>
    <row r="5068" spans="1:56" s="16" customForma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  <c r="AJ5068"/>
      <c r="AK5068"/>
      <c r="AL5068"/>
      <c r="AM5068"/>
      <c r="AN5068"/>
      <c r="AO5068"/>
      <c r="AP5068"/>
      <c r="AQ5068"/>
      <c r="AR5068"/>
      <c r="AS5068"/>
      <c r="AT5068"/>
      <c r="AU5068"/>
      <c r="AV5068"/>
      <c r="AW5068"/>
      <c r="AX5068"/>
      <c r="AY5068"/>
      <c r="AZ5068"/>
      <c r="BA5068"/>
      <c r="BB5068"/>
      <c r="BC5068"/>
      <c r="BD5068"/>
    </row>
    <row r="5069" spans="1:56" s="16" customForma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  <c r="AJ5069"/>
      <c r="AK5069"/>
      <c r="AL5069"/>
      <c r="AM5069"/>
      <c r="AN5069"/>
      <c r="AO5069"/>
      <c r="AP5069"/>
      <c r="AQ5069"/>
      <c r="AR5069"/>
      <c r="AS5069"/>
      <c r="AT5069"/>
      <c r="AU5069"/>
      <c r="AV5069"/>
      <c r="AW5069"/>
      <c r="AX5069"/>
      <c r="AY5069"/>
      <c r="AZ5069"/>
      <c r="BA5069"/>
      <c r="BB5069"/>
      <c r="BC5069"/>
      <c r="BD5069"/>
    </row>
    <row r="5070" spans="1:56" s="16" customForma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  <c r="AJ5070"/>
      <c r="AK5070"/>
      <c r="AL5070"/>
      <c r="AM5070"/>
      <c r="AN5070"/>
      <c r="AO5070"/>
      <c r="AP5070"/>
      <c r="AQ5070"/>
      <c r="AR5070"/>
      <c r="AS5070"/>
      <c r="AT5070"/>
      <c r="AU5070"/>
      <c r="AV5070"/>
      <c r="AW5070"/>
      <c r="AX5070"/>
      <c r="AY5070"/>
      <c r="AZ5070"/>
      <c r="BA5070"/>
      <c r="BB5070"/>
      <c r="BC5070"/>
      <c r="BD5070"/>
    </row>
    <row r="5071" spans="1:56" s="16" customForma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  <c r="AJ5071"/>
      <c r="AK5071"/>
      <c r="AL5071"/>
      <c r="AM5071"/>
      <c r="AN5071"/>
      <c r="AO5071"/>
      <c r="AP5071"/>
      <c r="AQ5071"/>
      <c r="AR5071"/>
      <c r="AS5071"/>
      <c r="AT5071"/>
      <c r="AU5071"/>
      <c r="AV5071"/>
      <c r="AW5071"/>
      <c r="AX5071"/>
      <c r="AY5071"/>
      <c r="AZ5071"/>
      <c r="BA5071"/>
      <c r="BB5071"/>
      <c r="BC5071"/>
      <c r="BD5071"/>
    </row>
    <row r="5072" spans="1:56" s="16" customForma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  <c r="AJ5072"/>
      <c r="AK5072"/>
      <c r="AL5072"/>
      <c r="AM5072"/>
      <c r="AN5072"/>
      <c r="AO5072"/>
      <c r="AP5072"/>
      <c r="AQ5072"/>
      <c r="AR5072"/>
      <c r="AS5072"/>
      <c r="AT5072"/>
      <c r="AU5072"/>
      <c r="AV5072"/>
      <c r="AW5072"/>
      <c r="AX5072"/>
      <c r="AY5072"/>
      <c r="AZ5072"/>
      <c r="BA5072"/>
      <c r="BB5072"/>
      <c r="BC5072"/>
      <c r="BD5072"/>
    </row>
    <row r="5073" spans="1:56" s="16" customForma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  <c r="AJ5073"/>
      <c r="AK5073"/>
      <c r="AL5073"/>
      <c r="AM5073"/>
      <c r="AN5073"/>
      <c r="AO5073"/>
      <c r="AP5073"/>
      <c r="AQ5073"/>
      <c r="AR5073"/>
      <c r="AS5073"/>
      <c r="AT5073"/>
      <c r="AU5073"/>
      <c r="AV5073"/>
      <c r="AW5073"/>
      <c r="AX5073"/>
      <c r="AY5073"/>
      <c r="AZ5073"/>
      <c r="BA5073"/>
      <c r="BB5073"/>
      <c r="BC5073"/>
      <c r="BD5073"/>
    </row>
    <row r="5074" spans="1:56" s="16" customForma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  <c r="AJ5074"/>
      <c r="AK5074"/>
      <c r="AL5074"/>
      <c r="AM5074"/>
      <c r="AN5074"/>
      <c r="AO5074"/>
      <c r="AP5074"/>
      <c r="AQ5074"/>
      <c r="AR5074"/>
      <c r="AS5074"/>
      <c r="AT5074"/>
      <c r="AU5074"/>
      <c r="AV5074"/>
      <c r="AW5074"/>
      <c r="AX5074"/>
      <c r="AY5074"/>
      <c r="AZ5074"/>
      <c r="BA5074"/>
      <c r="BB5074"/>
      <c r="BC5074"/>
      <c r="BD5074"/>
    </row>
    <row r="5075" spans="1:56" s="16" customForma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  <c r="AJ5075"/>
      <c r="AK5075"/>
      <c r="AL5075"/>
      <c r="AM5075"/>
      <c r="AN5075"/>
      <c r="AO5075"/>
      <c r="AP5075"/>
      <c r="AQ5075"/>
      <c r="AR5075"/>
      <c r="AS5075"/>
      <c r="AT5075"/>
      <c r="AU5075"/>
      <c r="AV5075"/>
      <c r="AW5075"/>
      <c r="AX5075"/>
      <c r="AY5075"/>
      <c r="AZ5075"/>
      <c r="BA5075"/>
      <c r="BB5075"/>
      <c r="BC5075"/>
      <c r="BD5075"/>
    </row>
    <row r="5076" spans="1:56" s="16" customForma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  <c r="AJ5076"/>
      <c r="AK5076"/>
      <c r="AL5076"/>
      <c r="AM5076"/>
      <c r="AN5076"/>
      <c r="AO5076"/>
      <c r="AP5076"/>
      <c r="AQ5076"/>
      <c r="AR5076"/>
      <c r="AS5076"/>
      <c r="AT5076"/>
      <c r="AU5076"/>
      <c r="AV5076"/>
      <c r="AW5076"/>
      <c r="AX5076"/>
      <c r="AY5076"/>
      <c r="AZ5076"/>
      <c r="BA5076"/>
      <c r="BB5076"/>
      <c r="BC5076"/>
      <c r="BD5076"/>
    </row>
    <row r="5077" spans="1:56" s="16" customForma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  <c r="AJ5077"/>
      <c r="AK5077"/>
      <c r="AL5077"/>
      <c r="AM5077"/>
      <c r="AN5077"/>
      <c r="AO5077"/>
      <c r="AP5077"/>
      <c r="AQ5077"/>
      <c r="AR5077"/>
      <c r="AS5077"/>
      <c r="AT5077"/>
      <c r="AU5077"/>
      <c r="AV5077"/>
      <c r="AW5077"/>
      <c r="AX5077"/>
      <c r="AY5077"/>
      <c r="AZ5077"/>
      <c r="BA5077"/>
      <c r="BB5077"/>
      <c r="BC5077"/>
      <c r="BD5077"/>
    </row>
    <row r="5078" spans="1:56" s="16" customForma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  <c r="AJ5078"/>
      <c r="AK5078"/>
      <c r="AL5078"/>
      <c r="AM5078"/>
      <c r="AN5078"/>
      <c r="AO5078"/>
      <c r="AP5078"/>
      <c r="AQ5078"/>
      <c r="AR5078"/>
      <c r="AS5078"/>
      <c r="AT5078"/>
      <c r="AU5078"/>
      <c r="AV5078"/>
      <c r="AW5078"/>
      <c r="AX5078"/>
      <c r="AY5078"/>
      <c r="AZ5078"/>
      <c r="BA5078"/>
      <c r="BB5078"/>
      <c r="BC5078"/>
      <c r="BD5078"/>
    </row>
    <row r="5079" spans="1:56" s="16" customForma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  <c r="AJ5079"/>
      <c r="AK5079"/>
      <c r="AL5079"/>
      <c r="AM5079"/>
      <c r="AN5079"/>
      <c r="AO5079"/>
      <c r="AP5079"/>
      <c r="AQ5079"/>
      <c r="AR5079"/>
      <c r="AS5079"/>
      <c r="AT5079"/>
      <c r="AU5079"/>
      <c r="AV5079"/>
      <c r="AW5079"/>
      <c r="AX5079"/>
      <c r="AY5079"/>
      <c r="AZ5079"/>
      <c r="BA5079"/>
      <c r="BB5079"/>
      <c r="BC5079"/>
      <c r="BD5079"/>
    </row>
    <row r="5080" spans="1:56" s="16" customForma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  <c r="AJ5080"/>
      <c r="AK5080"/>
      <c r="AL5080"/>
      <c r="AM5080"/>
      <c r="AN5080"/>
      <c r="AO5080"/>
      <c r="AP5080"/>
      <c r="AQ5080"/>
      <c r="AR5080"/>
      <c r="AS5080"/>
      <c r="AT5080"/>
      <c r="AU5080"/>
      <c r="AV5080"/>
      <c r="AW5080"/>
      <c r="AX5080"/>
      <c r="AY5080"/>
      <c r="AZ5080"/>
      <c r="BA5080"/>
      <c r="BB5080"/>
      <c r="BC5080"/>
      <c r="BD5080"/>
    </row>
    <row r="5081" spans="1:56" s="16" customForma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  <c r="AJ5081"/>
      <c r="AK5081"/>
      <c r="AL5081"/>
      <c r="AM5081"/>
      <c r="AN5081"/>
      <c r="AO5081"/>
      <c r="AP5081"/>
      <c r="AQ5081"/>
      <c r="AR5081"/>
      <c r="AS5081"/>
      <c r="AT5081"/>
      <c r="AU5081"/>
      <c r="AV5081"/>
      <c r="AW5081"/>
      <c r="AX5081"/>
      <c r="AY5081"/>
      <c r="AZ5081"/>
      <c r="BA5081"/>
      <c r="BB5081"/>
      <c r="BC5081"/>
      <c r="BD5081"/>
    </row>
    <row r="5082" spans="1:56" s="16" customForma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  <c r="AJ5082"/>
      <c r="AK5082"/>
      <c r="AL5082"/>
      <c r="AM5082"/>
      <c r="AN5082"/>
      <c r="AO5082"/>
      <c r="AP5082"/>
      <c r="AQ5082"/>
      <c r="AR5082"/>
      <c r="AS5082"/>
      <c r="AT5082"/>
      <c r="AU5082"/>
      <c r="AV5082"/>
      <c r="AW5082"/>
      <c r="AX5082"/>
      <c r="AY5082"/>
      <c r="AZ5082"/>
      <c r="BA5082"/>
      <c r="BB5082"/>
      <c r="BC5082"/>
      <c r="BD5082"/>
    </row>
    <row r="5083" spans="1:56" s="16" customForma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  <c r="AJ5083"/>
      <c r="AK5083"/>
      <c r="AL5083"/>
      <c r="AM5083"/>
      <c r="AN5083"/>
      <c r="AO5083"/>
      <c r="AP5083"/>
      <c r="AQ5083"/>
      <c r="AR5083"/>
      <c r="AS5083"/>
      <c r="AT5083"/>
      <c r="AU5083"/>
      <c r="AV5083"/>
      <c r="AW5083"/>
      <c r="AX5083"/>
      <c r="AY5083"/>
      <c r="AZ5083"/>
      <c r="BA5083"/>
      <c r="BB5083"/>
      <c r="BC5083"/>
      <c r="BD5083"/>
    </row>
    <row r="5084" spans="1:56" s="16" customForma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  <c r="AJ5084"/>
      <c r="AK5084"/>
      <c r="AL5084"/>
      <c r="AM5084"/>
      <c r="AN5084"/>
      <c r="AO5084"/>
      <c r="AP5084"/>
      <c r="AQ5084"/>
      <c r="AR5084"/>
      <c r="AS5084"/>
      <c r="AT5084"/>
      <c r="AU5084"/>
      <c r="AV5084"/>
      <c r="AW5084"/>
      <c r="AX5084"/>
      <c r="AY5084"/>
      <c r="AZ5084"/>
      <c r="BA5084"/>
      <c r="BB5084"/>
      <c r="BC5084"/>
      <c r="BD5084"/>
    </row>
    <row r="5085" spans="1:56" s="16" customForma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  <c r="AJ5085"/>
      <c r="AK5085"/>
      <c r="AL5085"/>
      <c r="AM5085"/>
      <c r="AN5085"/>
      <c r="AO5085"/>
      <c r="AP5085"/>
      <c r="AQ5085"/>
      <c r="AR5085"/>
      <c r="AS5085"/>
      <c r="AT5085"/>
      <c r="AU5085"/>
      <c r="AV5085"/>
      <c r="AW5085"/>
      <c r="AX5085"/>
      <c r="AY5085"/>
      <c r="AZ5085"/>
      <c r="BA5085"/>
      <c r="BB5085"/>
      <c r="BC5085"/>
      <c r="BD5085"/>
    </row>
    <row r="5086" spans="1:56" s="16" customForma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  <c r="AJ5086"/>
      <c r="AK5086"/>
      <c r="AL5086"/>
      <c r="AM5086"/>
      <c r="AN5086"/>
      <c r="AO5086"/>
      <c r="AP5086"/>
      <c r="AQ5086"/>
      <c r="AR5086"/>
      <c r="AS5086"/>
      <c r="AT5086"/>
      <c r="AU5086"/>
      <c r="AV5086"/>
      <c r="AW5086"/>
      <c r="AX5086"/>
      <c r="AY5086"/>
      <c r="AZ5086"/>
      <c r="BA5086"/>
      <c r="BB5086"/>
      <c r="BC5086"/>
      <c r="BD5086"/>
    </row>
    <row r="5087" spans="1:56" s="16" customForma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  <c r="AJ5087"/>
      <c r="AK5087"/>
      <c r="AL5087"/>
      <c r="AM5087"/>
      <c r="AN5087"/>
      <c r="AO5087"/>
      <c r="AP5087"/>
      <c r="AQ5087"/>
      <c r="AR5087"/>
      <c r="AS5087"/>
      <c r="AT5087"/>
      <c r="AU5087"/>
      <c r="AV5087"/>
      <c r="AW5087"/>
      <c r="AX5087"/>
      <c r="AY5087"/>
      <c r="AZ5087"/>
      <c r="BA5087"/>
      <c r="BB5087"/>
      <c r="BC5087"/>
      <c r="BD5087"/>
    </row>
    <row r="5088" spans="1:56" s="16" customForma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  <c r="AJ5088"/>
      <c r="AK5088"/>
      <c r="AL5088"/>
      <c r="AM5088"/>
      <c r="AN5088"/>
      <c r="AO5088"/>
      <c r="AP5088"/>
      <c r="AQ5088"/>
      <c r="AR5088"/>
      <c r="AS5088"/>
      <c r="AT5088"/>
      <c r="AU5088"/>
      <c r="AV5088"/>
      <c r="AW5088"/>
      <c r="AX5088"/>
      <c r="AY5088"/>
      <c r="AZ5088"/>
      <c r="BA5088"/>
      <c r="BB5088"/>
      <c r="BC5088"/>
      <c r="BD5088"/>
    </row>
    <row r="5089" spans="1:56" s="16" customForma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  <c r="AJ5089"/>
      <c r="AK5089"/>
      <c r="AL5089"/>
      <c r="AM5089"/>
      <c r="AN5089"/>
      <c r="AO5089"/>
      <c r="AP5089"/>
      <c r="AQ5089"/>
      <c r="AR5089"/>
      <c r="AS5089"/>
      <c r="AT5089"/>
      <c r="AU5089"/>
      <c r="AV5089"/>
      <c r="AW5089"/>
      <c r="AX5089"/>
      <c r="AY5089"/>
      <c r="AZ5089"/>
      <c r="BA5089"/>
      <c r="BB5089"/>
      <c r="BC5089"/>
      <c r="BD5089"/>
    </row>
    <row r="5090" spans="1:56" s="16" customForma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  <c r="AJ5090"/>
      <c r="AK5090"/>
      <c r="AL5090"/>
      <c r="AM5090"/>
      <c r="AN5090"/>
      <c r="AO5090"/>
      <c r="AP5090"/>
      <c r="AQ5090"/>
      <c r="AR5090"/>
      <c r="AS5090"/>
      <c r="AT5090"/>
      <c r="AU5090"/>
      <c r="AV5090"/>
      <c r="AW5090"/>
      <c r="AX5090"/>
      <c r="AY5090"/>
      <c r="AZ5090"/>
      <c r="BA5090"/>
      <c r="BB5090"/>
      <c r="BC5090"/>
      <c r="BD5090"/>
    </row>
    <row r="5091" spans="1:56" s="16" customForma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  <c r="AJ5091"/>
      <c r="AK5091"/>
      <c r="AL5091"/>
      <c r="AM5091"/>
      <c r="AN5091"/>
      <c r="AO5091"/>
      <c r="AP5091"/>
      <c r="AQ5091"/>
      <c r="AR5091"/>
      <c r="AS5091"/>
      <c r="AT5091"/>
      <c r="AU5091"/>
      <c r="AV5091"/>
      <c r="AW5091"/>
      <c r="AX5091"/>
      <c r="AY5091"/>
      <c r="AZ5091"/>
      <c r="BA5091"/>
      <c r="BB5091"/>
      <c r="BC5091"/>
      <c r="BD5091"/>
    </row>
    <row r="5092" spans="1:56" s="16" customForma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  <c r="AJ5092"/>
      <c r="AK5092"/>
      <c r="AL5092"/>
      <c r="AM5092"/>
      <c r="AN5092"/>
      <c r="AO5092"/>
      <c r="AP5092"/>
      <c r="AQ5092"/>
      <c r="AR5092"/>
      <c r="AS5092"/>
      <c r="AT5092"/>
      <c r="AU5092"/>
      <c r="AV5092"/>
      <c r="AW5092"/>
      <c r="AX5092"/>
      <c r="AY5092"/>
      <c r="AZ5092"/>
      <c r="BA5092"/>
      <c r="BB5092"/>
      <c r="BC5092"/>
      <c r="BD5092"/>
    </row>
    <row r="5093" spans="1:56" s="16" customForma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  <c r="AJ5093"/>
      <c r="AK5093"/>
      <c r="AL5093"/>
      <c r="AM5093"/>
      <c r="AN5093"/>
      <c r="AO5093"/>
      <c r="AP5093"/>
      <c r="AQ5093"/>
      <c r="AR5093"/>
      <c r="AS5093"/>
      <c r="AT5093"/>
      <c r="AU5093"/>
      <c r="AV5093"/>
      <c r="AW5093"/>
      <c r="AX5093"/>
      <c r="AY5093"/>
      <c r="AZ5093"/>
      <c r="BA5093"/>
      <c r="BB5093"/>
      <c r="BC5093"/>
      <c r="BD5093"/>
    </row>
    <row r="5094" spans="1:56" s="16" customForma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  <c r="AJ5094"/>
      <c r="AK5094"/>
      <c r="AL5094"/>
      <c r="AM5094"/>
      <c r="AN5094"/>
      <c r="AO5094"/>
      <c r="AP5094"/>
      <c r="AQ5094"/>
      <c r="AR5094"/>
      <c r="AS5094"/>
      <c r="AT5094"/>
      <c r="AU5094"/>
      <c r="AV5094"/>
      <c r="AW5094"/>
      <c r="AX5094"/>
      <c r="AY5094"/>
      <c r="AZ5094"/>
      <c r="BA5094"/>
      <c r="BB5094"/>
      <c r="BC5094"/>
      <c r="BD5094"/>
    </row>
    <row r="5095" spans="1:56" s="16" customForma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  <c r="AJ5095"/>
      <c r="AK5095"/>
      <c r="AL5095"/>
      <c r="AM5095"/>
      <c r="AN5095"/>
      <c r="AO5095"/>
      <c r="AP5095"/>
      <c r="AQ5095"/>
      <c r="AR5095"/>
      <c r="AS5095"/>
      <c r="AT5095"/>
      <c r="AU5095"/>
      <c r="AV5095"/>
      <c r="AW5095"/>
      <c r="AX5095"/>
      <c r="AY5095"/>
      <c r="AZ5095"/>
      <c r="BA5095"/>
      <c r="BB5095"/>
      <c r="BC5095"/>
      <c r="BD5095"/>
    </row>
    <row r="5096" spans="1:56" s="16" customForma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  <c r="AJ5096"/>
      <c r="AK5096"/>
      <c r="AL5096"/>
      <c r="AM5096"/>
      <c r="AN5096"/>
      <c r="AO5096"/>
      <c r="AP5096"/>
      <c r="AQ5096"/>
      <c r="AR5096"/>
      <c r="AS5096"/>
      <c r="AT5096"/>
      <c r="AU5096"/>
      <c r="AV5096"/>
      <c r="AW5096"/>
      <c r="AX5096"/>
      <c r="AY5096"/>
      <c r="AZ5096"/>
      <c r="BA5096"/>
      <c r="BB5096"/>
      <c r="BC5096"/>
      <c r="BD5096"/>
    </row>
    <row r="5097" spans="1:56" s="16" customForma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  <c r="AJ5097"/>
      <c r="AK5097"/>
      <c r="AL5097"/>
      <c r="AM5097"/>
      <c r="AN5097"/>
      <c r="AO5097"/>
      <c r="AP5097"/>
      <c r="AQ5097"/>
      <c r="AR5097"/>
      <c r="AS5097"/>
      <c r="AT5097"/>
      <c r="AU5097"/>
      <c r="AV5097"/>
      <c r="AW5097"/>
      <c r="AX5097"/>
      <c r="AY5097"/>
      <c r="AZ5097"/>
      <c r="BA5097"/>
      <c r="BB5097"/>
      <c r="BC5097"/>
      <c r="BD5097"/>
    </row>
    <row r="5098" spans="1:56" s="16" customForma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  <c r="AJ5098"/>
      <c r="AK5098"/>
      <c r="AL5098"/>
      <c r="AM5098"/>
      <c r="AN5098"/>
      <c r="AO5098"/>
      <c r="AP5098"/>
      <c r="AQ5098"/>
      <c r="AR5098"/>
      <c r="AS5098"/>
      <c r="AT5098"/>
      <c r="AU5098"/>
      <c r="AV5098"/>
      <c r="AW5098"/>
      <c r="AX5098"/>
      <c r="AY5098"/>
      <c r="AZ5098"/>
      <c r="BA5098"/>
      <c r="BB5098"/>
      <c r="BC5098"/>
      <c r="BD5098"/>
    </row>
    <row r="5099" spans="1:56" s="16" customForma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  <c r="AJ5099"/>
      <c r="AK5099"/>
      <c r="AL5099"/>
      <c r="AM5099"/>
      <c r="AN5099"/>
      <c r="AO5099"/>
      <c r="AP5099"/>
      <c r="AQ5099"/>
      <c r="AR5099"/>
      <c r="AS5099"/>
      <c r="AT5099"/>
      <c r="AU5099"/>
      <c r="AV5099"/>
      <c r="AW5099"/>
      <c r="AX5099"/>
      <c r="AY5099"/>
      <c r="AZ5099"/>
      <c r="BA5099"/>
      <c r="BB5099"/>
      <c r="BC5099"/>
      <c r="BD5099"/>
    </row>
    <row r="5100" spans="1:56" s="16" customForma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  <c r="AJ5100"/>
      <c r="AK5100"/>
      <c r="AL5100"/>
      <c r="AM5100"/>
      <c r="AN5100"/>
      <c r="AO5100"/>
      <c r="AP5100"/>
      <c r="AQ5100"/>
      <c r="AR5100"/>
      <c r="AS5100"/>
      <c r="AT5100"/>
      <c r="AU5100"/>
      <c r="AV5100"/>
      <c r="AW5100"/>
      <c r="AX5100"/>
      <c r="AY5100"/>
      <c r="AZ5100"/>
      <c r="BA5100"/>
      <c r="BB5100"/>
      <c r="BC5100"/>
      <c r="BD5100"/>
    </row>
    <row r="5101" spans="1:56" s="16" customForma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  <c r="AJ5101"/>
      <c r="AK5101"/>
      <c r="AL5101"/>
      <c r="AM5101"/>
      <c r="AN5101"/>
      <c r="AO5101"/>
      <c r="AP5101"/>
      <c r="AQ5101"/>
      <c r="AR5101"/>
      <c r="AS5101"/>
      <c r="AT5101"/>
      <c r="AU5101"/>
      <c r="AV5101"/>
      <c r="AW5101"/>
      <c r="AX5101"/>
      <c r="AY5101"/>
      <c r="AZ5101"/>
      <c r="BA5101"/>
      <c r="BB5101"/>
      <c r="BC5101"/>
      <c r="BD5101"/>
    </row>
    <row r="5102" spans="1:56" s="16" customForma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  <c r="AJ5102"/>
      <c r="AK5102"/>
      <c r="AL5102"/>
      <c r="AM5102"/>
      <c r="AN5102"/>
      <c r="AO5102"/>
      <c r="AP5102"/>
      <c r="AQ5102"/>
      <c r="AR5102"/>
      <c r="AS5102"/>
      <c r="AT5102"/>
      <c r="AU5102"/>
      <c r="AV5102"/>
      <c r="AW5102"/>
      <c r="AX5102"/>
      <c r="AY5102"/>
      <c r="AZ5102"/>
      <c r="BA5102"/>
      <c r="BB5102"/>
      <c r="BC5102"/>
      <c r="BD5102"/>
    </row>
    <row r="5103" spans="1:56" s="16" customForma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  <c r="AJ5103"/>
      <c r="AK5103"/>
      <c r="AL5103"/>
      <c r="AM5103"/>
      <c r="AN5103"/>
      <c r="AO5103"/>
      <c r="AP5103"/>
      <c r="AQ5103"/>
      <c r="AR5103"/>
      <c r="AS5103"/>
      <c r="AT5103"/>
      <c r="AU5103"/>
      <c r="AV5103"/>
      <c r="AW5103"/>
      <c r="AX5103"/>
      <c r="AY5103"/>
      <c r="AZ5103"/>
      <c r="BA5103"/>
      <c r="BB5103"/>
      <c r="BC5103"/>
      <c r="BD5103"/>
    </row>
    <row r="5104" spans="1:56" s="16" customForma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  <c r="AJ5104"/>
      <c r="AK5104"/>
      <c r="AL5104"/>
      <c r="AM5104"/>
      <c r="AN5104"/>
      <c r="AO5104"/>
      <c r="AP5104"/>
      <c r="AQ5104"/>
      <c r="AR5104"/>
      <c r="AS5104"/>
      <c r="AT5104"/>
      <c r="AU5104"/>
      <c r="AV5104"/>
      <c r="AW5104"/>
      <c r="AX5104"/>
      <c r="AY5104"/>
      <c r="AZ5104"/>
      <c r="BA5104"/>
      <c r="BB5104"/>
      <c r="BC5104"/>
      <c r="BD5104"/>
    </row>
    <row r="5105" spans="1:56" s="16" customForma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  <c r="AJ5105"/>
      <c r="AK5105"/>
      <c r="AL5105"/>
      <c r="AM5105"/>
      <c r="AN5105"/>
      <c r="AO5105"/>
      <c r="AP5105"/>
      <c r="AQ5105"/>
      <c r="AR5105"/>
      <c r="AS5105"/>
      <c r="AT5105"/>
      <c r="AU5105"/>
      <c r="AV5105"/>
      <c r="AW5105"/>
      <c r="AX5105"/>
      <c r="AY5105"/>
      <c r="AZ5105"/>
      <c r="BA5105"/>
      <c r="BB5105"/>
      <c r="BC5105"/>
      <c r="BD5105"/>
    </row>
    <row r="5106" spans="1:56" s="16" customForma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  <c r="AJ5106"/>
      <c r="AK5106"/>
      <c r="AL5106"/>
      <c r="AM5106"/>
      <c r="AN5106"/>
      <c r="AO5106"/>
      <c r="AP5106"/>
      <c r="AQ5106"/>
      <c r="AR5106"/>
      <c r="AS5106"/>
      <c r="AT5106"/>
      <c r="AU5106"/>
      <c r="AV5106"/>
      <c r="AW5106"/>
      <c r="AX5106"/>
      <c r="AY5106"/>
      <c r="AZ5106"/>
      <c r="BA5106"/>
      <c r="BB5106"/>
      <c r="BC5106"/>
      <c r="BD5106"/>
    </row>
    <row r="5107" spans="1:56" s="16" customForma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  <c r="AJ5107"/>
      <c r="AK5107"/>
      <c r="AL5107"/>
      <c r="AM5107"/>
      <c r="AN5107"/>
      <c r="AO5107"/>
      <c r="AP5107"/>
      <c r="AQ5107"/>
      <c r="AR5107"/>
      <c r="AS5107"/>
      <c r="AT5107"/>
      <c r="AU5107"/>
      <c r="AV5107"/>
      <c r="AW5107"/>
      <c r="AX5107"/>
      <c r="AY5107"/>
      <c r="AZ5107"/>
      <c r="BA5107"/>
      <c r="BB5107"/>
      <c r="BC5107"/>
      <c r="BD5107"/>
    </row>
    <row r="5108" spans="1:56" s="16" customForma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  <c r="AJ5108"/>
      <c r="AK5108"/>
      <c r="AL5108"/>
      <c r="AM5108"/>
      <c r="AN5108"/>
      <c r="AO5108"/>
      <c r="AP5108"/>
      <c r="AQ5108"/>
      <c r="AR5108"/>
      <c r="AS5108"/>
      <c r="AT5108"/>
      <c r="AU5108"/>
      <c r="AV5108"/>
      <c r="AW5108"/>
      <c r="AX5108"/>
      <c r="AY5108"/>
      <c r="AZ5108"/>
      <c r="BA5108"/>
      <c r="BB5108"/>
      <c r="BC5108"/>
      <c r="BD5108"/>
    </row>
    <row r="5109" spans="1:56" s="16" customForma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  <c r="AJ5109"/>
      <c r="AK5109"/>
      <c r="AL5109"/>
      <c r="AM5109"/>
      <c r="AN5109"/>
      <c r="AO5109"/>
      <c r="AP5109"/>
      <c r="AQ5109"/>
      <c r="AR5109"/>
      <c r="AS5109"/>
      <c r="AT5109"/>
      <c r="AU5109"/>
      <c r="AV5109"/>
      <c r="AW5109"/>
      <c r="AX5109"/>
      <c r="AY5109"/>
      <c r="AZ5109"/>
      <c r="BA5109"/>
      <c r="BB5109"/>
      <c r="BC5109"/>
      <c r="BD5109"/>
    </row>
    <row r="5110" spans="1:56" s="16" customForma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  <c r="AJ5110"/>
      <c r="AK5110"/>
      <c r="AL5110"/>
      <c r="AM5110"/>
      <c r="AN5110"/>
      <c r="AO5110"/>
      <c r="AP5110"/>
      <c r="AQ5110"/>
      <c r="AR5110"/>
      <c r="AS5110"/>
      <c r="AT5110"/>
      <c r="AU5110"/>
      <c r="AV5110"/>
      <c r="AW5110"/>
      <c r="AX5110"/>
      <c r="AY5110"/>
      <c r="AZ5110"/>
      <c r="BA5110"/>
      <c r="BB5110"/>
      <c r="BC5110"/>
      <c r="BD5110"/>
    </row>
    <row r="5111" spans="1:56" s="16" customForma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  <c r="AJ5111"/>
      <c r="AK5111"/>
      <c r="AL5111"/>
      <c r="AM5111"/>
      <c r="AN5111"/>
      <c r="AO5111"/>
      <c r="AP5111"/>
      <c r="AQ5111"/>
      <c r="AR5111"/>
      <c r="AS5111"/>
      <c r="AT5111"/>
      <c r="AU5111"/>
      <c r="AV5111"/>
      <c r="AW5111"/>
      <c r="AX5111"/>
      <c r="AY5111"/>
      <c r="AZ5111"/>
      <c r="BA5111"/>
      <c r="BB5111"/>
      <c r="BC5111"/>
      <c r="BD5111"/>
    </row>
    <row r="5112" spans="1:56" s="16" customForma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  <c r="AJ5112"/>
      <c r="AK5112"/>
      <c r="AL5112"/>
      <c r="AM5112"/>
      <c r="AN5112"/>
      <c r="AO5112"/>
      <c r="AP5112"/>
      <c r="AQ5112"/>
      <c r="AR5112"/>
      <c r="AS5112"/>
      <c r="AT5112"/>
      <c r="AU5112"/>
      <c r="AV5112"/>
      <c r="AW5112"/>
      <c r="AX5112"/>
      <c r="AY5112"/>
      <c r="AZ5112"/>
      <c r="BA5112"/>
      <c r="BB5112"/>
      <c r="BC5112"/>
      <c r="BD5112"/>
    </row>
    <row r="5113" spans="1:56" s="16" customForma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  <c r="AJ5113"/>
      <c r="AK5113"/>
      <c r="AL5113"/>
      <c r="AM5113"/>
      <c r="AN5113"/>
      <c r="AO5113"/>
      <c r="AP5113"/>
      <c r="AQ5113"/>
      <c r="AR5113"/>
      <c r="AS5113"/>
      <c r="AT5113"/>
      <c r="AU5113"/>
      <c r="AV5113"/>
      <c r="AW5113"/>
      <c r="AX5113"/>
      <c r="AY5113"/>
      <c r="AZ5113"/>
      <c r="BA5113"/>
      <c r="BB5113"/>
      <c r="BC5113"/>
      <c r="BD5113"/>
    </row>
    <row r="5114" spans="1:56" s="16" customForma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  <c r="AJ5114"/>
      <c r="AK5114"/>
      <c r="AL5114"/>
      <c r="AM5114"/>
      <c r="AN5114"/>
      <c r="AO5114"/>
      <c r="AP5114"/>
      <c r="AQ5114"/>
      <c r="AR5114"/>
      <c r="AS5114"/>
      <c r="AT5114"/>
      <c r="AU5114"/>
      <c r="AV5114"/>
      <c r="AW5114"/>
      <c r="AX5114"/>
      <c r="AY5114"/>
      <c r="AZ5114"/>
      <c r="BA5114"/>
      <c r="BB5114"/>
      <c r="BC5114"/>
      <c r="BD5114"/>
    </row>
    <row r="5115" spans="1:56" s="16" customForma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  <c r="AJ5115"/>
      <c r="AK5115"/>
      <c r="AL5115"/>
      <c r="AM5115"/>
      <c r="AN5115"/>
      <c r="AO5115"/>
      <c r="AP5115"/>
      <c r="AQ5115"/>
      <c r="AR5115"/>
      <c r="AS5115"/>
      <c r="AT5115"/>
      <c r="AU5115"/>
      <c r="AV5115"/>
      <c r="AW5115"/>
      <c r="AX5115"/>
      <c r="AY5115"/>
      <c r="AZ5115"/>
      <c r="BA5115"/>
      <c r="BB5115"/>
      <c r="BC5115"/>
      <c r="BD5115"/>
    </row>
    <row r="5116" spans="1:56" s="16" customForma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  <c r="AJ5116"/>
      <c r="AK5116"/>
      <c r="AL5116"/>
      <c r="AM5116"/>
      <c r="AN5116"/>
      <c r="AO5116"/>
      <c r="AP5116"/>
      <c r="AQ5116"/>
      <c r="AR5116"/>
      <c r="AS5116"/>
      <c r="AT5116"/>
      <c r="AU5116"/>
      <c r="AV5116"/>
      <c r="AW5116"/>
      <c r="AX5116"/>
      <c r="AY5116"/>
      <c r="AZ5116"/>
      <c r="BA5116"/>
      <c r="BB5116"/>
      <c r="BC5116"/>
      <c r="BD5116"/>
    </row>
    <row r="5117" spans="1:56" s="16" customForma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  <c r="AJ5117"/>
      <c r="AK5117"/>
      <c r="AL5117"/>
      <c r="AM5117"/>
      <c r="AN5117"/>
      <c r="AO5117"/>
      <c r="AP5117"/>
      <c r="AQ5117"/>
      <c r="AR5117"/>
      <c r="AS5117"/>
      <c r="AT5117"/>
      <c r="AU5117"/>
      <c r="AV5117"/>
      <c r="AW5117"/>
      <c r="AX5117"/>
      <c r="AY5117"/>
      <c r="AZ5117"/>
      <c r="BA5117"/>
      <c r="BB5117"/>
      <c r="BC5117"/>
      <c r="BD5117"/>
    </row>
    <row r="5118" spans="1:56" s="16" customForma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  <c r="AJ5118"/>
      <c r="AK5118"/>
      <c r="AL5118"/>
      <c r="AM5118"/>
      <c r="AN5118"/>
      <c r="AO5118"/>
      <c r="AP5118"/>
      <c r="AQ5118"/>
      <c r="AR5118"/>
      <c r="AS5118"/>
      <c r="AT5118"/>
      <c r="AU5118"/>
      <c r="AV5118"/>
      <c r="AW5118"/>
      <c r="AX5118"/>
      <c r="AY5118"/>
      <c r="AZ5118"/>
      <c r="BA5118"/>
      <c r="BB5118"/>
      <c r="BC5118"/>
      <c r="BD5118"/>
    </row>
    <row r="5119" spans="1:56" s="16" customForma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  <c r="AJ5119"/>
      <c r="AK5119"/>
      <c r="AL5119"/>
      <c r="AM5119"/>
      <c r="AN5119"/>
      <c r="AO5119"/>
      <c r="AP5119"/>
      <c r="AQ5119"/>
      <c r="AR5119"/>
      <c r="AS5119"/>
      <c r="AT5119"/>
      <c r="AU5119"/>
      <c r="AV5119"/>
      <c r="AW5119"/>
      <c r="AX5119"/>
      <c r="AY5119"/>
      <c r="AZ5119"/>
      <c r="BA5119"/>
      <c r="BB5119"/>
      <c r="BC5119"/>
      <c r="BD5119"/>
    </row>
    <row r="5120" spans="1:56" s="16" customForma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  <c r="AJ5120"/>
      <c r="AK5120"/>
      <c r="AL5120"/>
      <c r="AM5120"/>
      <c r="AN5120"/>
      <c r="AO5120"/>
      <c r="AP5120"/>
      <c r="AQ5120"/>
      <c r="AR5120"/>
      <c r="AS5120"/>
      <c r="AT5120"/>
      <c r="AU5120"/>
      <c r="AV5120"/>
      <c r="AW5120"/>
      <c r="AX5120"/>
      <c r="AY5120"/>
      <c r="AZ5120"/>
      <c r="BA5120"/>
      <c r="BB5120"/>
      <c r="BC5120"/>
      <c r="BD5120"/>
    </row>
    <row r="5121" spans="1:56" s="16" customForma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  <c r="AJ5121"/>
      <c r="AK5121"/>
      <c r="AL5121"/>
      <c r="AM5121"/>
      <c r="AN5121"/>
      <c r="AO5121"/>
      <c r="AP5121"/>
      <c r="AQ5121"/>
      <c r="AR5121"/>
      <c r="AS5121"/>
      <c r="AT5121"/>
      <c r="AU5121"/>
      <c r="AV5121"/>
      <c r="AW5121"/>
      <c r="AX5121"/>
      <c r="AY5121"/>
      <c r="AZ5121"/>
      <c r="BA5121"/>
      <c r="BB5121"/>
      <c r="BC5121"/>
      <c r="BD5121"/>
    </row>
    <row r="5122" spans="1:56" s="16" customForma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  <c r="AJ5122"/>
      <c r="AK5122"/>
      <c r="AL5122"/>
      <c r="AM5122"/>
      <c r="AN5122"/>
      <c r="AO5122"/>
      <c r="AP5122"/>
      <c r="AQ5122"/>
      <c r="AR5122"/>
      <c r="AS5122"/>
      <c r="AT5122"/>
      <c r="AU5122"/>
      <c r="AV5122"/>
      <c r="AW5122"/>
      <c r="AX5122"/>
      <c r="AY5122"/>
      <c r="AZ5122"/>
      <c r="BA5122"/>
      <c r="BB5122"/>
      <c r="BC5122"/>
      <c r="BD5122"/>
    </row>
    <row r="5123" spans="1:56" s="16" customForma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  <c r="AJ5123"/>
      <c r="AK5123"/>
      <c r="AL5123"/>
      <c r="AM5123"/>
      <c r="AN5123"/>
      <c r="AO5123"/>
      <c r="AP5123"/>
      <c r="AQ5123"/>
      <c r="AR5123"/>
      <c r="AS5123"/>
      <c r="AT5123"/>
      <c r="AU5123"/>
      <c r="AV5123"/>
      <c r="AW5123"/>
      <c r="AX5123"/>
      <c r="AY5123"/>
      <c r="AZ5123"/>
      <c r="BA5123"/>
      <c r="BB5123"/>
      <c r="BC5123"/>
      <c r="BD5123"/>
    </row>
    <row r="5124" spans="1:56" s="16" customForma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  <c r="AJ5124"/>
      <c r="AK5124"/>
      <c r="AL5124"/>
      <c r="AM5124"/>
      <c r="AN5124"/>
      <c r="AO5124"/>
      <c r="AP5124"/>
      <c r="AQ5124"/>
      <c r="AR5124"/>
      <c r="AS5124"/>
      <c r="AT5124"/>
      <c r="AU5124"/>
      <c r="AV5124"/>
      <c r="AW5124"/>
      <c r="AX5124"/>
      <c r="AY5124"/>
      <c r="AZ5124"/>
      <c r="BA5124"/>
      <c r="BB5124"/>
      <c r="BC5124"/>
      <c r="BD5124"/>
    </row>
    <row r="5125" spans="1:56" s="16" customForma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  <c r="AF5125"/>
      <c r="AG5125"/>
      <c r="AH5125"/>
      <c r="AI5125"/>
      <c r="AJ5125"/>
      <c r="AK5125"/>
      <c r="AL5125"/>
      <c r="AM5125"/>
      <c r="AN5125"/>
      <c r="AO5125"/>
      <c r="AP5125"/>
      <c r="AQ5125"/>
      <c r="AR5125"/>
      <c r="AS5125"/>
      <c r="AT5125"/>
      <c r="AU5125"/>
      <c r="AV5125"/>
      <c r="AW5125"/>
      <c r="AX5125"/>
      <c r="AY5125"/>
      <c r="AZ5125"/>
      <c r="BA5125"/>
      <c r="BB5125"/>
      <c r="BC5125"/>
      <c r="BD5125"/>
    </row>
    <row r="5126" spans="1:56" s="16" customForma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  <c r="AJ5126"/>
      <c r="AK5126"/>
      <c r="AL5126"/>
      <c r="AM5126"/>
      <c r="AN5126"/>
      <c r="AO5126"/>
      <c r="AP5126"/>
      <c r="AQ5126"/>
      <c r="AR5126"/>
      <c r="AS5126"/>
      <c r="AT5126"/>
      <c r="AU5126"/>
      <c r="AV5126"/>
      <c r="AW5126"/>
      <c r="AX5126"/>
      <c r="AY5126"/>
      <c r="AZ5126"/>
      <c r="BA5126"/>
      <c r="BB5126"/>
      <c r="BC5126"/>
      <c r="BD5126"/>
    </row>
    <row r="5127" spans="1:56" s="16" customForma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  <c r="AJ5127"/>
      <c r="AK5127"/>
      <c r="AL5127"/>
      <c r="AM5127"/>
      <c r="AN5127"/>
      <c r="AO5127"/>
      <c r="AP5127"/>
      <c r="AQ5127"/>
      <c r="AR5127"/>
      <c r="AS5127"/>
      <c r="AT5127"/>
      <c r="AU5127"/>
      <c r="AV5127"/>
      <c r="AW5127"/>
      <c r="AX5127"/>
      <c r="AY5127"/>
      <c r="AZ5127"/>
      <c r="BA5127"/>
      <c r="BB5127"/>
      <c r="BC5127"/>
      <c r="BD5127"/>
    </row>
    <row r="5128" spans="1:56" s="16" customForma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  <c r="AJ5128"/>
      <c r="AK5128"/>
      <c r="AL5128"/>
      <c r="AM5128"/>
      <c r="AN5128"/>
      <c r="AO5128"/>
      <c r="AP5128"/>
      <c r="AQ5128"/>
      <c r="AR5128"/>
      <c r="AS5128"/>
      <c r="AT5128"/>
      <c r="AU5128"/>
      <c r="AV5128"/>
      <c r="AW5128"/>
      <c r="AX5128"/>
      <c r="AY5128"/>
      <c r="AZ5128"/>
      <c r="BA5128"/>
      <c r="BB5128"/>
      <c r="BC5128"/>
      <c r="BD5128"/>
    </row>
    <row r="5129" spans="1:56" s="16" customForma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  <c r="AJ5129"/>
      <c r="AK5129"/>
      <c r="AL5129"/>
      <c r="AM5129"/>
      <c r="AN5129"/>
      <c r="AO5129"/>
      <c r="AP5129"/>
      <c r="AQ5129"/>
      <c r="AR5129"/>
      <c r="AS5129"/>
      <c r="AT5129"/>
      <c r="AU5129"/>
      <c r="AV5129"/>
      <c r="AW5129"/>
      <c r="AX5129"/>
      <c r="AY5129"/>
      <c r="AZ5129"/>
      <c r="BA5129"/>
      <c r="BB5129"/>
      <c r="BC5129"/>
      <c r="BD5129"/>
    </row>
    <row r="5130" spans="1:56" s="16" customForma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  <c r="AJ5130"/>
      <c r="AK5130"/>
      <c r="AL5130"/>
      <c r="AM5130"/>
      <c r="AN5130"/>
      <c r="AO5130"/>
      <c r="AP5130"/>
      <c r="AQ5130"/>
      <c r="AR5130"/>
      <c r="AS5130"/>
      <c r="AT5130"/>
      <c r="AU5130"/>
      <c r="AV5130"/>
      <c r="AW5130"/>
      <c r="AX5130"/>
      <c r="AY5130"/>
      <c r="AZ5130"/>
      <c r="BA5130"/>
      <c r="BB5130"/>
      <c r="BC5130"/>
      <c r="BD5130"/>
    </row>
    <row r="5131" spans="1:56" s="16" customForma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  <c r="AF5131"/>
      <c r="AG5131"/>
      <c r="AH5131"/>
      <c r="AI5131"/>
      <c r="AJ5131"/>
      <c r="AK5131"/>
      <c r="AL5131"/>
      <c r="AM5131"/>
      <c r="AN5131"/>
      <c r="AO5131"/>
      <c r="AP5131"/>
      <c r="AQ5131"/>
      <c r="AR5131"/>
      <c r="AS5131"/>
      <c r="AT5131"/>
      <c r="AU5131"/>
      <c r="AV5131"/>
      <c r="AW5131"/>
      <c r="AX5131"/>
      <c r="AY5131"/>
      <c r="AZ5131"/>
      <c r="BA5131"/>
      <c r="BB5131"/>
      <c r="BC5131"/>
      <c r="BD5131"/>
    </row>
    <row r="5132" spans="1:56" s="16" customForma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  <c r="AF5132"/>
      <c r="AG5132"/>
      <c r="AH5132"/>
      <c r="AI5132"/>
      <c r="AJ5132"/>
      <c r="AK5132"/>
      <c r="AL5132"/>
      <c r="AM5132"/>
      <c r="AN5132"/>
      <c r="AO5132"/>
      <c r="AP5132"/>
      <c r="AQ5132"/>
      <c r="AR5132"/>
      <c r="AS5132"/>
      <c r="AT5132"/>
      <c r="AU5132"/>
      <c r="AV5132"/>
      <c r="AW5132"/>
      <c r="AX5132"/>
      <c r="AY5132"/>
      <c r="AZ5132"/>
      <c r="BA5132"/>
      <c r="BB5132"/>
      <c r="BC5132"/>
      <c r="BD5132"/>
    </row>
    <row r="5133" spans="1:56" s="16" customForma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  <c r="AF5133"/>
      <c r="AG5133"/>
      <c r="AH5133"/>
      <c r="AI5133"/>
      <c r="AJ5133"/>
      <c r="AK5133"/>
      <c r="AL5133"/>
      <c r="AM5133"/>
      <c r="AN5133"/>
      <c r="AO5133"/>
      <c r="AP5133"/>
      <c r="AQ5133"/>
      <c r="AR5133"/>
      <c r="AS5133"/>
      <c r="AT5133"/>
      <c r="AU5133"/>
      <c r="AV5133"/>
      <c r="AW5133"/>
      <c r="AX5133"/>
      <c r="AY5133"/>
      <c r="AZ5133"/>
      <c r="BA5133"/>
      <c r="BB5133"/>
      <c r="BC5133"/>
      <c r="BD5133"/>
    </row>
    <row r="5134" spans="1:56" s="16" customForma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  <c r="AF5134"/>
      <c r="AG5134"/>
      <c r="AH5134"/>
      <c r="AI5134"/>
      <c r="AJ5134"/>
      <c r="AK5134"/>
      <c r="AL5134"/>
      <c r="AM5134"/>
      <c r="AN5134"/>
      <c r="AO5134"/>
      <c r="AP5134"/>
      <c r="AQ5134"/>
      <c r="AR5134"/>
      <c r="AS5134"/>
      <c r="AT5134"/>
      <c r="AU5134"/>
      <c r="AV5134"/>
      <c r="AW5134"/>
      <c r="AX5134"/>
      <c r="AY5134"/>
      <c r="AZ5134"/>
      <c r="BA5134"/>
      <c r="BB5134"/>
      <c r="BC5134"/>
      <c r="BD5134"/>
    </row>
    <row r="5135" spans="1:56" s="16" customForma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  <c r="AF5135"/>
      <c r="AG5135"/>
      <c r="AH5135"/>
      <c r="AI5135"/>
      <c r="AJ5135"/>
      <c r="AK5135"/>
      <c r="AL5135"/>
      <c r="AM5135"/>
      <c r="AN5135"/>
      <c r="AO5135"/>
      <c r="AP5135"/>
      <c r="AQ5135"/>
      <c r="AR5135"/>
      <c r="AS5135"/>
      <c r="AT5135"/>
      <c r="AU5135"/>
      <c r="AV5135"/>
      <c r="AW5135"/>
      <c r="AX5135"/>
      <c r="AY5135"/>
      <c r="AZ5135"/>
      <c r="BA5135"/>
      <c r="BB5135"/>
      <c r="BC5135"/>
      <c r="BD5135"/>
    </row>
    <row r="5136" spans="1:56" s="16" customForma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  <c r="AF5136"/>
      <c r="AG5136"/>
      <c r="AH5136"/>
      <c r="AI5136"/>
      <c r="AJ5136"/>
      <c r="AK5136"/>
      <c r="AL5136"/>
      <c r="AM5136"/>
      <c r="AN5136"/>
      <c r="AO5136"/>
      <c r="AP5136"/>
      <c r="AQ5136"/>
      <c r="AR5136"/>
      <c r="AS5136"/>
      <c r="AT5136"/>
      <c r="AU5136"/>
      <c r="AV5136"/>
      <c r="AW5136"/>
      <c r="AX5136"/>
      <c r="AY5136"/>
      <c r="AZ5136"/>
      <c r="BA5136"/>
      <c r="BB5136"/>
      <c r="BC5136"/>
      <c r="BD5136"/>
    </row>
    <row r="5137" spans="1:56" s="16" customForma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  <c r="AF5137"/>
      <c r="AG5137"/>
      <c r="AH5137"/>
      <c r="AI5137"/>
      <c r="AJ5137"/>
      <c r="AK5137"/>
      <c r="AL5137"/>
      <c r="AM5137"/>
      <c r="AN5137"/>
      <c r="AO5137"/>
      <c r="AP5137"/>
      <c r="AQ5137"/>
      <c r="AR5137"/>
      <c r="AS5137"/>
      <c r="AT5137"/>
      <c r="AU5137"/>
      <c r="AV5137"/>
      <c r="AW5137"/>
      <c r="AX5137"/>
      <c r="AY5137"/>
      <c r="AZ5137"/>
      <c r="BA5137"/>
      <c r="BB5137"/>
      <c r="BC5137"/>
      <c r="BD5137"/>
    </row>
    <row r="5138" spans="1:56" s="16" customForma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  <c r="AF5138"/>
      <c r="AG5138"/>
      <c r="AH5138"/>
      <c r="AI5138"/>
      <c r="AJ5138"/>
      <c r="AK5138"/>
      <c r="AL5138"/>
      <c r="AM5138"/>
      <c r="AN5138"/>
      <c r="AO5138"/>
      <c r="AP5138"/>
      <c r="AQ5138"/>
      <c r="AR5138"/>
      <c r="AS5138"/>
      <c r="AT5138"/>
      <c r="AU5138"/>
      <c r="AV5138"/>
      <c r="AW5138"/>
      <c r="AX5138"/>
      <c r="AY5138"/>
      <c r="AZ5138"/>
      <c r="BA5138"/>
      <c r="BB5138"/>
      <c r="BC5138"/>
      <c r="BD5138"/>
    </row>
    <row r="5139" spans="1:56" s="16" customForma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  <c r="AF5139"/>
      <c r="AG5139"/>
      <c r="AH5139"/>
      <c r="AI5139"/>
      <c r="AJ5139"/>
      <c r="AK5139"/>
      <c r="AL5139"/>
      <c r="AM5139"/>
      <c r="AN5139"/>
      <c r="AO5139"/>
      <c r="AP5139"/>
      <c r="AQ5139"/>
      <c r="AR5139"/>
      <c r="AS5139"/>
      <c r="AT5139"/>
      <c r="AU5139"/>
      <c r="AV5139"/>
      <c r="AW5139"/>
      <c r="AX5139"/>
      <c r="AY5139"/>
      <c r="AZ5139"/>
      <c r="BA5139"/>
      <c r="BB5139"/>
      <c r="BC5139"/>
      <c r="BD5139"/>
    </row>
    <row r="5140" spans="1:56" s="16" customForma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  <c r="AF5140"/>
      <c r="AG5140"/>
      <c r="AH5140"/>
      <c r="AI5140"/>
      <c r="AJ5140"/>
      <c r="AK5140"/>
      <c r="AL5140"/>
      <c r="AM5140"/>
      <c r="AN5140"/>
      <c r="AO5140"/>
      <c r="AP5140"/>
      <c r="AQ5140"/>
      <c r="AR5140"/>
      <c r="AS5140"/>
      <c r="AT5140"/>
      <c r="AU5140"/>
      <c r="AV5140"/>
      <c r="AW5140"/>
      <c r="AX5140"/>
      <c r="AY5140"/>
      <c r="AZ5140"/>
      <c r="BA5140"/>
      <c r="BB5140"/>
      <c r="BC5140"/>
      <c r="BD5140"/>
    </row>
    <row r="5141" spans="1:56" s="16" customForma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  <c r="AF5141"/>
      <c r="AG5141"/>
      <c r="AH5141"/>
      <c r="AI5141"/>
      <c r="AJ5141"/>
      <c r="AK5141"/>
      <c r="AL5141"/>
      <c r="AM5141"/>
      <c r="AN5141"/>
      <c r="AO5141"/>
      <c r="AP5141"/>
      <c r="AQ5141"/>
      <c r="AR5141"/>
      <c r="AS5141"/>
      <c r="AT5141"/>
      <c r="AU5141"/>
      <c r="AV5141"/>
      <c r="AW5141"/>
      <c r="AX5141"/>
      <c r="AY5141"/>
      <c r="AZ5141"/>
      <c r="BA5141"/>
      <c r="BB5141"/>
      <c r="BC5141"/>
      <c r="BD5141"/>
    </row>
    <row r="5142" spans="1:56" s="16" customForma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  <c r="AF5142"/>
      <c r="AG5142"/>
      <c r="AH5142"/>
      <c r="AI5142"/>
      <c r="AJ5142"/>
      <c r="AK5142"/>
      <c r="AL5142"/>
      <c r="AM5142"/>
      <c r="AN5142"/>
      <c r="AO5142"/>
      <c r="AP5142"/>
      <c r="AQ5142"/>
      <c r="AR5142"/>
      <c r="AS5142"/>
      <c r="AT5142"/>
      <c r="AU5142"/>
      <c r="AV5142"/>
      <c r="AW5142"/>
      <c r="AX5142"/>
      <c r="AY5142"/>
      <c r="AZ5142"/>
      <c r="BA5142"/>
      <c r="BB5142"/>
      <c r="BC5142"/>
      <c r="BD5142"/>
    </row>
    <row r="5143" spans="1:56" s="16" customForma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  <c r="AF5143"/>
      <c r="AG5143"/>
      <c r="AH5143"/>
      <c r="AI5143"/>
      <c r="AJ5143"/>
      <c r="AK5143"/>
      <c r="AL5143"/>
      <c r="AM5143"/>
      <c r="AN5143"/>
      <c r="AO5143"/>
      <c r="AP5143"/>
      <c r="AQ5143"/>
      <c r="AR5143"/>
      <c r="AS5143"/>
      <c r="AT5143"/>
      <c r="AU5143"/>
      <c r="AV5143"/>
      <c r="AW5143"/>
      <c r="AX5143"/>
      <c r="AY5143"/>
      <c r="AZ5143"/>
      <c r="BA5143"/>
      <c r="BB5143"/>
      <c r="BC5143"/>
      <c r="BD5143"/>
    </row>
    <row r="5144" spans="1:56" s="16" customForma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  <c r="AF5144"/>
      <c r="AG5144"/>
      <c r="AH5144"/>
      <c r="AI5144"/>
      <c r="AJ5144"/>
      <c r="AK5144"/>
      <c r="AL5144"/>
      <c r="AM5144"/>
      <c r="AN5144"/>
      <c r="AO5144"/>
      <c r="AP5144"/>
      <c r="AQ5144"/>
      <c r="AR5144"/>
      <c r="AS5144"/>
      <c r="AT5144"/>
      <c r="AU5144"/>
      <c r="AV5144"/>
      <c r="AW5144"/>
      <c r="AX5144"/>
      <c r="AY5144"/>
      <c r="AZ5144"/>
      <c r="BA5144"/>
      <c r="BB5144"/>
      <c r="BC5144"/>
      <c r="BD5144"/>
    </row>
    <row r="5145" spans="1:56" s="16" customForma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  <c r="AF5145"/>
      <c r="AG5145"/>
      <c r="AH5145"/>
      <c r="AI5145"/>
      <c r="AJ5145"/>
      <c r="AK5145"/>
      <c r="AL5145"/>
      <c r="AM5145"/>
      <c r="AN5145"/>
      <c r="AO5145"/>
      <c r="AP5145"/>
      <c r="AQ5145"/>
      <c r="AR5145"/>
      <c r="AS5145"/>
      <c r="AT5145"/>
      <c r="AU5145"/>
      <c r="AV5145"/>
      <c r="AW5145"/>
      <c r="AX5145"/>
      <c r="AY5145"/>
      <c r="AZ5145"/>
      <c r="BA5145"/>
      <c r="BB5145"/>
      <c r="BC5145"/>
      <c r="BD5145"/>
    </row>
    <row r="5146" spans="1:56" s="16" customForma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  <c r="AF5146"/>
      <c r="AG5146"/>
      <c r="AH5146"/>
      <c r="AI5146"/>
      <c r="AJ5146"/>
      <c r="AK5146"/>
      <c r="AL5146"/>
      <c r="AM5146"/>
      <c r="AN5146"/>
      <c r="AO5146"/>
      <c r="AP5146"/>
      <c r="AQ5146"/>
      <c r="AR5146"/>
      <c r="AS5146"/>
      <c r="AT5146"/>
      <c r="AU5146"/>
      <c r="AV5146"/>
      <c r="AW5146"/>
      <c r="AX5146"/>
      <c r="AY5146"/>
      <c r="AZ5146"/>
      <c r="BA5146"/>
      <c r="BB5146"/>
      <c r="BC5146"/>
      <c r="BD5146"/>
    </row>
    <row r="5147" spans="1:56" s="16" customForma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  <c r="AF5147"/>
      <c r="AG5147"/>
      <c r="AH5147"/>
      <c r="AI5147"/>
      <c r="AJ5147"/>
      <c r="AK5147"/>
      <c r="AL5147"/>
      <c r="AM5147"/>
      <c r="AN5147"/>
      <c r="AO5147"/>
      <c r="AP5147"/>
      <c r="AQ5147"/>
      <c r="AR5147"/>
      <c r="AS5147"/>
      <c r="AT5147"/>
      <c r="AU5147"/>
      <c r="AV5147"/>
      <c r="AW5147"/>
      <c r="AX5147"/>
      <c r="AY5147"/>
      <c r="AZ5147"/>
      <c r="BA5147"/>
      <c r="BB5147"/>
      <c r="BC5147"/>
      <c r="BD5147"/>
    </row>
    <row r="5148" spans="1:56" s="16" customForma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  <c r="AF5148"/>
      <c r="AG5148"/>
      <c r="AH5148"/>
      <c r="AI5148"/>
      <c r="AJ5148"/>
      <c r="AK5148"/>
      <c r="AL5148"/>
      <c r="AM5148"/>
      <c r="AN5148"/>
      <c r="AO5148"/>
      <c r="AP5148"/>
      <c r="AQ5148"/>
      <c r="AR5148"/>
      <c r="AS5148"/>
      <c r="AT5148"/>
      <c r="AU5148"/>
      <c r="AV5148"/>
      <c r="AW5148"/>
      <c r="AX5148"/>
      <c r="AY5148"/>
      <c r="AZ5148"/>
      <c r="BA5148"/>
      <c r="BB5148"/>
      <c r="BC5148"/>
      <c r="BD5148"/>
    </row>
    <row r="5149" spans="1:56" s="16" customForma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  <c r="AF5149"/>
      <c r="AG5149"/>
      <c r="AH5149"/>
      <c r="AI5149"/>
      <c r="AJ5149"/>
      <c r="AK5149"/>
      <c r="AL5149"/>
      <c r="AM5149"/>
      <c r="AN5149"/>
      <c r="AO5149"/>
      <c r="AP5149"/>
      <c r="AQ5149"/>
      <c r="AR5149"/>
      <c r="AS5149"/>
      <c r="AT5149"/>
      <c r="AU5149"/>
      <c r="AV5149"/>
      <c r="AW5149"/>
      <c r="AX5149"/>
      <c r="AY5149"/>
      <c r="AZ5149"/>
      <c r="BA5149"/>
      <c r="BB5149"/>
      <c r="BC5149"/>
      <c r="BD5149"/>
    </row>
    <row r="5150" spans="1:56" s="16" customForma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  <c r="AF5150"/>
      <c r="AG5150"/>
      <c r="AH5150"/>
      <c r="AI5150"/>
      <c r="AJ5150"/>
      <c r="AK5150"/>
      <c r="AL5150"/>
      <c r="AM5150"/>
      <c r="AN5150"/>
      <c r="AO5150"/>
      <c r="AP5150"/>
      <c r="AQ5150"/>
      <c r="AR5150"/>
      <c r="AS5150"/>
      <c r="AT5150"/>
      <c r="AU5150"/>
      <c r="AV5150"/>
      <c r="AW5150"/>
      <c r="AX5150"/>
      <c r="AY5150"/>
      <c r="AZ5150"/>
      <c r="BA5150"/>
      <c r="BB5150"/>
      <c r="BC5150"/>
      <c r="BD5150"/>
    </row>
    <row r="5151" spans="1:56" s="16" customForma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  <c r="AF5151"/>
      <c r="AG5151"/>
      <c r="AH5151"/>
      <c r="AI5151"/>
      <c r="AJ5151"/>
      <c r="AK5151"/>
      <c r="AL5151"/>
      <c r="AM5151"/>
      <c r="AN5151"/>
      <c r="AO5151"/>
      <c r="AP5151"/>
      <c r="AQ5151"/>
      <c r="AR5151"/>
      <c r="AS5151"/>
      <c r="AT5151"/>
      <c r="AU5151"/>
      <c r="AV5151"/>
      <c r="AW5151"/>
      <c r="AX5151"/>
      <c r="AY5151"/>
      <c r="AZ5151"/>
      <c r="BA5151"/>
      <c r="BB5151"/>
      <c r="BC5151"/>
      <c r="BD5151"/>
    </row>
    <row r="5152" spans="1:56" s="16" customForma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  <c r="AF5152"/>
      <c r="AG5152"/>
      <c r="AH5152"/>
      <c r="AI5152"/>
      <c r="AJ5152"/>
      <c r="AK5152"/>
      <c r="AL5152"/>
      <c r="AM5152"/>
      <c r="AN5152"/>
      <c r="AO5152"/>
      <c r="AP5152"/>
      <c r="AQ5152"/>
      <c r="AR5152"/>
      <c r="AS5152"/>
      <c r="AT5152"/>
      <c r="AU5152"/>
      <c r="AV5152"/>
      <c r="AW5152"/>
      <c r="AX5152"/>
      <c r="AY5152"/>
      <c r="AZ5152"/>
      <c r="BA5152"/>
      <c r="BB5152"/>
      <c r="BC5152"/>
      <c r="BD5152"/>
    </row>
    <row r="5153" spans="1:56" s="16" customForma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  <c r="AF5153"/>
      <c r="AG5153"/>
      <c r="AH5153"/>
      <c r="AI5153"/>
      <c r="AJ5153"/>
      <c r="AK5153"/>
      <c r="AL5153"/>
      <c r="AM5153"/>
      <c r="AN5153"/>
      <c r="AO5153"/>
      <c r="AP5153"/>
      <c r="AQ5153"/>
      <c r="AR5153"/>
      <c r="AS5153"/>
      <c r="AT5153"/>
      <c r="AU5153"/>
      <c r="AV5153"/>
      <c r="AW5153"/>
      <c r="AX5153"/>
      <c r="AY5153"/>
      <c r="AZ5153"/>
      <c r="BA5153"/>
      <c r="BB5153"/>
      <c r="BC5153"/>
      <c r="BD5153"/>
    </row>
    <row r="5154" spans="1:56" s="16" customForma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  <c r="AF5154"/>
      <c r="AG5154"/>
      <c r="AH5154"/>
      <c r="AI5154"/>
      <c r="AJ5154"/>
      <c r="AK5154"/>
      <c r="AL5154"/>
      <c r="AM5154"/>
      <c r="AN5154"/>
      <c r="AO5154"/>
      <c r="AP5154"/>
      <c r="AQ5154"/>
      <c r="AR5154"/>
      <c r="AS5154"/>
      <c r="AT5154"/>
      <c r="AU5154"/>
      <c r="AV5154"/>
      <c r="AW5154"/>
      <c r="AX5154"/>
      <c r="AY5154"/>
      <c r="AZ5154"/>
      <c r="BA5154"/>
      <c r="BB5154"/>
      <c r="BC5154"/>
      <c r="BD5154"/>
    </row>
    <row r="5155" spans="1:56" s="16" customForma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  <c r="AF5155"/>
      <c r="AG5155"/>
      <c r="AH5155"/>
      <c r="AI5155"/>
      <c r="AJ5155"/>
      <c r="AK5155"/>
      <c r="AL5155"/>
      <c r="AM5155"/>
      <c r="AN5155"/>
      <c r="AO5155"/>
      <c r="AP5155"/>
      <c r="AQ5155"/>
      <c r="AR5155"/>
      <c r="AS5155"/>
      <c r="AT5155"/>
      <c r="AU5155"/>
      <c r="AV5155"/>
      <c r="AW5155"/>
      <c r="AX5155"/>
      <c r="AY5155"/>
      <c r="AZ5155"/>
      <c r="BA5155"/>
      <c r="BB5155"/>
      <c r="BC5155"/>
      <c r="BD5155"/>
    </row>
    <row r="5156" spans="1:56" s="16" customForma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  <c r="AF5156"/>
      <c r="AG5156"/>
      <c r="AH5156"/>
      <c r="AI5156"/>
      <c r="AJ5156"/>
      <c r="AK5156"/>
      <c r="AL5156"/>
      <c r="AM5156"/>
      <c r="AN5156"/>
      <c r="AO5156"/>
      <c r="AP5156"/>
      <c r="AQ5156"/>
      <c r="AR5156"/>
      <c r="AS5156"/>
      <c r="AT5156"/>
      <c r="AU5156"/>
      <c r="AV5156"/>
      <c r="AW5156"/>
      <c r="AX5156"/>
      <c r="AY5156"/>
      <c r="AZ5156"/>
      <c r="BA5156"/>
      <c r="BB5156"/>
      <c r="BC5156"/>
      <c r="BD5156"/>
    </row>
    <row r="5157" spans="1:56" s="16" customForma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  <c r="AF5157"/>
      <c r="AG5157"/>
      <c r="AH5157"/>
      <c r="AI5157"/>
      <c r="AJ5157"/>
      <c r="AK5157"/>
      <c r="AL5157"/>
      <c r="AM5157"/>
      <c r="AN5157"/>
      <c r="AO5157"/>
      <c r="AP5157"/>
      <c r="AQ5157"/>
      <c r="AR5157"/>
      <c r="AS5157"/>
      <c r="AT5157"/>
      <c r="AU5157"/>
      <c r="AV5157"/>
      <c r="AW5157"/>
      <c r="AX5157"/>
      <c r="AY5157"/>
      <c r="AZ5157"/>
      <c r="BA5157"/>
      <c r="BB5157"/>
      <c r="BC5157"/>
      <c r="BD5157"/>
    </row>
    <row r="5158" spans="1:56" s="16" customForma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  <c r="AF5158"/>
      <c r="AG5158"/>
      <c r="AH5158"/>
      <c r="AI5158"/>
      <c r="AJ5158"/>
      <c r="AK5158"/>
      <c r="AL5158"/>
      <c r="AM5158"/>
      <c r="AN5158"/>
      <c r="AO5158"/>
      <c r="AP5158"/>
      <c r="AQ5158"/>
      <c r="AR5158"/>
      <c r="AS5158"/>
      <c r="AT5158"/>
      <c r="AU5158"/>
      <c r="AV5158"/>
      <c r="AW5158"/>
      <c r="AX5158"/>
      <c r="AY5158"/>
      <c r="AZ5158"/>
      <c r="BA5158"/>
      <c r="BB5158"/>
      <c r="BC5158"/>
      <c r="BD5158"/>
    </row>
    <row r="5159" spans="1:56" s="16" customForma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  <c r="AF5159"/>
      <c r="AG5159"/>
      <c r="AH5159"/>
      <c r="AI5159"/>
      <c r="AJ5159"/>
      <c r="AK5159"/>
      <c r="AL5159"/>
      <c r="AM5159"/>
      <c r="AN5159"/>
      <c r="AO5159"/>
      <c r="AP5159"/>
      <c r="AQ5159"/>
      <c r="AR5159"/>
      <c r="AS5159"/>
      <c r="AT5159"/>
      <c r="AU5159"/>
      <c r="AV5159"/>
      <c r="AW5159"/>
      <c r="AX5159"/>
      <c r="AY5159"/>
      <c r="AZ5159"/>
      <c r="BA5159"/>
      <c r="BB5159"/>
      <c r="BC5159"/>
      <c r="BD5159"/>
    </row>
    <row r="5160" spans="1:56" s="16" customForma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  <c r="AF5160"/>
      <c r="AG5160"/>
      <c r="AH5160"/>
      <c r="AI5160"/>
      <c r="AJ5160"/>
      <c r="AK5160"/>
      <c r="AL5160"/>
      <c r="AM5160"/>
      <c r="AN5160"/>
      <c r="AO5160"/>
      <c r="AP5160"/>
      <c r="AQ5160"/>
      <c r="AR5160"/>
      <c r="AS5160"/>
      <c r="AT5160"/>
      <c r="AU5160"/>
      <c r="AV5160"/>
      <c r="AW5160"/>
      <c r="AX5160"/>
      <c r="AY5160"/>
      <c r="AZ5160"/>
      <c r="BA5160"/>
      <c r="BB5160"/>
      <c r="BC5160"/>
      <c r="BD5160"/>
    </row>
    <row r="5161" spans="1:56" s="16" customForma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  <c r="AF5161"/>
      <c r="AG5161"/>
      <c r="AH5161"/>
      <c r="AI5161"/>
      <c r="AJ5161"/>
      <c r="AK5161"/>
      <c r="AL5161"/>
      <c r="AM5161"/>
      <c r="AN5161"/>
      <c r="AO5161"/>
      <c r="AP5161"/>
      <c r="AQ5161"/>
      <c r="AR5161"/>
      <c r="AS5161"/>
      <c r="AT5161"/>
      <c r="AU5161"/>
      <c r="AV5161"/>
      <c r="AW5161"/>
      <c r="AX5161"/>
      <c r="AY5161"/>
      <c r="AZ5161"/>
      <c r="BA5161"/>
      <c r="BB5161"/>
      <c r="BC5161"/>
      <c r="BD5161"/>
    </row>
    <row r="5162" spans="1:56" s="16" customForma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  <c r="AF5162"/>
      <c r="AG5162"/>
      <c r="AH5162"/>
      <c r="AI5162"/>
      <c r="AJ5162"/>
      <c r="AK5162"/>
      <c r="AL5162"/>
      <c r="AM5162"/>
      <c r="AN5162"/>
      <c r="AO5162"/>
      <c r="AP5162"/>
      <c r="AQ5162"/>
      <c r="AR5162"/>
      <c r="AS5162"/>
      <c r="AT5162"/>
      <c r="AU5162"/>
      <c r="AV5162"/>
      <c r="AW5162"/>
      <c r="AX5162"/>
      <c r="AY5162"/>
      <c r="AZ5162"/>
      <c r="BA5162"/>
      <c r="BB5162"/>
      <c r="BC5162"/>
      <c r="BD5162"/>
    </row>
    <row r="5163" spans="1:56" s="16" customForma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  <c r="AF5163"/>
      <c r="AG5163"/>
      <c r="AH5163"/>
      <c r="AI5163"/>
      <c r="AJ5163"/>
      <c r="AK5163"/>
      <c r="AL5163"/>
      <c r="AM5163"/>
      <c r="AN5163"/>
      <c r="AO5163"/>
      <c r="AP5163"/>
      <c r="AQ5163"/>
      <c r="AR5163"/>
      <c r="AS5163"/>
      <c r="AT5163"/>
      <c r="AU5163"/>
      <c r="AV5163"/>
      <c r="AW5163"/>
      <c r="AX5163"/>
      <c r="AY5163"/>
      <c r="AZ5163"/>
      <c r="BA5163"/>
      <c r="BB5163"/>
      <c r="BC5163"/>
      <c r="BD5163"/>
    </row>
    <row r="5164" spans="1:56" s="16" customForma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  <c r="AF5164"/>
      <c r="AG5164"/>
      <c r="AH5164"/>
      <c r="AI5164"/>
      <c r="AJ5164"/>
      <c r="AK5164"/>
      <c r="AL5164"/>
      <c r="AM5164"/>
      <c r="AN5164"/>
      <c r="AO5164"/>
      <c r="AP5164"/>
      <c r="AQ5164"/>
      <c r="AR5164"/>
      <c r="AS5164"/>
      <c r="AT5164"/>
      <c r="AU5164"/>
      <c r="AV5164"/>
      <c r="AW5164"/>
      <c r="AX5164"/>
      <c r="AY5164"/>
      <c r="AZ5164"/>
      <c r="BA5164"/>
      <c r="BB5164"/>
      <c r="BC5164"/>
      <c r="BD5164"/>
    </row>
    <row r="5165" spans="1:56" s="16" customForma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  <c r="AF5165"/>
      <c r="AG5165"/>
      <c r="AH5165"/>
      <c r="AI5165"/>
      <c r="AJ5165"/>
      <c r="AK5165"/>
      <c r="AL5165"/>
      <c r="AM5165"/>
      <c r="AN5165"/>
      <c r="AO5165"/>
      <c r="AP5165"/>
      <c r="AQ5165"/>
      <c r="AR5165"/>
      <c r="AS5165"/>
      <c r="AT5165"/>
      <c r="AU5165"/>
      <c r="AV5165"/>
      <c r="AW5165"/>
      <c r="AX5165"/>
      <c r="AY5165"/>
      <c r="AZ5165"/>
      <c r="BA5165"/>
      <c r="BB5165"/>
      <c r="BC5165"/>
      <c r="BD5165"/>
    </row>
    <row r="5166" spans="1:56" s="16" customForma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  <c r="AF5166"/>
      <c r="AG5166"/>
      <c r="AH5166"/>
      <c r="AI5166"/>
      <c r="AJ5166"/>
      <c r="AK5166"/>
      <c r="AL5166"/>
      <c r="AM5166"/>
      <c r="AN5166"/>
      <c r="AO5166"/>
      <c r="AP5166"/>
      <c r="AQ5166"/>
      <c r="AR5166"/>
      <c r="AS5166"/>
      <c r="AT5166"/>
      <c r="AU5166"/>
      <c r="AV5166"/>
      <c r="AW5166"/>
      <c r="AX5166"/>
      <c r="AY5166"/>
      <c r="AZ5166"/>
      <c r="BA5166"/>
      <c r="BB5166"/>
      <c r="BC5166"/>
      <c r="BD5166"/>
    </row>
    <row r="5167" spans="1:56" s="16" customForma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  <c r="AF5167"/>
      <c r="AG5167"/>
      <c r="AH5167"/>
      <c r="AI5167"/>
      <c r="AJ5167"/>
      <c r="AK5167"/>
      <c r="AL5167"/>
      <c r="AM5167"/>
      <c r="AN5167"/>
      <c r="AO5167"/>
      <c r="AP5167"/>
      <c r="AQ5167"/>
      <c r="AR5167"/>
      <c r="AS5167"/>
      <c r="AT5167"/>
      <c r="AU5167"/>
      <c r="AV5167"/>
      <c r="AW5167"/>
      <c r="AX5167"/>
      <c r="AY5167"/>
      <c r="AZ5167"/>
      <c r="BA5167"/>
      <c r="BB5167"/>
      <c r="BC5167"/>
      <c r="BD5167"/>
    </row>
    <row r="5168" spans="1:56" s="16" customForma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  <c r="AF5168"/>
      <c r="AG5168"/>
      <c r="AH5168"/>
      <c r="AI5168"/>
      <c r="AJ5168"/>
      <c r="AK5168"/>
      <c r="AL5168"/>
      <c r="AM5168"/>
      <c r="AN5168"/>
      <c r="AO5168"/>
      <c r="AP5168"/>
      <c r="AQ5168"/>
      <c r="AR5168"/>
      <c r="AS5168"/>
      <c r="AT5168"/>
      <c r="AU5168"/>
      <c r="AV5168"/>
      <c r="AW5168"/>
      <c r="AX5168"/>
      <c r="AY5168"/>
      <c r="AZ5168"/>
      <c r="BA5168"/>
      <c r="BB5168"/>
      <c r="BC5168"/>
      <c r="BD5168"/>
    </row>
    <row r="5169" spans="1:56" s="16" customForma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  <c r="AF5169"/>
      <c r="AG5169"/>
      <c r="AH5169"/>
      <c r="AI5169"/>
      <c r="AJ5169"/>
      <c r="AK5169"/>
      <c r="AL5169"/>
      <c r="AM5169"/>
      <c r="AN5169"/>
      <c r="AO5169"/>
      <c r="AP5169"/>
      <c r="AQ5169"/>
      <c r="AR5169"/>
      <c r="AS5169"/>
      <c r="AT5169"/>
      <c r="AU5169"/>
      <c r="AV5169"/>
      <c r="AW5169"/>
      <c r="AX5169"/>
      <c r="AY5169"/>
      <c r="AZ5169"/>
      <c r="BA5169"/>
      <c r="BB5169"/>
      <c r="BC5169"/>
      <c r="BD5169"/>
    </row>
    <row r="5170" spans="1:56" s="16" customForma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  <c r="AF5170"/>
      <c r="AG5170"/>
      <c r="AH5170"/>
      <c r="AI5170"/>
      <c r="AJ5170"/>
      <c r="AK5170"/>
      <c r="AL5170"/>
      <c r="AM5170"/>
      <c r="AN5170"/>
      <c r="AO5170"/>
      <c r="AP5170"/>
      <c r="AQ5170"/>
      <c r="AR5170"/>
      <c r="AS5170"/>
      <c r="AT5170"/>
      <c r="AU5170"/>
      <c r="AV5170"/>
      <c r="AW5170"/>
      <c r="AX5170"/>
      <c r="AY5170"/>
      <c r="AZ5170"/>
      <c r="BA5170"/>
      <c r="BB5170"/>
      <c r="BC5170"/>
      <c r="BD5170"/>
    </row>
    <row r="5171" spans="1:56" s="16" customForma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  <c r="AF5171"/>
      <c r="AG5171"/>
      <c r="AH5171"/>
      <c r="AI5171"/>
      <c r="AJ5171"/>
      <c r="AK5171"/>
      <c r="AL5171"/>
      <c r="AM5171"/>
      <c r="AN5171"/>
      <c r="AO5171"/>
      <c r="AP5171"/>
      <c r="AQ5171"/>
      <c r="AR5171"/>
      <c r="AS5171"/>
      <c r="AT5171"/>
      <c r="AU5171"/>
      <c r="AV5171"/>
      <c r="AW5171"/>
      <c r="AX5171"/>
      <c r="AY5171"/>
      <c r="AZ5171"/>
      <c r="BA5171"/>
      <c r="BB5171"/>
      <c r="BC5171"/>
      <c r="BD5171"/>
    </row>
    <row r="5172" spans="1:56" s="16" customForma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  <c r="AF5172"/>
      <c r="AG5172"/>
      <c r="AH5172"/>
      <c r="AI5172"/>
      <c r="AJ5172"/>
      <c r="AK5172"/>
      <c r="AL5172"/>
      <c r="AM5172"/>
      <c r="AN5172"/>
      <c r="AO5172"/>
      <c r="AP5172"/>
      <c r="AQ5172"/>
      <c r="AR5172"/>
      <c r="AS5172"/>
      <c r="AT5172"/>
      <c r="AU5172"/>
      <c r="AV5172"/>
      <c r="AW5172"/>
      <c r="AX5172"/>
      <c r="AY5172"/>
      <c r="AZ5172"/>
      <c r="BA5172"/>
      <c r="BB5172"/>
      <c r="BC5172"/>
      <c r="BD5172"/>
    </row>
    <row r="5173" spans="1:56" s="16" customForma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  <c r="AF5173"/>
      <c r="AG5173"/>
      <c r="AH5173"/>
      <c r="AI5173"/>
      <c r="AJ5173"/>
      <c r="AK5173"/>
      <c r="AL5173"/>
      <c r="AM5173"/>
      <c r="AN5173"/>
      <c r="AO5173"/>
      <c r="AP5173"/>
      <c r="AQ5173"/>
      <c r="AR5173"/>
      <c r="AS5173"/>
      <c r="AT5173"/>
      <c r="AU5173"/>
      <c r="AV5173"/>
      <c r="AW5173"/>
      <c r="AX5173"/>
      <c r="AY5173"/>
      <c r="AZ5173"/>
      <c r="BA5173"/>
      <c r="BB5173"/>
      <c r="BC5173"/>
      <c r="BD5173"/>
    </row>
    <row r="5174" spans="1:56" s="16" customForma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  <c r="AF5174"/>
      <c r="AG5174"/>
      <c r="AH5174"/>
      <c r="AI5174"/>
      <c r="AJ5174"/>
      <c r="AK5174"/>
      <c r="AL5174"/>
      <c r="AM5174"/>
      <c r="AN5174"/>
      <c r="AO5174"/>
      <c r="AP5174"/>
      <c r="AQ5174"/>
      <c r="AR5174"/>
      <c r="AS5174"/>
      <c r="AT5174"/>
      <c r="AU5174"/>
      <c r="AV5174"/>
      <c r="AW5174"/>
      <c r="AX5174"/>
      <c r="AY5174"/>
      <c r="AZ5174"/>
      <c r="BA5174"/>
      <c r="BB5174"/>
      <c r="BC5174"/>
      <c r="BD5174"/>
    </row>
    <row r="5175" spans="1:56" s="16" customForma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  <c r="AF5175"/>
      <c r="AG5175"/>
      <c r="AH5175"/>
      <c r="AI5175"/>
      <c r="AJ5175"/>
      <c r="AK5175"/>
      <c r="AL5175"/>
      <c r="AM5175"/>
      <c r="AN5175"/>
      <c r="AO5175"/>
      <c r="AP5175"/>
      <c r="AQ5175"/>
      <c r="AR5175"/>
      <c r="AS5175"/>
      <c r="AT5175"/>
      <c r="AU5175"/>
      <c r="AV5175"/>
      <c r="AW5175"/>
      <c r="AX5175"/>
      <c r="AY5175"/>
      <c r="AZ5175"/>
      <c r="BA5175"/>
      <c r="BB5175"/>
      <c r="BC5175"/>
      <c r="BD5175"/>
    </row>
    <row r="5176" spans="1:56" s="16" customForma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  <c r="AF5176"/>
      <c r="AG5176"/>
      <c r="AH5176"/>
      <c r="AI5176"/>
      <c r="AJ5176"/>
      <c r="AK5176"/>
      <c r="AL5176"/>
      <c r="AM5176"/>
      <c r="AN5176"/>
      <c r="AO5176"/>
      <c r="AP5176"/>
      <c r="AQ5176"/>
      <c r="AR5176"/>
      <c r="AS5176"/>
      <c r="AT5176"/>
      <c r="AU5176"/>
      <c r="AV5176"/>
      <c r="AW5176"/>
      <c r="AX5176"/>
      <c r="AY5176"/>
      <c r="AZ5176"/>
      <c r="BA5176"/>
      <c r="BB5176"/>
      <c r="BC5176"/>
      <c r="BD5176"/>
    </row>
    <row r="5177" spans="1:56" s="16" customForma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  <c r="AF5177"/>
      <c r="AG5177"/>
      <c r="AH5177"/>
      <c r="AI5177"/>
      <c r="AJ5177"/>
      <c r="AK5177"/>
      <c r="AL5177"/>
      <c r="AM5177"/>
      <c r="AN5177"/>
      <c r="AO5177"/>
      <c r="AP5177"/>
      <c r="AQ5177"/>
      <c r="AR5177"/>
      <c r="AS5177"/>
      <c r="AT5177"/>
      <c r="AU5177"/>
      <c r="AV5177"/>
      <c r="AW5177"/>
      <c r="AX5177"/>
      <c r="AY5177"/>
      <c r="AZ5177"/>
      <c r="BA5177"/>
      <c r="BB5177"/>
      <c r="BC5177"/>
      <c r="BD5177"/>
    </row>
    <row r="5178" spans="1:56" s="16" customForma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  <c r="AF5178"/>
      <c r="AG5178"/>
      <c r="AH5178"/>
      <c r="AI5178"/>
      <c r="AJ5178"/>
      <c r="AK5178"/>
      <c r="AL5178"/>
      <c r="AM5178"/>
      <c r="AN5178"/>
      <c r="AO5178"/>
      <c r="AP5178"/>
      <c r="AQ5178"/>
      <c r="AR5178"/>
      <c r="AS5178"/>
      <c r="AT5178"/>
      <c r="AU5178"/>
      <c r="AV5178"/>
      <c r="AW5178"/>
      <c r="AX5178"/>
      <c r="AY5178"/>
      <c r="AZ5178"/>
      <c r="BA5178"/>
      <c r="BB5178"/>
      <c r="BC5178"/>
      <c r="BD5178"/>
    </row>
    <row r="5179" spans="1:56" s="16" customForma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  <c r="AF5179"/>
      <c r="AG5179"/>
      <c r="AH5179"/>
      <c r="AI5179"/>
      <c r="AJ5179"/>
      <c r="AK5179"/>
      <c r="AL5179"/>
      <c r="AM5179"/>
      <c r="AN5179"/>
      <c r="AO5179"/>
      <c r="AP5179"/>
      <c r="AQ5179"/>
      <c r="AR5179"/>
      <c r="AS5179"/>
      <c r="AT5179"/>
      <c r="AU5179"/>
      <c r="AV5179"/>
      <c r="AW5179"/>
      <c r="AX5179"/>
      <c r="AY5179"/>
      <c r="AZ5179"/>
      <c r="BA5179"/>
      <c r="BB5179"/>
      <c r="BC5179"/>
      <c r="BD5179"/>
    </row>
    <row r="5180" spans="1:56" s="16" customForma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  <c r="AF5180"/>
      <c r="AG5180"/>
      <c r="AH5180"/>
      <c r="AI5180"/>
      <c r="AJ5180"/>
      <c r="AK5180"/>
      <c r="AL5180"/>
      <c r="AM5180"/>
      <c r="AN5180"/>
      <c r="AO5180"/>
      <c r="AP5180"/>
      <c r="AQ5180"/>
      <c r="AR5180"/>
      <c r="AS5180"/>
      <c r="AT5180"/>
      <c r="AU5180"/>
      <c r="AV5180"/>
      <c r="AW5180"/>
      <c r="AX5180"/>
      <c r="AY5180"/>
      <c r="AZ5180"/>
      <c r="BA5180"/>
      <c r="BB5180"/>
      <c r="BC5180"/>
      <c r="BD5180"/>
    </row>
    <row r="5181" spans="1:56" s="16" customForma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  <c r="AF5181"/>
      <c r="AG5181"/>
      <c r="AH5181"/>
      <c r="AI5181"/>
      <c r="AJ5181"/>
      <c r="AK5181"/>
      <c r="AL5181"/>
      <c r="AM5181"/>
      <c r="AN5181"/>
      <c r="AO5181"/>
      <c r="AP5181"/>
      <c r="AQ5181"/>
      <c r="AR5181"/>
      <c r="AS5181"/>
      <c r="AT5181"/>
      <c r="AU5181"/>
      <c r="AV5181"/>
      <c r="AW5181"/>
      <c r="AX5181"/>
      <c r="AY5181"/>
      <c r="AZ5181"/>
      <c r="BA5181"/>
      <c r="BB5181"/>
      <c r="BC5181"/>
      <c r="BD5181"/>
    </row>
    <row r="5182" spans="1:56" s="16" customForma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  <c r="AF5182"/>
      <c r="AG5182"/>
      <c r="AH5182"/>
      <c r="AI5182"/>
      <c r="AJ5182"/>
      <c r="AK5182"/>
      <c r="AL5182"/>
      <c r="AM5182"/>
      <c r="AN5182"/>
      <c r="AO5182"/>
      <c r="AP5182"/>
      <c r="AQ5182"/>
      <c r="AR5182"/>
      <c r="AS5182"/>
      <c r="AT5182"/>
      <c r="AU5182"/>
      <c r="AV5182"/>
      <c r="AW5182"/>
      <c r="AX5182"/>
      <c r="AY5182"/>
      <c r="AZ5182"/>
      <c r="BA5182"/>
      <c r="BB5182"/>
      <c r="BC5182"/>
      <c r="BD5182"/>
    </row>
    <row r="5183" spans="1:56" s="16" customForma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  <c r="AF5183"/>
      <c r="AG5183"/>
      <c r="AH5183"/>
      <c r="AI5183"/>
      <c r="AJ5183"/>
      <c r="AK5183"/>
      <c r="AL5183"/>
      <c r="AM5183"/>
      <c r="AN5183"/>
      <c r="AO5183"/>
      <c r="AP5183"/>
      <c r="AQ5183"/>
      <c r="AR5183"/>
      <c r="AS5183"/>
      <c r="AT5183"/>
      <c r="AU5183"/>
      <c r="AV5183"/>
      <c r="AW5183"/>
      <c r="AX5183"/>
      <c r="AY5183"/>
      <c r="AZ5183"/>
      <c r="BA5183"/>
      <c r="BB5183"/>
      <c r="BC5183"/>
      <c r="BD5183"/>
    </row>
    <row r="5184" spans="1:56" s="16" customForma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  <c r="AF5184"/>
      <c r="AG5184"/>
      <c r="AH5184"/>
      <c r="AI5184"/>
      <c r="AJ5184"/>
      <c r="AK5184"/>
      <c r="AL5184"/>
      <c r="AM5184"/>
      <c r="AN5184"/>
      <c r="AO5184"/>
      <c r="AP5184"/>
      <c r="AQ5184"/>
      <c r="AR5184"/>
      <c r="AS5184"/>
      <c r="AT5184"/>
      <c r="AU5184"/>
      <c r="AV5184"/>
      <c r="AW5184"/>
      <c r="AX5184"/>
      <c r="AY5184"/>
      <c r="AZ5184"/>
      <c r="BA5184"/>
      <c r="BB5184"/>
      <c r="BC5184"/>
      <c r="BD5184"/>
    </row>
    <row r="5185" spans="1:56" s="16" customForma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  <c r="AF5185"/>
      <c r="AG5185"/>
      <c r="AH5185"/>
      <c r="AI5185"/>
      <c r="AJ5185"/>
      <c r="AK5185"/>
      <c r="AL5185"/>
      <c r="AM5185"/>
      <c r="AN5185"/>
      <c r="AO5185"/>
      <c r="AP5185"/>
      <c r="AQ5185"/>
      <c r="AR5185"/>
      <c r="AS5185"/>
      <c r="AT5185"/>
      <c r="AU5185"/>
      <c r="AV5185"/>
      <c r="AW5185"/>
      <c r="AX5185"/>
      <c r="AY5185"/>
      <c r="AZ5185"/>
      <c r="BA5185"/>
      <c r="BB5185"/>
      <c r="BC5185"/>
      <c r="BD5185"/>
    </row>
    <row r="5186" spans="1:56" s="16" customForma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  <c r="AF5186"/>
      <c r="AG5186"/>
      <c r="AH5186"/>
      <c r="AI5186"/>
      <c r="AJ5186"/>
      <c r="AK5186"/>
      <c r="AL5186"/>
      <c r="AM5186"/>
      <c r="AN5186"/>
      <c r="AO5186"/>
      <c r="AP5186"/>
      <c r="AQ5186"/>
      <c r="AR5186"/>
      <c r="AS5186"/>
      <c r="AT5186"/>
      <c r="AU5186"/>
      <c r="AV5186"/>
      <c r="AW5186"/>
      <c r="AX5186"/>
      <c r="AY5186"/>
      <c r="AZ5186"/>
      <c r="BA5186"/>
      <c r="BB5186"/>
      <c r="BC5186"/>
      <c r="BD5186"/>
    </row>
    <row r="5187" spans="1:56" s="16" customForma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  <c r="AF5187"/>
      <c r="AG5187"/>
      <c r="AH5187"/>
      <c r="AI5187"/>
      <c r="AJ5187"/>
      <c r="AK5187"/>
      <c r="AL5187"/>
      <c r="AM5187"/>
      <c r="AN5187"/>
      <c r="AO5187"/>
      <c r="AP5187"/>
      <c r="AQ5187"/>
      <c r="AR5187"/>
      <c r="AS5187"/>
      <c r="AT5187"/>
      <c r="AU5187"/>
      <c r="AV5187"/>
      <c r="AW5187"/>
      <c r="AX5187"/>
      <c r="AY5187"/>
      <c r="AZ5187"/>
      <c r="BA5187"/>
      <c r="BB5187"/>
      <c r="BC5187"/>
      <c r="BD5187"/>
    </row>
    <row r="5188" spans="1:56" s="16" customForma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  <c r="AF5188"/>
      <c r="AG5188"/>
      <c r="AH5188"/>
      <c r="AI5188"/>
      <c r="AJ5188"/>
      <c r="AK5188"/>
      <c r="AL5188"/>
      <c r="AM5188"/>
      <c r="AN5188"/>
      <c r="AO5188"/>
      <c r="AP5188"/>
      <c r="AQ5188"/>
      <c r="AR5188"/>
      <c r="AS5188"/>
      <c r="AT5188"/>
      <c r="AU5188"/>
      <c r="AV5188"/>
      <c r="AW5188"/>
      <c r="AX5188"/>
      <c r="AY5188"/>
      <c r="AZ5188"/>
      <c r="BA5188"/>
      <c r="BB5188"/>
      <c r="BC5188"/>
      <c r="BD5188"/>
    </row>
    <row r="5189" spans="1:56" s="16" customForma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  <c r="AF5189"/>
      <c r="AG5189"/>
      <c r="AH5189"/>
      <c r="AI5189"/>
      <c r="AJ5189"/>
      <c r="AK5189"/>
      <c r="AL5189"/>
      <c r="AM5189"/>
      <c r="AN5189"/>
      <c r="AO5189"/>
      <c r="AP5189"/>
      <c r="AQ5189"/>
      <c r="AR5189"/>
      <c r="AS5189"/>
      <c r="AT5189"/>
      <c r="AU5189"/>
      <c r="AV5189"/>
      <c r="AW5189"/>
      <c r="AX5189"/>
      <c r="AY5189"/>
      <c r="AZ5189"/>
      <c r="BA5189"/>
      <c r="BB5189"/>
      <c r="BC5189"/>
      <c r="BD5189"/>
    </row>
    <row r="5190" spans="1:56" s="16" customForma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  <c r="AF5190"/>
      <c r="AG5190"/>
      <c r="AH5190"/>
      <c r="AI5190"/>
      <c r="AJ5190"/>
      <c r="AK5190"/>
      <c r="AL5190"/>
      <c r="AM5190"/>
      <c r="AN5190"/>
      <c r="AO5190"/>
      <c r="AP5190"/>
      <c r="AQ5190"/>
      <c r="AR5190"/>
      <c r="AS5190"/>
      <c r="AT5190"/>
      <c r="AU5190"/>
      <c r="AV5190"/>
      <c r="AW5190"/>
      <c r="AX5190"/>
      <c r="AY5190"/>
      <c r="AZ5190"/>
      <c r="BA5190"/>
      <c r="BB5190"/>
      <c r="BC5190"/>
      <c r="BD5190"/>
    </row>
    <row r="5191" spans="1:56" s="16" customForma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  <c r="AF5191"/>
      <c r="AG5191"/>
      <c r="AH5191"/>
      <c r="AI5191"/>
      <c r="AJ5191"/>
      <c r="AK5191"/>
      <c r="AL5191"/>
      <c r="AM5191"/>
      <c r="AN5191"/>
      <c r="AO5191"/>
      <c r="AP5191"/>
      <c r="AQ5191"/>
      <c r="AR5191"/>
      <c r="AS5191"/>
      <c r="AT5191"/>
      <c r="AU5191"/>
      <c r="AV5191"/>
      <c r="AW5191"/>
      <c r="AX5191"/>
      <c r="AY5191"/>
      <c r="AZ5191"/>
      <c r="BA5191"/>
      <c r="BB5191"/>
      <c r="BC5191"/>
      <c r="BD5191"/>
    </row>
    <row r="5192" spans="1:56" s="16" customForma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  <c r="AF5192"/>
      <c r="AG5192"/>
      <c r="AH5192"/>
      <c r="AI5192"/>
      <c r="AJ5192"/>
      <c r="AK5192"/>
      <c r="AL5192"/>
      <c r="AM5192"/>
      <c r="AN5192"/>
      <c r="AO5192"/>
      <c r="AP5192"/>
      <c r="AQ5192"/>
      <c r="AR5192"/>
      <c r="AS5192"/>
      <c r="AT5192"/>
      <c r="AU5192"/>
      <c r="AV5192"/>
      <c r="AW5192"/>
      <c r="AX5192"/>
      <c r="AY5192"/>
      <c r="AZ5192"/>
      <c r="BA5192"/>
      <c r="BB5192"/>
      <c r="BC5192"/>
      <c r="BD5192"/>
    </row>
    <row r="5193" spans="1:56" s="16" customForma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  <c r="AF5193"/>
      <c r="AG5193"/>
      <c r="AH5193"/>
      <c r="AI5193"/>
      <c r="AJ5193"/>
      <c r="AK5193"/>
      <c r="AL5193"/>
      <c r="AM5193"/>
      <c r="AN5193"/>
      <c r="AO5193"/>
      <c r="AP5193"/>
      <c r="AQ5193"/>
      <c r="AR5193"/>
      <c r="AS5193"/>
      <c r="AT5193"/>
      <c r="AU5193"/>
      <c r="AV5193"/>
      <c r="AW5193"/>
      <c r="AX5193"/>
      <c r="AY5193"/>
      <c r="AZ5193"/>
      <c r="BA5193"/>
      <c r="BB5193"/>
      <c r="BC5193"/>
      <c r="BD5193"/>
    </row>
    <row r="5194" spans="1:56" s="16" customForma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  <c r="AF5194"/>
      <c r="AG5194"/>
      <c r="AH5194"/>
      <c r="AI5194"/>
      <c r="AJ5194"/>
      <c r="AK5194"/>
      <c r="AL5194"/>
      <c r="AM5194"/>
      <c r="AN5194"/>
      <c r="AO5194"/>
      <c r="AP5194"/>
      <c r="AQ5194"/>
      <c r="AR5194"/>
      <c r="AS5194"/>
      <c r="AT5194"/>
      <c r="AU5194"/>
      <c r="AV5194"/>
      <c r="AW5194"/>
      <c r="AX5194"/>
      <c r="AY5194"/>
      <c r="AZ5194"/>
      <c r="BA5194"/>
      <c r="BB5194"/>
      <c r="BC5194"/>
      <c r="BD5194"/>
    </row>
    <row r="5195" spans="1:56" s="16" customForma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  <c r="AF5195"/>
      <c r="AG5195"/>
      <c r="AH5195"/>
      <c r="AI5195"/>
      <c r="AJ5195"/>
      <c r="AK5195"/>
      <c r="AL5195"/>
      <c r="AM5195"/>
      <c r="AN5195"/>
      <c r="AO5195"/>
      <c r="AP5195"/>
      <c r="AQ5195"/>
      <c r="AR5195"/>
      <c r="AS5195"/>
      <c r="AT5195"/>
      <c r="AU5195"/>
      <c r="AV5195"/>
      <c r="AW5195"/>
      <c r="AX5195"/>
      <c r="AY5195"/>
      <c r="AZ5195"/>
      <c r="BA5195"/>
      <c r="BB5195"/>
      <c r="BC5195"/>
      <c r="BD5195"/>
    </row>
    <row r="5196" spans="1:56" s="16" customForma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  <c r="AF5196"/>
      <c r="AG5196"/>
      <c r="AH5196"/>
      <c r="AI5196"/>
      <c r="AJ5196"/>
      <c r="AK5196"/>
      <c r="AL5196"/>
      <c r="AM5196"/>
      <c r="AN5196"/>
      <c r="AO5196"/>
      <c r="AP5196"/>
      <c r="AQ5196"/>
      <c r="AR5196"/>
      <c r="AS5196"/>
      <c r="AT5196"/>
      <c r="AU5196"/>
      <c r="AV5196"/>
      <c r="AW5196"/>
      <c r="AX5196"/>
      <c r="AY5196"/>
      <c r="AZ5196"/>
      <c r="BA5196"/>
      <c r="BB5196"/>
      <c r="BC5196"/>
      <c r="BD5196"/>
    </row>
    <row r="5197" spans="1:56" s="16" customForma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  <c r="AF5197"/>
      <c r="AG5197"/>
      <c r="AH5197"/>
      <c r="AI5197"/>
      <c r="AJ5197"/>
      <c r="AK5197"/>
      <c r="AL5197"/>
      <c r="AM5197"/>
      <c r="AN5197"/>
      <c r="AO5197"/>
      <c r="AP5197"/>
      <c r="AQ5197"/>
      <c r="AR5197"/>
      <c r="AS5197"/>
      <c r="AT5197"/>
      <c r="AU5197"/>
      <c r="AV5197"/>
      <c r="AW5197"/>
      <c r="AX5197"/>
      <c r="AY5197"/>
      <c r="AZ5197"/>
      <c r="BA5197"/>
      <c r="BB5197"/>
      <c r="BC5197"/>
      <c r="BD5197"/>
    </row>
    <row r="5198" spans="1:56" s="16" customForma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  <c r="AF5198"/>
      <c r="AG5198"/>
      <c r="AH5198"/>
      <c r="AI5198"/>
      <c r="AJ5198"/>
      <c r="AK5198"/>
      <c r="AL5198"/>
      <c r="AM5198"/>
      <c r="AN5198"/>
      <c r="AO5198"/>
      <c r="AP5198"/>
      <c r="AQ5198"/>
      <c r="AR5198"/>
      <c r="AS5198"/>
      <c r="AT5198"/>
      <c r="AU5198"/>
      <c r="AV5198"/>
      <c r="AW5198"/>
      <c r="AX5198"/>
      <c r="AY5198"/>
      <c r="AZ5198"/>
      <c r="BA5198"/>
      <c r="BB5198"/>
      <c r="BC5198"/>
      <c r="BD5198"/>
    </row>
    <row r="5199" spans="1:56" s="16" customForma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  <c r="AF5199"/>
      <c r="AG5199"/>
      <c r="AH5199"/>
      <c r="AI5199"/>
      <c r="AJ5199"/>
      <c r="AK5199"/>
      <c r="AL5199"/>
      <c r="AM5199"/>
      <c r="AN5199"/>
      <c r="AO5199"/>
      <c r="AP5199"/>
      <c r="AQ5199"/>
      <c r="AR5199"/>
      <c r="AS5199"/>
      <c r="AT5199"/>
      <c r="AU5199"/>
      <c r="AV5199"/>
      <c r="AW5199"/>
      <c r="AX5199"/>
      <c r="AY5199"/>
      <c r="AZ5199"/>
      <c r="BA5199"/>
      <c r="BB5199"/>
      <c r="BC5199"/>
      <c r="BD5199"/>
    </row>
    <row r="5200" spans="1:56" s="16" customForma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  <c r="AF5200"/>
      <c r="AG5200"/>
      <c r="AH5200"/>
      <c r="AI5200"/>
      <c r="AJ5200"/>
      <c r="AK5200"/>
      <c r="AL5200"/>
      <c r="AM5200"/>
      <c r="AN5200"/>
      <c r="AO5200"/>
      <c r="AP5200"/>
      <c r="AQ5200"/>
      <c r="AR5200"/>
      <c r="AS5200"/>
      <c r="AT5200"/>
      <c r="AU5200"/>
      <c r="AV5200"/>
      <c r="AW5200"/>
      <c r="AX5200"/>
      <c r="AY5200"/>
      <c r="AZ5200"/>
      <c r="BA5200"/>
      <c r="BB5200"/>
      <c r="BC5200"/>
      <c r="BD5200"/>
    </row>
    <row r="5201" spans="1:56" s="16" customForma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  <c r="AF5201"/>
      <c r="AG5201"/>
      <c r="AH5201"/>
      <c r="AI5201"/>
      <c r="AJ5201"/>
      <c r="AK5201"/>
      <c r="AL5201"/>
      <c r="AM5201"/>
      <c r="AN5201"/>
      <c r="AO5201"/>
      <c r="AP5201"/>
      <c r="AQ5201"/>
      <c r="AR5201"/>
      <c r="AS5201"/>
      <c r="AT5201"/>
      <c r="AU5201"/>
      <c r="AV5201"/>
      <c r="AW5201"/>
      <c r="AX5201"/>
      <c r="AY5201"/>
      <c r="AZ5201"/>
      <c r="BA5201"/>
      <c r="BB5201"/>
      <c r="BC5201"/>
      <c r="BD5201"/>
    </row>
    <row r="5202" spans="1:56" s="16" customForma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  <c r="AF5202"/>
      <c r="AG5202"/>
      <c r="AH5202"/>
      <c r="AI5202"/>
      <c r="AJ5202"/>
      <c r="AK5202"/>
      <c r="AL5202"/>
      <c r="AM5202"/>
      <c r="AN5202"/>
      <c r="AO5202"/>
      <c r="AP5202"/>
      <c r="AQ5202"/>
      <c r="AR5202"/>
      <c r="AS5202"/>
      <c r="AT5202"/>
      <c r="AU5202"/>
      <c r="AV5202"/>
      <c r="AW5202"/>
      <c r="AX5202"/>
      <c r="AY5202"/>
      <c r="AZ5202"/>
      <c r="BA5202"/>
      <c r="BB5202"/>
      <c r="BC5202"/>
      <c r="BD5202"/>
    </row>
    <row r="5203" spans="1:56" s="16" customForma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  <c r="AF5203"/>
      <c r="AG5203"/>
      <c r="AH5203"/>
      <c r="AI5203"/>
      <c r="AJ5203"/>
      <c r="AK5203"/>
      <c r="AL5203"/>
      <c r="AM5203"/>
      <c r="AN5203"/>
      <c r="AO5203"/>
      <c r="AP5203"/>
      <c r="AQ5203"/>
      <c r="AR5203"/>
      <c r="AS5203"/>
      <c r="AT5203"/>
      <c r="AU5203"/>
      <c r="AV5203"/>
      <c r="AW5203"/>
      <c r="AX5203"/>
      <c r="AY5203"/>
      <c r="AZ5203"/>
      <c r="BA5203"/>
      <c r="BB5203"/>
      <c r="BC5203"/>
      <c r="BD5203"/>
    </row>
    <row r="5204" spans="1:56" s="16" customForma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  <c r="AF5204"/>
      <c r="AG5204"/>
      <c r="AH5204"/>
      <c r="AI5204"/>
      <c r="AJ5204"/>
      <c r="AK5204"/>
      <c r="AL5204"/>
      <c r="AM5204"/>
      <c r="AN5204"/>
      <c r="AO5204"/>
      <c r="AP5204"/>
      <c r="AQ5204"/>
      <c r="AR5204"/>
      <c r="AS5204"/>
      <c r="AT5204"/>
      <c r="AU5204"/>
      <c r="AV5204"/>
      <c r="AW5204"/>
      <c r="AX5204"/>
      <c r="AY5204"/>
      <c r="AZ5204"/>
      <c r="BA5204"/>
      <c r="BB5204"/>
      <c r="BC5204"/>
      <c r="BD5204"/>
    </row>
    <row r="5205" spans="1:56" s="16" customForma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  <c r="AF5205"/>
      <c r="AG5205"/>
      <c r="AH5205"/>
      <c r="AI5205"/>
      <c r="AJ5205"/>
      <c r="AK5205"/>
      <c r="AL5205"/>
      <c r="AM5205"/>
      <c r="AN5205"/>
      <c r="AO5205"/>
      <c r="AP5205"/>
      <c r="AQ5205"/>
      <c r="AR5205"/>
      <c r="AS5205"/>
      <c r="AT5205"/>
      <c r="AU5205"/>
      <c r="AV5205"/>
      <c r="AW5205"/>
      <c r="AX5205"/>
      <c r="AY5205"/>
      <c r="AZ5205"/>
      <c r="BA5205"/>
      <c r="BB5205"/>
      <c r="BC5205"/>
      <c r="BD5205"/>
    </row>
    <row r="5206" spans="1:56" s="16" customForma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  <c r="AF5206"/>
      <c r="AG5206"/>
      <c r="AH5206"/>
      <c r="AI5206"/>
      <c r="AJ5206"/>
      <c r="AK5206"/>
      <c r="AL5206"/>
      <c r="AM5206"/>
      <c r="AN5206"/>
      <c r="AO5206"/>
      <c r="AP5206"/>
      <c r="AQ5206"/>
      <c r="AR5206"/>
      <c r="AS5206"/>
      <c r="AT5206"/>
      <c r="AU5206"/>
      <c r="AV5206"/>
      <c r="AW5206"/>
      <c r="AX5206"/>
      <c r="AY5206"/>
      <c r="AZ5206"/>
      <c r="BA5206"/>
      <c r="BB5206"/>
      <c r="BC5206"/>
      <c r="BD5206"/>
    </row>
    <row r="5207" spans="1:56" s="16" customForma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  <c r="AF5207"/>
      <c r="AG5207"/>
      <c r="AH5207"/>
      <c r="AI5207"/>
      <c r="AJ5207"/>
      <c r="AK5207"/>
      <c r="AL5207"/>
      <c r="AM5207"/>
      <c r="AN5207"/>
      <c r="AO5207"/>
      <c r="AP5207"/>
      <c r="AQ5207"/>
      <c r="AR5207"/>
      <c r="AS5207"/>
      <c r="AT5207"/>
      <c r="AU5207"/>
      <c r="AV5207"/>
      <c r="AW5207"/>
      <c r="AX5207"/>
      <c r="AY5207"/>
      <c r="AZ5207"/>
      <c r="BA5207"/>
      <c r="BB5207"/>
      <c r="BC5207"/>
      <c r="BD5207"/>
    </row>
    <row r="5208" spans="1:56" s="16" customForma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  <c r="AF5208"/>
      <c r="AG5208"/>
      <c r="AH5208"/>
      <c r="AI5208"/>
      <c r="AJ5208"/>
      <c r="AK5208"/>
      <c r="AL5208"/>
      <c r="AM5208"/>
      <c r="AN5208"/>
      <c r="AO5208"/>
      <c r="AP5208"/>
      <c r="AQ5208"/>
      <c r="AR5208"/>
      <c r="AS5208"/>
      <c r="AT5208"/>
      <c r="AU5208"/>
      <c r="AV5208"/>
      <c r="AW5208"/>
      <c r="AX5208"/>
      <c r="AY5208"/>
      <c r="AZ5208"/>
      <c r="BA5208"/>
      <c r="BB5208"/>
      <c r="BC5208"/>
      <c r="BD5208"/>
    </row>
    <row r="5209" spans="1:56" s="16" customForma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  <c r="AF5209"/>
      <c r="AG5209"/>
      <c r="AH5209"/>
      <c r="AI5209"/>
      <c r="AJ5209"/>
      <c r="AK5209"/>
      <c r="AL5209"/>
      <c r="AM5209"/>
      <c r="AN5209"/>
      <c r="AO5209"/>
      <c r="AP5209"/>
      <c r="AQ5209"/>
      <c r="AR5209"/>
      <c r="AS5209"/>
      <c r="AT5209"/>
      <c r="AU5209"/>
      <c r="AV5209"/>
      <c r="AW5209"/>
      <c r="AX5209"/>
      <c r="AY5209"/>
      <c r="AZ5209"/>
      <c r="BA5209"/>
      <c r="BB5209"/>
      <c r="BC5209"/>
      <c r="BD5209"/>
    </row>
    <row r="5210" spans="1:56" s="16" customForma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  <c r="AF5210"/>
      <c r="AG5210"/>
      <c r="AH5210"/>
      <c r="AI5210"/>
      <c r="AJ5210"/>
      <c r="AK5210"/>
      <c r="AL5210"/>
      <c r="AM5210"/>
      <c r="AN5210"/>
      <c r="AO5210"/>
      <c r="AP5210"/>
      <c r="AQ5210"/>
      <c r="AR5210"/>
      <c r="AS5210"/>
      <c r="AT5210"/>
      <c r="AU5210"/>
      <c r="AV5210"/>
      <c r="AW5210"/>
      <c r="AX5210"/>
      <c r="AY5210"/>
      <c r="AZ5210"/>
      <c r="BA5210"/>
      <c r="BB5210"/>
      <c r="BC5210"/>
      <c r="BD5210"/>
    </row>
    <row r="5211" spans="1:56" s="16" customForma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  <c r="AF5211"/>
      <c r="AG5211"/>
      <c r="AH5211"/>
      <c r="AI5211"/>
      <c r="AJ5211"/>
      <c r="AK5211"/>
      <c r="AL5211"/>
      <c r="AM5211"/>
      <c r="AN5211"/>
      <c r="AO5211"/>
      <c r="AP5211"/>
      <c r="AQ5211"/>
      <c r="AR5211"/>
      <c r="AS5211"/>
      <c r="AT5211"/>
      <c r="AU5211"/>
      <c r="AV5211"/>
      <c r="AW5211"/>
      <c r="AX5211"/>
      <c r="AY5211"/>
      <c r="AZ5211"/>
      <c r="BA5211"/>
      <c r="BB5211"/>
      <c r="BC5211"/>
      <c r="BD5211"/>
    </row>
    <row r="5212" spans="1:56" s="16" customForma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  <c r="AF5212"/>
      <c r="AG5212"/>
      <c r="AH5212"/>
      <c r="AI5212"/>
      <c r="AJ5212"/>
      <c r="AK5212"/>
      <c r="AL5212"/>
      <c r="AM5212"/>
      <c r="AN5212"/>
      <c r="AO5212"/>
      <c r="AP5212"/>
      <c r="AQ5212"/>
      <c r="AR5212"/>
      <c r="AS5212"/>
      <c r="AT5212"/>
      <c r="AU5212"/>
      <c r="AV5212"/>
      <c r="AW5212"/>
      <c r="AX5212"/>
      <c r="AY5212"/>
      <c r="AZ5212"/>
      <c r="BA5212"/>
      <c r="BB5212"/>
      <c r="BC5212"/>
      <c r="BD5212"/>
    </row>
    <row r="5213" spans="1:56" s="16" customForma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  <c r="AF5213"/>
      <c r="AG5213"/>
      <c r="AH5213"/>
      <c r="AI5213"/>
      <c r="AJ5213"/>
      <c r="AK5213"/>
      <c r="AL5213"/>
      <c r="AM5213"/>
      <c r="AN5213"/>
      <c r="AO5213"/>
      <c r="AP5213"/>
      <c r="AQ5213"/>
      <c r="AR5213"/>
      <c r="AS5213"/>
      <c r="AT5213"/>
      <c r="AU5213"/>
      <c r="AV5213"/>
      <c r="AW5213"/>
      <c r="AX5213"/>
      <c r="AY5213"/>
      <c r="AZ5213"/>
      <c r="BA5213"/>
      <c r="BB5213"/>
      <c r="BC5213"/>
      <c r="BD5213"/>
    </row>
    <row r="5214" spans="1:56" s="16" customForma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  <c r="AF5214"/>
      <c r="AG5214"/>
      <c r="AH5214"/>
      <c r="AI5214"/>
      <c r="AJ5214"/>
      <c r="AK5214"/>
      <c r="AL5214"/>
      <c r="AM5214"/>
      <c r="AN5214"/>
      <c r="AO5214"/>
      <c r="AP5214"/>
      <c r="AQ5214"/>
      <c r="AR5214"/>
      <c r="AS5214"/>
      <c r="AT5214"/>
      <c r="AU5214"/>
      <c r="AV5214"/>
      <c r="AW5214"/>
      <c r="AX5214"/>
      <c r="AY5214"/>
      <c r="AZ5214"/>
      <c r="BA5214"/>
      <c r="BB5214"/>
      <c r="BC5214"/>
      <c r="BD5214"/>
    </row>
    <row r="5215" spans="1:56" s="16" customForma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  <c r="AF5215"/>
      <c r="AG5215"/>
      <c r="AH5215"/>
      <c r="AI5215"/>
      <c r="AJ5215"/>
      <c r="AK5215"/>
      <c r="AL5215"/>
      <c r="AM5215"/>
      <c r="AN5215"/>
      <c r="AO5215"/>
      <c r="AP5215"/>
      <c r="AQ5215"/>
      <c r="AR5215"/>
      <c r="AS5215"/>
      <c r="AT5215"/>
      <c r="AU5215"/>
      <c r="AV5215"/>
      <c r="AW5215"/>
      <c r="AX5215"/>
      <c r="AY5215"/>
      <c r="AZ5215"/>
      <c r="BA5215"/>
      <c r="BB5215"/>
      <c r="BC5215"/>
      <c r="BD5215"/>
    </row>
    <row r="5216" spans="1:56" s="16" customForma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  <c r="AF5216"/>
      <c r="AG5216"/>
      <c r="AH5216"/>
      <c r="AI5216"/>
      <c r="AJ5216"/>
      <c r="AK5216"/>
      <c r="AL5216"/>
      <c r="AM5216"/>
      <c r="AN5216"/>
      <c r="AO5216"/>
      <c r="AP5216"/>
      <c r="AQ5216"/>
      <c r="AR5216"/>
      <c r="AS5216"/>
      <c r="AT5216"/>
      <c r="AU5216"/>
      <c r="AV5216"/>
      <c r="AW5216"/>
      <c r="AX5216"/>
      <c r="AY5216"/>
      <c r="AZ5216"/>
      <c r="BA5216"/>
      <c r="BB5216"/>
      <c r="BC5216"/>
      <c r="BD5216"/>
    </row>
    <row r="5217" spans="1:56" s="16" customForma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  <c r="AF5217"/>
      <c r="AG5217"/>
      <c r="AH5217"/>
      <c r="AI5217"/>
      <c r="AJ5217"/>
      <c r="AK5217"/>
      <c r="AL5217"/>
      <c r="AM5217"/>
      <c r="AN5217"/>
      <c r="AO5217"/>
      <c r="AP5217"/>
      <c r="AQ5217"/>
      <c r="AR5217"/>
      <c r="AS5217"/>
      <c r="AT5217"/>
      <c r="AU5217"/>
      <c r="AV5217"/>
      <c r="AW5217"/>
      <c r="AX5217"/>
      <c r="AY5217"/>
      <c r="AZ5217"/>
      <c r="BA5217"/>
      <c r="BB5217"/>
      <c r="BC5217"/>
      <c r="BD5217"/>
    </row>
    <row r="5218" spans="1:56" s="16" customForma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  <c r="AF5218"/>
      <c r="AG5218"/>
      <c r="AH5218"/>
      <c r="AI5218"/>
      <c r="AJ5218"/>
      <c r="AK5218"/>
      <c r="AL5218"/>
      <c r="AM5218"/>
      <c r="AN5218"/>
      <c r="AO5218"/>
      <c r="AP5218"/>
      <c r="AQ5218"/>
      <c r="AR5218"/>
      <c r="AS5218"/>
      <c r="AT5218"/>
      <c r="AU5218"/>
      <c r="AV5218"/>
      <c r="AW5218"/>
      <c r="AX5218"/>
      <c r="AY5218"/>
      <c r="AZ5218"/>
      <c r="BA5218"/>
      <c r="BB5218"/>
      <c r="BC5218"/>
      <c r="BD5218"/>
    </row>
    <row r="5219" spans="1:56" s="16" customForma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  <c r="AF5219"/>
      <c r="AG5219"/>
      <c r="AH5219"/>
      <c r="AI5219"/>
      <c r="AJ5219"/>
      <c r="AK5219"/>
      <c r="AL5219"/>
      <c r="AM5219"/>
      <c r="AN5219"/>
      <c r="AO5219"/>
      <c r="AP5219"/>
      <c r="AQ5219"/>
      <c r="AR5219"/>
      <c r="AS5219"/>
      <c r="AT5219"/>
      <c r="AU5219"/>
      <c r="AV5219"/>
      <c r="AW5219"/>
      <c r="AX5219"/>
      <c r="AY5219"/>
      <c r="AZ5219"/>
      <c r="BA5219"/>
      <c r="BB5219"/>
      <c r="BC5219"/>
      <c r="BD5219"/>
    </row>
    <row r="5220" spans="1:56" s="16" customForma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  <c r="AF5220"/>
      <c r="AG5220"/>
      <c r="AH5220"/>
      <c r="AI5220"/>
      <c r="AJ5220"/>
      <c r="AK5220"/>
      <c r="AL5220"/>
      <c r="AM5220"/>
      <c r="AN5220"/>
      <c r="AO5220"/>
      <c r="AP5220"/>
      <c r="AQ5220"/>
      <c r="AR5220"/>
      <c r="AS5220"/>
      <c r="AT5220"/>
      <c r="AU5220"/>
      <c r="AV5220"/>
      <c r="AW5220"/>
      <c r="AX5220"/>
      <c r="AY5220"/>
      <c r="AZ5220"/>
      <c r="BA5220"/>
      <c r="BB5220"/>
      <c r="BC5220"/>
      <c r="BD5220"/>
    </row>
    <row r="5221" spans="1:56" s="16" customForma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  <c r="AF5221"/>
      <c r="AG5221"/>
      <c r="AH5221"/>
      <c r="AI5221"/>
      <c r="AJ5221"/>
      <c r="AK5221"/>
      <c r="AL5221"/>
      <c r="AM5221"/>
      <c r="AN5221"/>
      <c r="AO5221"/>
      <c r="AP5221"/>
      <c r="AQ5221"/>
      <c r="AR5221"/>
      <c r="AS5221"/>
      <c r="AT5221"/>
      <c r="AU5221"/>
      <c r="AV5221"/>
      <c r="AW5221"/>
      <c r="AX5221"/>
      <c r="AY5221"/>
      <c r="AZ5221"/>
      <c r="BA5221"/>
      <c r="BB5221"/>
      <c r="BC5221"/>
      <c r="BD5221"/>
    </row>
    <row r="5222" spans="1:56" s="16" customForma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  <c r="AF5222"/>
      <c r="AG5222"/>
      <c r="AH5222"/>
      <c r="AI5222"/>
      <c r="AJ5222"/>
      <c r="AK5222"/>
      <c r="AL5222"/>
      <c r="AM5222"/>
      <c r="AN5222"/>
      <c r="AO5222"/>
      <c r="AP5222"/>
      <c r="AQ5222"/>
      <c r="AR5222"/>
      <c r="AS5222"/>
      <c r="AT5222"/>
      <c r="AU5222"/>
      <c r="AV5222"/>
      <c r="AW5222"/>
      <c r="AX5222"/>
      <c r="AY5222"/>
      <c r="AZ5222"/>
      <c r="BA5222"/>
      <c r="BB5222"/>
      <c r="BC5222"/>
      <c r="BD5222"/>
    </row>
    <row r="5223" spans="1:56" s="16" customForma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  <c r="AF5223"/>
      <c r="AG5223"/>
      <c r="AH5223"/>
      <c r="AI5223"/>
      <c r="AJ5223"/>
      <c r="AK5223"/>
      <c r="AL5223"/>
      <c r="AM5223"/>
      <c r="AN5223"/>
      <c r="AO5223"/>
      <c r="AP5223"/>
      <c r="AQ5223"/>
      <c r="AR5223"/>
      <c r="AS5223"/>
      <c r="AT5223"/>
      <c r="AU5223"/>
      <c r="AV5223"/>
      <c r="AW5223"/>
      <c r="AX5223"/>
      <c r="AY5223"/>
      <c r="AZ5223"/>
      <c r="BA5223"/>
      <c r="BB5223"/>
      <c r="BC5223"/>
      <c r="BD5223"/>
    </row>
    <row r="5224" spans="1:56" s="16" customForma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  <c r="AF5224"/>
      <c r="AG5224"/>
      <c r="AH5224"/>
      <c r="AI5224"/>
      <c r="AJ5224"/>
      <c r="AK5224"/>
      <c r="AL5224"/>
      <c r="AM5224"/>
      <c r="AN5224"/>
      <c r="AO5224"/>
      <c r="AP5224"/>
      <c r="AQ5224"/>
      <c r="AR5224"/>
      <c r="AS5224"/>
      <c r="AT5224"/>
      <c r="AU5224"/>
      <c r="AV5224"/>
      <c r="AW5224"/>
      <c r="AX5224"/>
      <c r="AY5224"/>
      <c r="AZ5224"/>
      <c r="BA5224"/>
      <c r="BB5224"/>
      <c r="BC5224"/>
      <c r="BD5224"/>
    </row>
    <row r="5225" spans="1:56" s="16" customForma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  <c r="AF5225"/>
      <c r="AG5225"/>
      <c r="AH5225"/>
      <c r="AI5225"/>
      <c r="AJ5225"/>
      <c r="AK5225"/>
      <c r="AL5225"/>
      <c r="AM5225"/>
      <c r="AN5225"/>
      <c r="AO5225"/>
      <c r="AP5225"/>
      <c r="AQ5225"/>
      <c r="AR5225"/>
      <c r="AS5225"/>
      <c r="AT5225"/>
      <c r="AU5225"/>
      <c r="AV5225"/>
      <c r="AW5225"/>
      <c r="AX5225"/>
      <c r="AY5225"/>
      <c r="AZ5225"/>
      <c r="BA5225"/>
      <c r="BB5225"/>
      <c r="BC5225"/>
      <c r="BD5225"/>
    </row>
    <row r="5226" spans="1:56" s="16" customForma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  <c r="AF5226"/>
      <c r="AG5226"/>
      <c r="AH5226"/>
      <c r="AI5226"/>
      <c r="AJ5226"/>
      <c r="AK5226"/>
      <c r="AL5226"/>
      <c r="AM5226"/>
      <c r="AN5226"/>
      <c r="AO5226"/>
      <c r="AP5226"/>
      <c r="AQ5226"/>
      <c r="AR5226"/>
      <c r="AS5226"/>
      <c r="AT5226"/>
      <c r="AU5226"/>
      <c r="AV5226"/>
      <c r="AW5226"/>
      <c r="AX5226"/>
      <c r="AY5226"/>
      <c r="AZ5226"/>
      <c r="BA5226"/>
      <c r="BB5226"/>
      <c r="BC5226"/>
      <c r="BD5226"/>
    </row>
    <row r="5227" spans="1:56" s="16" customForma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  <c r="AF5227"/>
      <c r="AG5227"/>
      <c r="AH5227"/>
      <c r="AI5227"/>
      <c r="AJ5227"/>
      <c r="AK5227"/>
      <c r="AL5227"/>
      <c r="AM5227"/>
      <c r="AN5227"/>
      <c r="AO5227"/>
      <c r="AP5227"/>
      <c r="AQ5227"/>
      <c r="AR5227"/>
      <c r="AS5227"/>
      <c r="AT5227"/>
      <c r="AU5227"/>
      <c r="AV5227"/>
      <c r="AW5227"/>
      <c r="AX5227"/>
      <c r="AY5227"/>
      <c r="AZ5227"/>
      <c r="BA5227"/>
      <c r="BB5227"/>
      <c r="BC5227"/>
      <c r="BD5227"/>
    </row>
    <row r="5228" spans="1:56" s="16" customForma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  <c r="AF5228"/>
      <c r="AG5228"/>
      <c r="AH5228"/>
      <c r="AI5228"/>
      <c r="AJ5228"/>
      <c r="AK5228"/>
      <c r="AL5228"/>
      <c r="AM5228"/>
      <c r="AN5228"/>
      <c r="AO5228"/>
      <c r="AP5228"/>
      <c r="AQ5228"/>
      <c r="AR5228"/>
      <c r="AS5228"/>
      <c r="AT5228"/>
      <c r="AU5228"/>
      <c r="AV5228"/>
      <c r="AW5228"/>
      <c r="AX5228"/>
      <c r="AY5228"/>
      <c r="AZ5228"/>
      <c r="BA5228"/>
      <c r="BB5228"/>
      <c r="BC5228"/>
      <c r="BD5228"/>
    </row>
    <row r="5229" spans="1:56" s="16" customForma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  <c r="AF5229"/>
      <c r="AG5229"/>
      <c r="AH5229"/>
      <c r="AI5229"/>
      <c r="AJ5229"/>
      <c r="AK5229"/>
      <c r="AL5229"/>
      <c r="AM5229"/>
      <c r="AN5229"/>
      <c r="AO5229"/>
      <c r="AP5229"/>
      <c r="AQ5229"/>
      <c r="AR5229"/>
      <c r="AS5229"/>
      <c r="AT5229"/>
      <c r="AU5229"/>
      <c r="AV5229"/>
      <c r="AW5229"/>
      <c r="AX5229"/>
      <c r="AY5229"/>
      <c r="AZ5229"/>
      <c r="BA5229"/>
      <c r="BB5229"/>
      <c r="BC5229"/>
      <c r="BD5229"/>
    </row>
    <row r="5230" spans="1:56" s="16" customForma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  <c r="AF5230"/>
      <c r="AG5230"/>
      <c r="AH5230"/>
      <c r="AI5230"/>
      <c r="AJ5230"/>
      <c r="AK5230"/>
      <c r="AL5230"/>
      <c r="AM5230"/>
      <c r="AN5230"/>
      <c r="AO5230"/>
      <c r="AP5230"/>
      <c r="AQ5230"/>
      <c r="AR5230"/>
      <c r="AS5230"/>
      <c r="AT5230"/>
      <c r="AU5230"/>
      <c r="AV5230"/>
      <c r="AW5230"/>
      <c r="AX5230"/>
      <c r="AY5230"/>
      <c r="AZ5230"/>
      <c r="BA5230"/>
      <c r="BB5230"/>
      <c r="BC5230"/>
      <c r="BD5230"/>
    </row>
    <row r="5231" spans="1:56" s="16" customForma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  <c r="AF5231"/>
      <c r="AG5231"/>
      <c r="AH5231"/>
      <c r="AI5231"/>
      <c r="AJ5231"/>
      <c r="AK5231"/>
      <c r="AL5231"/>
      <c r="AM5231"/>
      <c r="AN5231"/>
      <c r="AO5231"/>
      <c r="AP5231"/>
      <c r="AQ5231"/>
      <c r="AR5231"/>
      <c r="AS5231"/>
      <c r="AT5231"/>
      <c r="AU5231"/>
      <c r="AV5231"/>
      <c r="AW5231"/>
      <c r="AX5231"/>
      <c r="AY5231"/>
      <c r="AZ5231"/>
      <c r="BA5231"/>
      <c r="BB5231"/>
      <c r="BC5231"/>
      <c r="BD5231"/>
    </row>
    <row r="5232" spans="1:56" s="16" customForma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  <c r="AF5232"/>
      <c r="AG5232"/>
      <c r="AH5232"/>
      <c r="AI5232"/>
      <c r="AJ5232"/>
      <c r="AK5232"/>
      <c r="AL5232"/>
      <c r="AM5232"/>
      <c r="AN5232"/>
      <c r="AO5232"/>
      <c r="AP5232"/>
      <c r="AQ5232"/>
      <c r="AR5232"/>
      <c r="AS5232"/>
      <c r="AT5232"/>
      <c r="AU5232"/>
      <c r="AV5232"/>
      <c r="AW5232"/>
      <c r="AX5232"/>
      <c r="AY5232"/>
      <c r="AZ5232"/>
      <c r="BA5232"/>
      <c r="BB5232"/>
      <c r="BC5232"/>
      <c r="BD5232"/>
    </row>
    <row r="5233" spans="1:56" s="16" customForma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  <c r="AF5233"/>
      <c r="AG5233"/>
      <c r="AH5233"/>
      <c r="AI5233"/>
      <c r="AJ5233"/>
      <c r="AK5233"/>
      <c r="AL5233"/>
      <c r="AM5233"/>
      <c r="AN5233"/>
      <c r="AO5233"/>
      <c r="AP5233"/>
      <c r="AQ5233"/>
      <c r="AR5233"/>
      <c r="AS5233"/>
      <c r="AT5233"/>
      <c r="AU5233"/>
      <c r="AV5233"/>
      <c r="AW5233"/>
      <c r="AX5233"/>
      <c r="AY5233"/>
      <c r="AZ5233"/>
      <c r="BA5233"/>
      <c r="BB5233"/>
      <c r="BC5233"/>
      <c r="BD5233"/>
    </row>
    <row r="5234" spans="1:56" s="16" customForma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  <c r="AF5234"/>
      <c r="AG5234"/>
      <c r="AH5234"/>
      <c r="AI5234"/>
      <c r="AJ5234"/>
      <c r="AK5234"/>
      <c r="AL5234"/>
      <c r="AM5234"/>
      <c r="AN5234"/>
      <c r="AO5234"/>
      <c r="AP5234"/>
      <c r="AQ5234"/>
      <c r="AR5234"/>
      <c r="AS5234"/>
      <c r="AT5234"/>
      <c r="AU5234"/>
      <c r="AV5234"/>
      <c r="AW5234"/>
      <c r="AX5234"/>
      <c r="AY5234"/>
      <c r="AZ5234"/>
      <c r="BA5234"/>
      <c r="BB5234"/>
      <c r="BC5234"/>
      <c r="BD5234"/>
    </row>
    <row r="5235" spans="1:56" s="16" customForma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  <c r="AF5235"/>
      <c r="AG5235"/>
      <c r="AH5235"/>
      <c r="AI5235"/>
      <c r="AJ5235"/>
      <c r="AK5235"/>
      <c r="AL5235"/>
      <c r="AM5235"/>
      <c r="AN5235"/>
      <c r="AO5235"/>
      <c r="AP5235"/>
      <c r="AQ5235"/>
      <c r="AR5235"/>
      <c r="AS5235"/>
      <c r="AT5235"/>
      <c r="AU5235"/>
      <c r="AV5235"/>
      <c r="AW5235"/>
      <c r="AX5235"/>
      <c r="AY5235"/>
      <c r="AZ5235"/>
      <c r="BA5235"/>
      <c r="BB5235"/>
      <c r="BC5235"/>
      <c r="BD5235"/>
    </row>
    <row r="5236" spans="1:56" s="16" customForma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  <c r="AF5236"/>
      <c r="AG5236"/>
      <c r="AH5236"/>
      <c r="AI5236"/>
      <c r="AJ5236"/>
      <c r="AK5236"/>
      <c r="AL5236"/>
      <c r="AM5236"/>
      <c r="AN5236"/>
      <c r="AO5236"/>
      <c r="AP5236"/>
      <c r="AQ5236"/>
      <c r="AR5236"/>
      <c r="AS5236"/>
      <c r="AT5236"/>
      <c r="AU5236"/>
      <c r="AV5236"/>
      <c r="AW5236"/>
      <c r="AX5236"/>
      <c r="AY5236"/>
      <c r="AZ5236"/>
      <c r="BA5236"/>
      <c r="BB5236"/>
      <c r="BC5236"/>
      <c r="BD5236"/>
    </row>
    <row r="5237" spans="1:56" s="16" customForma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  <c r="AF5237"/>
      <c r="AG5237"/>
      <c r="AH5237"/>
      <c r="AI5237"/>
      <c r="AJ5237"/>
      <c r="AK5237"/>
      <c r="AL5237"/>
      <c r="AM5237"/>
      <c r="AN5237"/>
      <c r="AO5237"/>
      <c r="AP5237"/>
      <c r="AQ5237"/>
      <c r="AR5237"/>
      <c r="AS5237"/>
      <c r="AT5237"/>
      <c r="AU5237"/>
      <c r="AV5237"/>
      <c r="AW5237"/>
      <c r="AX5237"/>
      <c r="AY5237"/>
      <c r="AZ5237"/>
      <c r="BA5237"/>
      <c r="BB5237"/>
      <c r="BC5237"/>
      <c r="BD5237"/>
    </row>
    <row r="5238" spans="1:56" s="16" customForma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  <c r="AF5238"/>
      <c r="AG5238"/>
      <c r="AH5238"/>
      <c r="AI5238"/>
      <c r="AJ5238"/>
      <c r="AK5238"/>
      <c r="AL5238"/>
      <c r="AM5238"/>
      <c r="AN5238"/>
      <c r="AO5238"/>
      <c r="AP5238"/>
      <c r="AQ5238"/>
      <c r="AR5238"/>
      <c r="AS5238"/>
      <c r="AT5238"/>
      <c r="AU5238"/>
      <c r="AV5238"/>
      <c r="AW5238"/>
      <c r="AX5238"/>
      <c r="AY5238"/>
      <c r="AZ5238"/>
      <c r="BA5238"/>
      <c r="BB5238"/>
      <c r="BC5238"/>
      <c r="BD5238"/>
    </row>
    <row r="5239" spans="1:56" s="16" customForma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  <c r="AF5239"/>
      <c r="AG5239"/>
      <c r="AH5239"/>
      <c r="AI5239"/>
      <c r="AJ5239"/>
      <c r="AK5239"/>
      <c r="AL5239"/>
      <c r="AM5239"/>
      <c r="AN5239"/>
      <c r="AO5239"/>
      <c r="AP5239"/>
      <c r="AQ5239"/>
      <c r="AR5239"/>
      <c r="AS5239"/>
      <c r="AT5239"/>
      <c r="AU5239"/>
      <c r="AV5239"/>
      <c r="AW5239"/>
      <c r="AX5239"/>
      <c r="AY5239"/>
      <c r="AZ5239"/>
      <c r="BA5239"/>
      <c r="BB5239"/>
      <c r="BC5239"/>
      <c r="BD5239"/>
    </row>
    <row r="5240" spans="1:56" s="16" customForma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  <c r="AF5240"/>
      <c r="AG5240"/>
      <c r="AH5240"/>
      <c r="AI5240"/>
      <c r="AJ5240"/>
      <c r="AK5240"/>
      <c r="AL5240"/>
      <c r="AM5240"/>
      <c r="AN5240"/>
      <c r="AO5240"/>
      <c r="AP5240"/>
      <c r="AQ5240"/>
      <c r="AR5240"/>
      <c r="AS5240"/>
      <c r="AT5240"/>
      <c r="AU5240"/>
      <c r="AV5240"/>
      <c r="AW5240"/>
      <c r="AX5240"/>
      <c r="AY5240"/>
      <c r="AZ5240"/>
      <c r="BA5240"/>
      <c r="BB5240"/>
      <c r="BC5240"/>
      <c r="BD5240"/>
    </row>
    <row r="5241" spans="1:56" s="16" customForma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  <c r="AF5241"/>
      <c r="AG5241"/>
      <c r="AH5241"/>
      <c r="AI5241"/>
      <c r="AJ5241"/>
      <c r="AK5241"/>
      <c r="AL5241"/>
      <c r="AM5241"/>
      <c r="AN5241"/>
      <c r="AO5241"/>
      <c r="AP5241"/>
      <c r="AQ5241"/>
      <c r="AR5241"/>
      <c r="AS5241"/>
      <c r="AT5241"/>
      <c r="AU5241"/>
      <c r="AV5241"/>
      <c r="AW5241"/>
      <c r="AX5241"/>
      <c r="AY5241"/>
      <c r="AZ5241"/>
      <c r="BA5241"/>
      <c r="BB5241"/>
      <c r="BC5241"/>
      <c r="BD5241"/>
    </row>
    <row r="5242" spans="1:56" s="16" customForma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  <c r="AF5242"/>
      <c r="AG5242"/>
      <c r="AH5242"/>
      <c r="AI5242"/>
      <c r="AJ5242"/>
      <c r="AK5242"/>
      <c r="AL5242"/>
      <c r="AM5242"/>
      <c r="AN5242"/>
      <c r="AO5242"/>
      <c r="AP5242"/>
      <c r="AQ5242"/>
      <c r="AR5242"/>
      <c r="AS5242"/>
      <c r="AT5242"/>
      <c r="AU5242"/>
      <c r="AV5242"/>
      <c r="AW5242"/>
      <c r="AX5242"/>
      <c r="AY5242"/>
      <c r="AZ5242"/>
      <c r="BA5242"/>
      <c r="BB5242"/>
      <c r="BC5242"/>
      <c r="BD5242"/>
    </row>
    <row r="5243" spans="1:56" s="16" customForma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  <c r="AF5243"/>
      <c r="AG5243"/>
      <c r="AH5243"/>
      <c r="AI5243"/>
      <c r="AJ5243"/>
      <c r="AK5243"/>
      <c r="AL5243"/>
      <c r="AM5243"/>
      <c r="AN5243"/>
      <c r="AO5243"/>
      <c r="AP5243"/>
      <c r="AQ5243"/>
      <c r="AR5243"/>
      <c r="AS5243"/>
      <c r="AT5243"/>
      <c r="AU5243"/>
      <c r="AV5243"/>
      <c r="AW5243"/>
      <c r="AX5243"/>
      <c r="AY5243"/>
      <c r="AZ5243"/>
      <c r="BA5243"/>
      <c r="BB5243"/>
      <c r="BC5243"/>
      <c r="BD5243"/>
    </row>
    <row r="5244" spans="1:56" s="16" customForma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  <c r="AF5244"/>
      <c r="AG5244"/>
      <c r="AH5244"/>
      <c r="AI5244"/>
      <c r="AJ5244"/>
      <c r="AK5244"/>
      <c r="AL5244"/>
      <c r="AM5244"/>
      <c r="AN5244"/>
      <c r="AO5244"/>
      <c r="AP5244"/>
      <c r="AQ5244"/>
      <c r="AR5244"/>
      <c r="AS5244"/>
      <c r="AT5244"/>
      <c r="AU5244"/>
      <c r="AV5244"/>
      <c r="AW5244"/>
      <c r="AX5244"/>
      <c r="AY5244"/>
      <c r="AZ5244"/>
      <c r="BA5244"/>
      <c r="BB5244"/>
      <c r="BC5244"/>
      <c r="BD5244"/>
    </row>
    <row r="5245" spans="1:56" s="16" customForma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  <c r="AF5245"/>
      <c r="AG5245"/>
      <c r="AH5245"/>
      <c r="AI5245"/>
      <c r="AJ5245"/>
      <c r="AK5245"/>
      <c r="AL5245"/>
      <c r="AM5245"/>
      <c r="AN5245"/>
      <c r="AO5245"/>
      <c r="AP5245"/>
      <c r="AQ5245"/>
      <c r="AR5245"/>
      <c r="AS5245"/>
      <c r="AT5245"/>
      <c r="AU5245"/>
      <c r="AV5245"/>
      <c r="AW5245"/>
      <c r="AX5245"/>
      <c r="AY5245"/>
      <c r="AZ5245"/>
      <c r="BA5245"/>
      <c r="BB5245"/>
      <c r="BC5245"/>
      <c r="BD5245"/>
    </row>
    <row r="5246" spans="1:56" s="16" customForma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  <c r="AF5246"/>
      <c r="AG5246"/>
      <c r="AH5246"/>
      <c r="AI5246"/>
      <c r="AJ5246"/>
      <c r="AK5246"/>
      <c r="AL5246"/>
      <c r="AM5246"/>
      <c r="AN5246"/>
      <c r="AO5246"/>
      <c r="AP5246"/>
      <c r="AQ5246"/>
      <c r="AR5246"/>
      <c r="AS5246"/>
      <c r="AT5246"/>
      <c r="AU5246"/>
      <c r="AV5246"/>
      <c r="AW5246"/>
      <c r="AX5246"/>
      <c r="AY5246"/>
      <c r="AZ5246"/>
      <c r="BA5246"/>
      <c r="BB5246"/>
      <c r="BC5246"/>
      <c r="BD5246"/>
    </row>
    <row r="5247" spans="1:56" s="16" customForma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  <c r="AF5247"/>
      <c r="AG5247"/>
      <c r="AH5247"/>
      <c r="AI5247"/>
      <c r="AJ5247"/>
      <c r="AK5247"/>
      <c r="AL5247"/>
      <c r="AM5247"/>
      <c r="AN5247"/>
      <c r="AO5247"/>
      <c r="AP5247"/>
      <c r="AQ5247"/>
      <c r="AR5247"/>
      <c r="AS5247"/>
      <c r="AT5247"/>
      <c r="AU5247"/>
      <c r="AV5247"/>
      <c r="AW5247"/>
      <c r="AX5247"/>
      <c r="AY5247"/>
      <c r="AZ5247"/>
      <c r="BA5247"/>
      <c r="BB5247"/>
      <c r="BC5247"/>
      <c r="BD5247"/>
    </row>
    <row r="5248" spans="1:56" s="16" customForma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  <c r="AF5248"/>
      <c r="AG5248"/>
      <c r="AH5248"/>
      <c r="AI5248"/>
      <c r="AJ5248"/>
      <c r="AK5248"/>
      <c r="AL5248"/>
      <c r="AM5248"/>
      <c r="AN5248"/>
      <c r="AO5248"/>
      <c r="AP5248"/>
      <c r="AQ5248"/>
      <c r="AR5248"/>
      <c r="AS5248"/>
      <c r="AT5248"/>
      <c r="AU5248"/>
      <c r="AV5248"/>
      <c r="AW5248"/>
      <c r="AX5248"/>
      <c r="AY5248"/>
      <c r="AZ5248"/>
      <c r="BA5248"/>
      <c r="BB5248"/>
      <c r="BC5248"/>
      <c r="BD5248"/>
    </row>
    <row r="5249" spans="1:56" s="16" customForma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  <c r="AF5249"/>
      <c r="AG5249"/>
      <c r="AH5249"/>
      <c r="AI5249"/>
      <c r="AJ5249"/>
      <c r="AK5249"/>
      <c r="AL5249"/>
      <c r="AM5249"/>
      <c r="AN5249"/>
      <c r="AO5249"/>
      <c r="AP5249"/>
      <c r="AQ5249"/>
      <c r="AR5249"/>
      <c r="AS5249"/>
      <c r="AT5249"/>
      <c r="AU5249"/>
      <c r="AV5249"/>
      <c r="AW5249"/>
      <c r="AX5249"/>
      <c r="AY5249"/>
      <c r="AZ5249"/>
      <c r="BA5249"/>
      <c r="BB5249"/>
      <c r="BC5249"/>
      <c r="BD5249"/>
    </row>
    <row r="5250" spans="1:56" s="16" customForma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  <c r="AF5250"/>
      <c r="AG5250"/>
      <c r="AH5250"/>
      <c r="AI5250"/>
      <c r="AJ5250"/>
      <c r="AK5250"/>
      <c r="AL5250"/>
      <c r="AM5250"/>
      <c r="AN5250"/>
      <c r="AO5250"/>
      <c r="AP5250"/>
      <c r="AQ5250"/>
      <c r="AR5250"/>
      <c r="AS5250"/>
      <c r="AT5250"/>
      <c r="AU5250"/>
      <c r="AV5250"/>
      <c r="AW5250"/>
      <c r="AX5250"/>
      <c r="AY5250"/>
      <c r="AZ5250"/>
      <c r="BA5250"/>
      <c r="BB5250"/>
      <c r="BC5250"/>
      <c r="BD5250"/>
    </row>
    <row r="5251" spans="1:56" s="16" customForma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  <c r="AF5251"/>
      <c r="AG5251"/>
      <c r="AH5251"/>
      <c r="AI5251"/>
      <c r="AJ5251"/>
      <c r="AK5251"/>
      <c r="AL5251"/>
      <c r="AM5251"/>
      <c r="AN5251"/>
      <c r="AO5251"/>
      <c r="AP5251"/>
      <c r="AQ5251"/>
      <c r="AR5251"/>
      <c r="AS5251"/>
      <c r="AT5251"/>
      <c r="AU5251"/>
      <c r="AV5251"/>
      <c r="AW5251"/>
      <c r="AX5251"/>
      <c r="AY5251"/>
      <c r="AZ5251"/>
      <c r="BA5251"/>
      <c r="BB5251"/>
      <c r="BC5251"/>
      <c r="BD5251"/>
    </row>
    <row r="5252" spans="1:56" s="16" customForma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  <c r="AF5252"/>
      <c r="AG5252"/>
      <c r="AH5252"/>
      <c r="AI5252"/>
      <c r="AJ5252"/>
      <c r="AK5252"/>
      <c r="AL5252"/>
      <c r="AM5252"/>
      <c r="AN5252"/>
      <c r="AO5252"/>
      <c r="AP5252"/>
      <c r="AQ5252"/>
      <c r="AR5252"/>
      <c r="AS5252"/>
      <c r="AT5252"/>
      <c r="AU5252"/>
      <c r="AV5252"/>
      <c r="AW5252"/>
      <c r="AX5252"/>
      <c r="AY5252"/>
      <c r="AZ5252"/>
      <c r="BA5252"/>
      <c r="BB5252"/>
      <c r="BC5252"/>
      <c r="BD5252"/>
    </row>
    <row r="5253" spans="1:56" s="16" customForma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  <c r="AF5253"/>
      <c r="AG5253"/>
      <c r="AH5253"/>
      <c r="AI5253"/>
      <c r="AJ5253"/>
      <c r="AK5253"/>
      <c r="AL5253"/>
      <c r="AM5253"/>
      <c r="AN5253"/>
      <c r="AO5253"/>
      <c r="AP5253"/>
      <c r="AQ5253"/>
      <c r="AR5253"/>
      <c r="AS5253"/>
      <c r="AT5253"/>
      <c r="AU5253"/>
      <c r="AV5253"/>
      <c r="AW5253"/>
      <c r="AX5253"/>
      <c r="AY5253"/>
      <c r="AZ5253"/>
      <c r="BA5253"/>
      <c r="BB5253"/>
      <c r="BC5253"/>
      <c r="BD5253"/>
    </row>
    <row r="5254" spans="1:56" s="16" customForma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  <c r="AF5254"/>
      <c r="AG5254"/>
      <c r="AH5254"/>
      <c r="AI5254"/>
      <c r="AJ5254"/>
      <c r="AK5254"/>
      <c r="AL5254"/>
      <c r="AM5254"/>
      <c r="AN5254"/>
      <c r="AO5254"/>
      <c r="AP5254"/>
      <c r="AQ5254"/>
      <c r="AR5254"/>
      <c r="AS5254"/>
      <c r="AT5254"/>
      <c r="AU5254"/>
      <c r="AV5254"/>
      <c r="AW5254"/>
      <c r="AX5254"/>
      <c r="AY5254"/>
      <c r="AZ5254"/>
      <c r="BA5254"/>
      <c r="BB5254"/>
      <c r="BC5254"/>
      <c r="BD5254"/>
    </row>
    <row r="5255" spans="1:56" s="16" customForma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  <c r="AF5255"/>
      <c r="AG5255"/>
      <c r="AH5255"/>
      <c r="AI5255"/>
      <c r="AJ5255"/>
      <c r="AK5255"/>
      <c r="AL5255"/>
      <c r="AM5255"/>
      <c r="AN5255"/>
      <c r="AO5255"/>
      <c r="AP5255"/>
      <c r="AQ5255"/>
      <c r="AR5255"/>
      <c r="AS5255"/>
      <c r="AT5255"/>
      <c r="AU5255"/>
      <c r="AV5255"/>
      <c r="AW5255"/>
      <c r="AX5255"/>
      <c r="AY5255"/>
      <c r="AZ5255"/>
      <c r="BA5255"/>
      <c r="BB5255"/>
      <c r="BC5255"/>
      <c r="BD5255"/>
    </row>
    <row r="5256" spans="1:56" s="16" customForma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  <c r="AF5256"/>
      <c r="AG5256"/>
      <c r="AH5256"/>
      <c r="AI5256"/>
      <c r="AJ5256"/>
      <c r="AK5256"/>
      <c r="AL5256"/>
      <c r="AM5256"/>
      <c r="AN5256"/>
      <c r="AO5256"/>
      <c r="AP5256"/>
      <c r="AQ5256"/>
      <c r="AR5256"/>
      <c r="AS5256"/>
      <c r="AT5256"/>
      <c r="AU5256"/>
      <c r="AV5256"/>
      <c r="AW5256"/>
      <c r="AX5256"/>
      <c r="AY5256"/>
      <c r="AZ5256"/>
      <c r="BA5256"/>
      <c r="BB5256"/>
      <c r="BC5256"/>
      <c r="BD5256"/>
    </row>
    <row r="5257" spans="1:56" s="16" customForma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  <c r="AF5257"/>
      <c r="AG5257"/>
      <c r="AH5257"/>
      <c r="AI5257"/>
      <c r="AJ5257"/>
      <c r="AK5257"/>
      <c r="AL5257"/>
      <c r="AM5257"/>
      <c r="AN5257"/>
      <c r="AO5257"/>
      <c r="AP5257"/>
      <c r="AQ5257"/>
      <c r="AR5257"/>
      <c r="AS5257"/>
      <c r="AT5257"/>
      <c r="AU5257"/>
      <c r="AV5257"/>
      <c r="AW5257"/>
      <c r="AX5257"/>
      <c r="AY5257"/>
      <c r="AZ5257"/>
      <c r="BA5257"/>
      <c r="BB5257"/>
      <c r="BC5257"/>
      <c r="BD5257"/>
    </row>
    <row r="5258" spans="1:56" s="16" customForma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  <c r="AF5258"/>
      <c r="AG5258"/>
      <c r="AH5258"/>
      <c r="AI5258"/>
      <c r="AJ5258"/>
      <c r="AK5258"/>
      <c r="AL5258"/>
      <c r="AM5258"/>
      <c r="AN5258"/>
      <c r="AO5258"/>
      <c r="AP5258"/>
      <c r="AQ5258"/>
      <c r="AR5258"/>
      <c r="AS5258"/>
      <c r="AT5258"/>
      <c r="AU5258"/>
      <c r="AV5258"/>
      <c r="AW5258"/>
      <c r="AX5258"/>
      <c r="AY5258"/>
      <c r="AZ5258"/>
      <c r="BA5258"/>
      <c r="BB5258"/>
      <c r="BC5258"/>
      <c r="BD5258"/>
    </row>
    <row r="5259" spans="1:56" s="16" customForma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  <c r="AF5259"/>
      <c r="AG5259"/>
      <c r="AH5259"/>
      <c r="AI5259"/>
      <c r="AJ5259"/>
      <c r="AK5259"/>
      <c r="AL5259"/>
      <c r="AM5259"/>
      <c r="AN5259"/>
      <c r="AO5259"/>
      <c r="AP5259"/>
      <c r="AQ5259"/>
      <c r="AR5259"/>
      <c r="AS5259"/>
      <c r="AT5259"/>
      <c r="AU5259"/>
      <c r="AV5259"/>
      <c r="AW5259"/>
      <c r="AX5259"/>
      <c r="AY5259"/>
      <c r="AZ5259"/>
      <c r="BA5259"/>
      <c r="BB5259"/>
      <c r="BC5259"/>
      <c r="BD5259"/>
    </row>
    <row r="5260" spans="1:56" s="16" customForma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  <c r="AF5260"/>
      <c r="AG5260"/>
      <c r="AH5260"/>
      <c r="AI5260"/>
      <c r="AJ5260"/>
      <c r="AK5260"/>
      <c r="AL5260"/>
      <c r="AM5260"/>
      <c r="AN5260"/>
      <c r="AO5260"/>
      <c r="AP5260"/>
      <c r="AQ5260"/>
      <c r="AR5260"/>
      <c r="AS5260"/>
      <c r="AT5260"/>
      <c r="AU5260"/>
      <c r="AV5260"/>
      <c r="AW5260"/>
      <c r="AX5260"/>
      <c r="AY5260"/>
      <c r="AZ5260"/>
      <c r="BA5260"/>
      <c r="BB5260"/>
      <c r="BC5260"/>
      <c r="BD5260"/>
    </row>
    <row r="5261" spans="1:56" s="16" customForma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  <c r="AF5261"/>
      <c r="AG5261"/>
      <c r="AH5261"/>
      <c r="AI5261"/>
      <c r="AJ5261"/>
      <c r="AK5261"/>
      <c r="AL5261"/>
      <c r="AM5261"/>
      <c r="AN5261"/>
      <c r="AO5261"/>
      <c r="AP5261"/>
      <c r="AQ5261"/>
      <c r="AR5261"/>
      <c r="AS5261"/>
      <c r="AT5261"/>
      <c r="AU5261"/>
      <c r="AV5261"/>
      <c r="AW5261"/>
      <c r="AX5261"/>
      <c r="AY5261"/>
      <c r="AZ5261"/>
      <c r="BA5261"/>
      <c r="BB5261"/>
      <c r="BC5261"/>
      <c r="BD5261"/>
    </row>
    <row r="5262" spans="1:56" s="16" customForma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  <c r="AF5262"/>
      <c r="AG5262"/>
      <c r="AH5262"/>
      <c r="AI5262"/>
      <c r="AJ5262"/>
      <c r="AK5262"/>
      <c r="AL5262"/>
      <c r="AM5262"/>
      <c r="AN5262"/>
      <c r="AO5262"/>
      <c r="AP5262"/>
      <c r="AQ5262"/>
      <c r="AR5262"/>
      <c r="AS5262"/>
      <c r="AT5262"/>
      <c r="AU5262"/>
      <c r="AV5262"/>
      <c r="AW5262"/>
      <c r="AX5262"/>
      <c r="AY5262"/>
      <c r="AZ5262"/>
      <c r="BA5262"/>
      <c r="BB5262"/>
      <c r="BC5262"/>
      <c r="BD5262"/>
    </row>
    <row r="5263" spans="1:56" s="16" customForma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  <c r="AF5263"/>
      <c r="AG5263"/>
      <c r="AH5263"/>
      <c r="AI5263"/>
      <c r="AJ5263"/>
      <c r="AK5263"/>
      <c r="AL5263"/>
      <c r="AM5263"/>
      <c r="AN5263"/>
      <c r="AO5263"/>
      <c r="AP5263"/>
      <c r="AQ5263"/>
      <c r="AR5263"/>
      <c r="AS5263"/>
      <c r="AT5263"/>
      <c r="AU5263"/>
      <c r="AV5263"/>
      <c r="AW5263"/>
      <c r="AX5263"/>
      <c r="AY5263"/>
      <c r="AZ5263"/>
      <c r="BA5263"/>
      <c r="BB5263"/>
      <c r="BC5263"/>
      <c r="BD5263"/>
    </row>
    <row r="5264" spans="1:56" s="16" customForma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  <c r="AF5264"/>
      <c r="AG5264"/>
      <c r="AH5264"/>
      <c r="AI5264"/>
      <c r="AJ5264"/>
      <c r="AK5264"/>
      <c r="AL5264"/>
      <c r="AM5264"/>
      <c r="AN5264"/>
      <c r="AO5264"/>
      <c r="AP5264"/>
      <c r="AQ5264"/>
      <c r="AR5264"/>
      <c r="AS5264"/>
      <c r="AT5264"/>
      <c r="AU5264"/>
      <c r="AV5264"/>
      <c r="AW5264"/>
      <c r="AX5264"/>
      <c r="AY5264"/>
      <c r="AZ5264"/>
      <c r="BA5264"/>
      <c r="BB5264"/>
      <c r="BC5264"/>
      <c r="BD5264"/>
    </row>
    <row r="5265" spans="1:56" s="16" customForma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  <c r="AF5265"/>
      <c r="AG5265"/>
      <c r="AH5265"/>
      <c r="AI5265"/>
      <c r="AJ5265"/>
      <c r="AK5265"/>
      <c r="AL5265"/>
      <c r="AM5265"/>
      <c r="AN5265"/>
      <c r="AO5265"/>
      <c r="AP5265"/>
      <c r="AQ5265"/>
      <c r="AR5265"/>
      <c r="AS5265"/>
      <c r="AT5265"/>
      <c r="AU5265"/>
      <c r="AV5265"/>
      <c r="AW5265"/>
      <c r="AX5265"/>
      <c r="AY5265"/>
      <c r="AZ5265"/>
      <c r="BA5265"/>
      <c r="BB5265"/>
      <c r="BC5265"/>
      <c r="BD5265"/>
    </row>
    <row r="5266" spans="1:56" s="16" customForma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  <c r="AF5266"/>
      <c r="AG5266"/>
      <c r="AH5266"/>
      <c r="AI5266"/>
      <c r="AJ5266"/>
      <c r="AK5266"/>
      <c r="AL5266"/>
      <c r="AM5266"/>
      <c r="AN5266"/>
      <c r="AO5266"/>
      <c r="AP5266"/>
      <c r="AQ5266"/>
      <c r="AR5266"/>
      <c r="AS5266"/>
      <c r="AT5266"/>
      <c r="AU5266"/>
      <c r="AV5266"/>
      <c r="AW5266"/>
      <c r="AX5266"/>
      <c r="AY5266"/>
      <c r="AZ5266"/>
      <c r="BA5266"/>
      <c r="BB5266"/>
      <c r="BC5266"/>
      <c r="BD5266"/>
    </row>
    <row r="5267" spans="1:56" s="16" customForma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  <c r="AF5267"/>
      <c r="AG5267"/>
      <c r="AH5267"/>
      <c r="AI5267"/>
      <c r="AJ5267"/>
      <c r="AK5267"/>
      <c r="AL5267"/>
      <c r="AM5267"/>
      <c r="AN5267"/>
      <c r="AO5267"/>
      <c r="AP5267"/>
      <c r="AQ5267"/>
      <c r="AR5267"/>
      <c r="AS5267"/>
      <c r="AT5267"/>
      <c r="AU5267"/>
      <c r="AV5267"/>
      <c r="AW5267"/>
      <c r="AX5267"/>
      <c r="AY5267"/>
      <c r="AZ5267"/>
      <c r="BA5267"/>
      <c r="BB5267"/>
      <c r="BC5267"/>
      <c r="BD5267"/>
    </row>
    <row r="5268" spans="1:56" s="16" customForma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  <c r="AF5268"/>
      <c r="AG5268"/>
      <c r="AH5268"/>
      <c r="AI5268"/>
      <c r="AJ5268"/>
      <c r="AK5268"/>
      <c r="AL5268"/>
      <c r="AM5268"/>
      <c r="AN5268"/>
      <c r="AO5268"/>
      <c r="AP5268"/>
      <c r="AQ5268"/>
      <c r="AR5268"/>
      <c r="AS5268"/>
      <c r="AT5268"/>
      <c r="AU5268"/>
      <c r="AV5268"/>
      <c r="AW5268"/>
      <c r="AX5268"/>
      <c r="AY5268"/>
      <c r="AZ5268"/>
      <c r="BA5268"/>
      <c r="BB5268"/>
      <c r="BC5268"/>
      <c r="BD5268"/>
    </row>
    <row r="5269" spans="1:56" s="16" customForma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  <c r="AF5269"/>
      <c r="AG5269"/>
      <c r="AH5269"/>
      <c r="AI5269"/>
      <c r="AJ5269"/>
      <c r="AK5269"/>
      <c r="AL5269"/>
      <c r="AM5269"/>
      <c r="AN5269"/>
      <c r="AO5269"/>
      <c r="AP5269"/>
      <c r="AQ5269"/>
      <c r="AR5269"/>
      <c r="AS5269"/>
      <c r="AT5269"/>
      <c r="AU5269"/>
      <c r="AV5269"/>
      <c r="AW5269"/>
      <c r="AX5269"/>
      <c r="AY5269"/>
      <c r="AZ5269"/>
      <c r="BA5269"/>
      <c r="BB5269"/>
      <c r="BC5269"/>
      <c r="BD5269"/>
    </row>
    <row r="5270" spans="1:56" s="16" customForma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  <c r="AF5270"/>
      <c r="AG5270"/>
      <c r="AH5270"/>
      <c r="AI5270"/>
      <c r="AJ5270"/>
      <c r="AK5270"/>
      <c r="AL5270"/>
      <c r="AM5270"/>
      <c r="AN5270"/>
      <c r="AO5270"/>
      <c r="AP5270"/>
      <c r="AQ5270"/>
      <c r="AR5270"/>
      <c r="AS5270"/>
      <c r="AT5270"/>
      <c r="AU5270"/>
      <c r="AV5270"/>
      <c r="AW5270"/>
      <c r="AX5270"/>
      <c r="AY5270"/>
      <c r="AZ5270"/>
      <c r="BA5270"/>
      <c r="BB5270"/>
      <c r="BC5270"/>
      <c r="BD5270"/>
    </row>
    <row r="5271" spans="1:56" s="16" customForma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  <c r="AF5271"/>
      <c r="AG5271"/>
      <c r="AH5271"/>
      <c r="AI5271"/>
      <c r="AJ5271"/>
      <c r="AK5271"/>
      <c r="AL5271"/>
      <c r="AM5271"/>
      <c r="AN5271"/>
      <c r="AO5271"/>
      <c r="AP5271"/>
      <c r="AQ5271"/>
      <c r="AR5271"/>
      <c r="AS5271"/>
      <c r="AT5271"/>
      <c r="AU5271"/>
      <c r="AV5271"/>
      <c r="AW5271"/>
      <c r="AX5271"/>
      <c r="AY5271"/>
      <c r="AZ5271"/>
      <c r="BA5271"/>
      <c r="BB5271"/>
      <c r="BC5271"/>
      <c r="BD5271"/>
    </row>
    <row r="5272" spans="1:56" s="16" customForma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  <c r="AF5272"/>
      <c r="AG5272"/>
      <c r="AH5272"/>
      <c r="AI5272"/>
      <c r="AJ5272"/>
      <c r="AK5272"/>
      <c r="AL5272"/>
      <c r="AM5272"/>
      <c r="AN5272"/>
      <c r="AO5272"/>
      <c r="AP5272"/>
      <c r="AQ5272"/>
      <c r="AR5272"/>
      <c r="AS5272"/>
      <c r="AT5272"/>
      <c r="AU5272"/>
      <c r="AV5272"/>
      <c r="AW5272"/>
      <c r="AX5272"/>
      <c r="AY5272"/>
      <c r="AZ5272"/>
      <c r="BA5272"/>
      <c r="BB5272"/>
      <c r="BC5272"/>
      <c r="BD5272"/>
    </row>
    <row r="5273" spans="1:56" s="16" customForma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  <c r="AF5273"/>
      <c r="AG5273"/>
      <c r="AH5273"/>
      <c r="AI5273"/>
      <c r="AJ5273"/>
      <c r="AK5273"/>
      <c r="AL5273"/>
      <c r="AM5273"/>
      <c r="AN5273"/>
      <c r="AO5273"/>
      <c r="AP5273"/>
      <c r="AQ5273"/>
      <c r="AR5273"/>
      <c r="AS5273"/>
      <c r="AT5273"/>
      <c r="AU5273"/>
      <c r="AV5273"/>
      <c r="AW5273"/>
      <c r="AX5273"/>
      <c r="AY5273"/>
      <c r="AZ5273"/>
      <c r="BA5273"/>
      <c r="BB5273"/>
      <c r="BC5273"/>
      <c r="BD5273"/>
    </row>
    <row r="5274" spans="1:56" s="16" customForma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  <c r="AF5274"/>
      <c r="AG5274"/>
      <c r="AH5274"/>
      <c r="AI5274"/>
      <c r="AJ5274"/>
      <c r="AK5274"/>
      <c r="AL5274"/>
      <c r="AM5274"/>
      <c r="AN5274"/>
      <c r="AO5274"/>
      <c r="AP5274"/>
      <c r="AQ5274"/>
      <c r="AR5274"/>
      <c r="AS5274"/>
      <c r="AT5274"/>
      <c r="AU5274"/>
      <c r="AV5274"/>
      <c r="AW5274"/>
      <c r="AX5274"/>
      <c r="AY5274"/>
      <c r="AZ5274"/>
      <c r="BA5274"/>
      <c r="BB5274"/>
      <c r="BC5274"/>
      <c r="BD5274"/>
    </row>
    <row r="5275" spans="1:56" s="16" customForma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  <c r="AF5275"/>
      <c r="AG5275"/>
      <c r="AH5275"/>
      <c r="AI5275"/>
      <c r="AJ5275"/>
      <c r="AK5275"/>
      <c r="AL5275"/>
      <c r="AM5275"/>
      <c r="AN5275"/>
      <c r="AO5275"/>
      <c r="AP5275"/>
      <c r="AQ5275"/>
      <c r="AR5275"/>
      <c r="AS5275"/>
      <c r="AT5275"/>
      <c r="AU5275"/>
      <c r="AV5275"/>
      <c r="AW5275"/>
      <c r="AX5275"/>
      <c r="AY5275"/>
      <c r="AZ5275"/>
      <c r="BA5275"/>
      <c r="BB5275"/>
      <c r="BC5275"/>
      <c r="BD5275"/>
    </row>
    <row r="5276" spans="1:56" s="16" customForma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  <c r="AF5276"/>
      <c r="AG5276"/>
      <c r="AH5276"/>
      <c r="AI5276"/>
      <c r="AJ5276"/>
      <c r="AK5276"/>
      <c r="AL5276"/>
      <c r="AM5276"/>
      <c r="AN5276"/>
      <c r="AO5276"/>
      <c r="AP5276"/>
      <c r="AQ5276"/>
      <c r="AR5276"/>
      <c r="AS5276"/>
      <c r="AT5276"/>
      <c r="AU5276"/>
      <c r="AV5276"/>
      <c r="AW5276"/>
      <c r="AX5276"/>
      <c r="AY5276"/>
      <c r="AZ5276"/>
      <c r="BA5276"/>
      <c r="BB5276"/>
      <c r="BC5276"/>
      <c r="BD5276"/>
    </row>
    <row r="5277" spans="1:56" s="16" customForma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  <c r="AF5277"/>
      <c r="AG5277"/>
      <c r="AH5277"/>
      <c r="AI5277"/>
      <c r="AJ5277"/>
      <c r="AK5277"/>
      <c r="AL5277"/>
      <c r="AM5277"/>
      <c r="AN5277"/>
      <c r="AO5277"/>
      <c r="AP5277"/>
      <c r="AQ5277"/>
      <c r="AR5277"/>
      <c r="AS5277"/>
      <c r="AT5277"/>
      <c r="AU5277"/>
      <c r="AV5277"/>
      <c r="AW5277"/>
      <c r="AX5277"/>
      <c r="AY5277"/>
      <c r="AZ5277"/>
      <c r="BA5277"/>
      <c r="BB5277"/>
      <c r="BC5277"/>
      <c r="BD5277"/>
    </row>
    <row r="5278" spans="1:56" s="16" customForma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  <c r="AF5278"/>
      <c r="AG5278"/>
      <c r="AH5278"/>
      <c r="AI5278"/>
      <c r="AJ5278"/>
      <c r="AK5278"/>
      <c r="AL5278"/>
      <c r="AM5278"/>
      <c r="AN5278"/>
      <c r="AO5278"/>
      <c r="AP5278"/>
      <c r="AQ5278"/>
      <c r="AR5278"/>
      <c r="AS5278"/>
      <c r="AT5278"/>
      <c r="AU5278"/>
      <c r="AV5278"/>
      <c r="AW5278"/>
      <c r="AX5278"/>
      <c r="AY5278"/>
      <c r="AZ5278"/>
      <c r="BA5278"/>
      <c r="BB5278"/>
      <c r="BC5278"/>
      <c r="BD5278"/>
    </row>
    <row r="5279" spans="1:56" s="16" customForma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  <c r="AF5279"/>
      <c r="AG5279"/>
      <c r="AH5279"/>
      <c r="AI5279"/>
      <c r="AJ5279"/>
      <c r="AK5279"/>
      <c r="AL5279"/>
      <c r="AM5279"/>
      <c r="AN5279"/>
      <c r="AO5279"/>
      <c r="AP5279"/>
      <c r="AQ5279"/>
      <c r="AR5279"/>
      <c r="AS5279"/>
      <c r="AT5279"/>
      <c r="AU5279"/>
      <c r="AV5279"/>
      <c r="AW5279"/>
      <c r="AX5279"/>
      <c r="AY5279"/>
      <c r="AZ5279"/>
      <c r="BA5279"/>
      <c r="BB5279"/>
      <c r="BC5279"/>
      <c r="BD5279"/>
    </row>
    <row r="5280" spans="1:56" s="16" customForma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  <c r="AF5280"/>
      <c r="AG5280"/>
      <c r="AH5280"/>
      <c r="AI5280"/>
      <c r="AJ5280"/>
      <c r="AK5280"/>
      <c r="AL5280"/>
      <c r="AM5280"/>
      <c r="AN5280"/>
      <c r="AO5280"/>
      <c r="AP5280"/>
      <c r="AQ5280"/>
      <c r="AR5280"/>
      <c r="AS5280"/>
      <c r="AT5280"/>
      <c r="AU5280"/>
      <c r="AV5280"/>
      <c r="AW5280"/>
      <c r="AX5280"/>
      <c r="AY5280"/>
      <c r="AZ5280"/>
      <c r="BA5280"/>
      <c r="BB5280"/>
      <c r="BC5280"/>
      <c r="BD5280"/>
    </row>
    <row r="5281" spans="1:56" s="16" customForma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  <c r="AF5281"/>
      <c r="AG5281"/>
      <c r="AH5281"/>
      <c r="AI5281"/>
      <c r="AJ5281"/>
      <c r="AK5281"/>
      <c r="AL5281"/>
      <c r="AM5281"/>
      <c r="AN5281"/>
      <c r="AO5281"/>
      <c r="AP5281"/>
      <c r="AQ5281"/>
      <c r="AR5281"/>
      <c r="AS5281"/>
      <c r="AT5281"/>
      <c r="AU5281"/>
      <c r="AV5281"/>
      <c r="AW5281"/>
      <c r="AX5281"/>
      <c r="AY5281"/>
      <c r="AZ5281"/>
      <c r="BA5281"/>
      <c r="BB5281"/>
      <c r="BC5281"/>
      <c r="BD5281"/>
    </row>
    <row r="5282" spans="1:56" s="16" customForma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  <c r="AF5282"/>
      <c r="AG5282"/>
      <c r="AH5282"/>
      <c r="AI5282"/>
      <c r="AJ5282"/>
      <c r="AK5282"/>
      <c r="AL5282"/>
      <c r="AM5282"/>
      <c r="AN5282"/>
      <c r="AO5282"/>
      <c r="AP5282"/>
      <c r="AQ5282"/>
      <c r="AR5282"/>
      <c r="AS5282"/>
      <c r="AT5282"/>
      <c r="AU5282"/>
      <c r="AV5282"/>
      <c r="AW5282"/>
      <c r="AX5282"/>
      <c r="AY5282"/>
      <c r="AZ5282"/>
      <c r="BA5282"/>
      <c r="BB5282"/>
      <c r="BC5282"/>
      <c r="BD5282"/>
    </row>
    <row r="5283" spans="1:56" s="16" customForma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  <c r="AF5283"/>
      <c r="AG5283"/>
      <c r="AH5283"/>
      <c r="AI5283"/>
      <c r="AJ5283"/>
      <c r="AK5283"/>
      <c r="AL5283"/>
      <c r="AM5283"/>
      <c r="AN5283"/>
      <c r="AO5283"/>
      <c r="AP5283"/>
      <c r="AQ5283"/>
      <c r="AR5283"/>
      <c r="AS5283"/>
      <c r="AT5283"/>
      <c r="AU5283"/>
      <c r="AV5283"/>
      <c r="AW5283"/>
      <c r="AX5283"/>
      <c r="AY5283"/>
      <c r="AZ5283"/>
      <c r="BA5283"/>
      <c r="BB5283"/>
      <c r="BC5283"/>
      <c r="BD5283"/>
    </row>
    <row r="5284" spans="1:56" s="16" customForma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  <c r="AF5284"/>
      <c r="AG5284"/>
      <c r="AH5284"/>
      <c r="AI5284"/>
      <c r="AJ5284"/>
      <c r="AK5284"/>
      <c r="AL5284"/>
      <c r="AM5284"/>
      <c r="AN5284"/>
      <c r="AO5284"/>
      <c r="AP5284"/>
      <c r="AQ5284"/>
      <c r="AR5284"/>
      <c r="AS5284"/>
      <c r="AT5284"/>
      <c r="AU5284"/>
      <c r="AV5284"/>
      <c r="AW5284"/>
      <c r="AX5284"/>
      <c r="AY5284"/>
      <c r="AZ5284"/>
      <c r="BA5284"/>
      <c r="BB5284"/>
      <c r="BC5284"/>
      <c r="BD5284"/>
    </row>
    <row r="5285" spans="1:56" s="16" customForma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  <c r="AF5285"/>
      <c r="AG5285"/>
      <c r="AH5285"/>
      <c r="AI5285"/>
      <c r="AJ5285"/>
      <c r="AK5285"/>
      <c r="AL5285"/>
      <c r="AM5285"/>
      <c r="AN5285"/>
      <c r="AO5285"/>
      <c r="AP5285"/>
      <c r="AQ5285"/>
      <c r="AR5285"/>
      <c r="AS5285"/>
      <c r="AT5285"/>
      <c r="AU5285"/>
      <c r="AV5285"/>
      <c r="AW5285"/>
      <c r="AX5285"/>
      <c r="AY5285"/>
      <c r="AZ5285"/>
      <c r="BA5285"/>
      <c r="BB5285"/>
      <c r="BC5285"/>
      <c r="BD5285"/>
    </row>
    <row r="5286" spans="1:56" s="16" customForma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  <c r="AF5286"/>
      <c r="AG5286"/>
      <c r="AH5286"/>
      <c r="AI5286"/>
      <c r="AJ5286"/>
      <c r="AK5286"/>
      <c r="AL5286"/>
      <c r="AM5286"/>
      <c r="AN5286"/>
      <c r="AO5286"/>
      <c r="AP5286"/>
      <c r="AQ5286"/>
      <c r="AR5286"/>
      <c r="AS5286"/>
      <c r="AT5286"/>
      <c r="AU5286"/>
      <c r="AV5286"/>
      <c r="AW5286"/>
      <c r="AX5286"/>
      <c r="AY5286"/>
      <c r="AZ5286"/>
      <c r="BA5286"/>
      <c r="BB5286"/>
      <c r="BC5286"/>
      <c r="BD5286"/>
    </row>
    <row r="5287" spans="1:56" s="16" customForma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  <c r="AF5287"/>
      <c r="AG5287"/>
      <c r="AH5287"/>
      <c r="AI5287"/>
      <c r="AJ5287"/>
      <c r="AK5287"/>
      <c r="AL5287"/>
      <c r="AM5287"/>
      <c r="AN5287"/>
      <c r="AO5287"/>
      <c r="AP5287"/>
      <c r="AQ5287"/>
      <c r="AR5287"/>
      <c r="AS5287"/>
      <c r="AT5287"/>
      <c r="AU5287"/>
      <c r="AV5287"/>
      <c r="AW5287"/>
      <c r="AX5287"/>
      <c r="AY5287"/>
      <c r="AZ5287"/>
      <c r="BA5287"/>
      <c r="BB5287"/>
      <c r="BC5287"/>
      <c r="BD5287"/>
    </row>
    <row r="5288" spans="1:56" s="16" customForma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  <c r="AF5288"/>
      <c r="AG5288"/>
      <c r="AH5288"/>
      <c r="AI5288"/>
      <c r="AJ5288"/>
      <c r="AK5288"/>
      <c r="AL5288"/>
      <c r="AM5288"/>
      <c r="AN5288"/>
      <c r="AO5288"/>
      <c r="AP5288"/>
      <c r="AQ5288"/>
      <c r="AR5288"/>
      <c r="AS5288"/>
      <c r="AT5288"/>
      <c r="AU5288"/>
      <c r="AV5288"/>
      <c r="AW5288"/>
      <c r="AX5288"/>
      <c r="AY5288"/>
      <c r="AZ5288"/>
      <c r="BA5288"/>
      <c r="BB5288"/>
      <c r="BC5288"/>
      <c r="BD5288"/>
    </row>
    <row r="5289" spans="1:56" s="16" customForma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  <c r="AF5289"/>
      <c r="AG5289"/>
      <c r="AH5289"/>
      <c r="AI5289"/>
      <c r="AJ5289"/>
      <c r="AK5289"/>
      <c r="AL5289"/>
      <c r="AM5289"/>
      <c r="AN5289"/>
      <c r="AO5289"/>
      <c r="AP5289"/>
      <c r="AQ5289"/>
      <c r="AR5289"/>
      <c r="AS5289"/>
      <c r="AT5289"/>
      <c r="AU5289"/>
      <c r="AV5289"/>
      <c r="AW5289"/>
      <c r="AX5289"/>
      <c r="AY5289"/>
      <c r="AZ5289"/>
      <c r="BA5289"/>
      <c r="BB5289"/>
      <c r="BC5289"/>
      <c r="BD5289"/>
    </row>
    <row r="5290" spans="1:56" s="16" customForma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  <c r="AF5290"/>
      <c r="AG5290"/>
      <c r="AH5290"/>
      <c r="AI5290"/>
      <c r="AJ5290"/>
      <c r="AK5290"/>
      <c r="AL5290"/>
      <c r="AM5290"/>
      <c r="AN5290"/>
      <c r="AO5290"/>
      <c r="AP5290"/>
      <c r="AQ5290"/>
      <c r="AR5290"/>
      <c r="AS5290"/>
      <c r="AT5290"/>
      <c r="AU5290"/>
      <c r="AV5290"/>
      <c r="AW5290"/>
      <c r="AX5290"/>
      <c r="AY5290"/>
      <c r="AZ5290"/>
      <c r="BA5290"/>
      <c r="BB5290"/>
      <c r="BC5290"/>
      <c r="BD5290"/>
    </row>
    <row r="5291" spans="1:56" s="16" customForma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  <c r="AF5291"/>
      <c r="AG5291"/>
      <c r="AH5291"/>
      <c r="AI5291"/>
      <c r="AJ5291"/>
      <c r="AK5291"/>
      <c r="AL5291"/>
      <c r="AM5291"/>
      <c r="AN5291"/>
      <c r="AO5291"/>
      <c r="AP5291"/>
      <c r="AQ5291"/>
      <c r="AR5291"/>
      <c r="AS5291"/>
      <c r="AT5291"/>
      <c r="AU5291"/>
      <c r="AV5291"/>
      <c r="AW5291"/>
      <c r="AX5291"/>
      <c r="AY5291"/>
      <c r="AZ5291"/>
      <c r="BA5291"/>
      <c r="BB5291"/>
      <c r="BC5291"/>
      <c r="BD5291"/>
    </row>
    <row r="5292" spans="1:56" s="16" customForma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  <c r="AF5292"/>
      <c r="AG5292"/>
      <c r="AH5292"/>
      <c r="AI5292"/>
      <c r="AJ5292"/>
      <c r="AK5292"/>
      <c r="AL5292"/>
      <c r="AM5292"/>
      <c r="AN5292"/>
      <c r="AO5292"/>
      <c r="AP5292"/>
      <c r="AQ5292"/>
      <c r="AR5292"/>
      <c r="AS5292"/>
      <c r="AT5292"/>
      <c r="AU5292"/>
      <c r="AV5292"/>
      <c r="AW5292"/>
      <c r="AX5292"/>
      <c r="AY5292"/>
      <c r="AZ5292"/>
      <c r="BA5292"/>
      <c r="BB5292"/>
      <c r="BC5292"/>
      <c r="BD5292"/>
    </row>
    <row r="5293" spans="1:56" s="16" customForma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  <c r="AF5293"/>
      <c r="AG5293"/>
      <c r="AH5293"/>
      <c r="AI5293"/>
      <c r="AJ5293"/>
      <c r="AK5293"/>
      <c r="AL5293"/>
      <c r="AM5293"/>
      <c r="AN5293"/>
      <c r="AO5293"/>
      <c r="AP5293"/>
      <c r="AQ5293"/>
      <c r="AR5293"/>
      <c r="AS5293"/>
      <c r="AT5293"/>
      <c r="AU5293"/>
      <c r="AV5293"/>
      <c r="AW5293"/>
      <c r="AX5293"/>
      <c r="AY5293"/>
      <c r="AZ5293"/>
      <c r="BA5293"/>
      <c r="BB5293"/>
      <c r="BC5293"/>
      <c r="BD5293"/>
    </row>
    <row r="5294" spans="1:56" s="16" customForma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  <c r="AF5294"/>
      <c r="AG5294"/>
      <c r="AH5294"/>
      <c r="AI5294"/>
      <c r="AJ5294"/>
      <c r="AK5294"/>
      <c r="AL5294"/>
      <c r="AM5294"/>
      <c r="AN5294"/>
      <c r="AO5294"/>
      <c r="AP5294"/>
      <c r="AQ5294"/>
      <c r="AR5294"/>
      <c r="AS5294"/>
      <c r="AT5294"/>
      <c r="AU5294"/>
      <c r="AV5294"/>
      <c r="AW5294"/>
      <c r="AX5294"/>
      <c r="AY5294"/>
      <c r="AZ5294"/>
      <c r="BA5294"/>
      <c r="BB5294"/>
      <c r="BC5294"/>
      <c r="BD5294"/>
    </row>
    <row r="5295" spans="1:56" s="16" customForma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  <c r="AF5295"/>
      <c r="AG5295"/>
      <c r="AH5295"/>
      <c r="AI5295"/>
      <c r="AJ5295"/>
      <c r="AK5295"/>
      <c r="AL5295"/>
      <c r="AM5295"/>
      <c r="AN5295"/>
      <c r="AO5295"/>
      <c r="AP5295"/>
      <c r="AQ5295"/>
      <c r="AR5295"/>
      <c r="AS5295"/>
      <c r="AT5295"/>
      <c r="AU5295"/>
      <c r="AV5295"/>
      <c r="AW5295"/>
      <c r="AX5295"/>
      <c r="AY5295"/>
      <c r="AZ5295"/>
      <c r="BA5295"/>
      <c r="BB5295"/>
      <c r="BC5295"/>
      <c r="BD5295"/>
    </row>
    <row r="5296" spans="1:56" s="16" customForma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  <c r="AF5296"/>
      <c r="AG5296"/>
      <c r="AH5296"/>
      <c r="AI5296"/>
      <c r="AJ5296"/>
      <c r="AK5296"/>
      <c r="AL5296"/>
      <c r="AM5296"/>
      <c r="AN5296"/>
      <c r="AO5296"/>
      <c r="AP5296"/>
      <c r="AQ5296"/>
      <c r="AR5296"/>
      <c r="AS5296"/>
      <c r="AT5296"/>
      <c r="AU5296"/>
      <c r="AV5296"/>
      <c r="AW5296"/>
      <c r="AX5296"/>
      <c r="AY5296"/>
      <c r="AZ5296"/>
      <c r="BA5296"/>
      <c r="BB5296"/>
      <c r="BC5296"/>
      <c r="BD5296"/>
    </row>
    <row r="5297" spans="1:56" s="16" customForma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  <c r="AF5297"/>
      <c r="AG5297"/>
      <c r="AH5297"/>
      <c r="AI5297"/>
      <c r="AJ5297"/>
      <c r="AK5297"/>
      <c r="AL5297"/>
      <c r="AM5297"/>
      <c r="AN5297"/>
      <c r="AO5297"/>
      <c r="AP5297"/>
      <c r="AQ5297"/>
      <c r="AR5297"/>
      <c r="AS5297"/>
      <c r="AT5297"/>
      <c r="AU5297"/>
      <c r="AV5297"/>
      <c r="AW5297"/>
      <c r="AX5297"/>
      <c r="AY5297"/>
      <c r="AZ5297"/>
      <c r="BA5297"/>
      <c r="BB5297"/>
      <c r="BC5297"/>
      <c r="BD5297"/>
    </row>
    <row r="5298" spans="1:56" s="16" customForma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  <c r="AF5298"/>
      <c r="AG5298"/>
      <c r="AH5298"/>
      <c r="AI5298"/>
      <c r="AJ5298"/>
      <c r="AK5298"/>
      <c r="AL5298"/>
      <c r="AM5298"/>
      <c r="AN5298"/>
      <c r="AO5298"/>
      <c r="AP5298"/>
      <c r="AQ5298"/>
      <c r="AR5298"/>
      <c r="AS5298"/>
      <c r="AT5298"/>
      <c r="AU5298"/>
      <c r="AV5298"/>
      <c r="AW5298"/>
      <c r="AX5298"/>
      <c r="AY5298"/>
      <c r="AZ5298"/>
      <c r="BA5298"/>
      <c r="BB5298"/>
      <c r="BC5298"/>
      <c r="BD5298"/>
    </row>
    <row r="5299" spans="1:56" s="16" customForma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  <c r="AF5299"/>
      <c r="AG5299"/>
      <c r="AH5299"/>
      <c r="AI5299"/>
      <c r="AJ5299"/>
      <c r="AK5299"/>
      <c r="AL5299"/>
      <c r="AM5299"/>
      <c r="AN5299"/>
      <c r="AO5299"/>
      <c r="AP5299"/>
      <c r="AQ5299"/>
      <c r="AR5299"/>
      <c r="AS5299"/>
      <c r="AT5299"/>
      <c r="AU5299"/>
      <c r="AV5299"/>
      <c r="AW5299"/>
      <c r="AX5299"/>
      <c r="AY5299"/>
      <c r="AZ5299"/>
      <c r="BA5299"/>
      <c r="BB5299"/>
      <c r="BC5299"/>
      <c r="BD5299"/>
    </row>
    <row r="5300" spans="1:56" s="16" customForma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  <c r="AF5300"/>
      <c r="AG5300"/>
      <c r="AH5300"/>
      <c r="AI5300"/>
      <c r="AJ5300"/>
      <c r="AK5300"/>
      <c r="AL5300"/>
      <c r="AM5300"/>
      <c r="AN5300"/>
      <c r="AO5300"/>
      <c r="AP5300"/>
      <c r="AQ5300"/>
      <c r="AR5300"/>
      <c r="AS5300"/>
      <c r="AT5300"/>
      <c r="AU5300"/>
      <c r="AV5300"/>
      <c r="AW5300"/>
      <c r="AX5300"/>
      <c r="AY5300"/>
      <c r="AZ5300"/>
      <c r="BA5300"/>
      <c r="BB5300"/>
      <c r="BC5300"/>
      <c r="BD5300"/>
    </row>
    <row r="5301" spans="1:56" s="16" customForma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  <c r="AF5301"/>
      <c r="AG5301"/>
      <c r="AH5301"/>
      <c r="AI5301"/>
      <c r="AJ5301"/>
      <c r="AK5301"/>
      <c r="AL5301"/>
      <c r="AM5301"/>
      <c r="AN5301"/>
      <c r="AO5301"/>
      <c r="AP5301"/>
      <c r="AQ5301"/>
      <c r="AR5301"/>
      <c r="AS5301"/>
      <c r="AT5301"/>
      <c r="AU5301"/>
      <c r="AV5301"/>
      <c r="AW5301"/>
      <c r="AX5301"/>
      <c r="AY5301"/>
      <c r="AZ5301"/>
      <c r="BA5301"/>
      <c r="BB5301"/>
      <c r="BC5301"/>
      <c r="BD5301"/>
    </row>
    <row r="5302" spans="1:56" s="16" customForma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  <c r="AF5302"/>
      <c r="AG5302"/>
      <c r="AH5302"/>
      <c r="AI5302"/>
      <c r="AJ5302"/>
      <c r="AK5302"/>
      <c r="AL5302"/>
      <c r="AM5302"/>
      <c r="AN5302"/>
      <c r="AO5302"/>
      <c r="AP5302"/>
      <c r="AQ5302"/>
      <c r="AR5302"/>
      <c r="AS5302"/>
      <c r="AT5302"/>
      <c r="AU5302"/>
      <c r="AV5302"/>
      <c r="AW5302"/>
      <c r="AX5302"/>
      <c r="AY5302"/>
      <c r="AZ5302"/>
      <c r="BA5302"/>
      <c r="BB5302"/>
      <c r="BC5302"/>
      <c r="BD5302"/>
    </row>
    <row r="5303" spans="1:56" s="16" customForma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  <c r="AF5303"/>
      <c r="AG5303"/>
      <c r="AH5303"/>
      <c r="AI5303"/>
      <c r="AJ5303"/>
      <c r="AK5303"/>
      <c r="AL5303"/>
      <c r="AM5303"/>
      <c r="AN5303"/>
      <c r="AO5303"/>
      <c r="AP5303"/>
      <c r="AQ5303"/>
      <c r="AR5303"/>
      <c r="AS5303"/>
      <c r="AT5303"/>
      <c r="AU5303"/>
      <c r="AV5303"/>
      <c r="AW5303"/>
      <c r="AX5303"/>
      <c r="AY5303"/>
      <c r="AZ5303"/>
      <c r="BA5303"/>
      <c r="BB5303"/>
      <c r="BC5303"/>
      <c r="BD5303"/>
    </row>
    <row r="5304" spans="1:56" s="16" customForma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  <c r="AF5304"/>
      <c r="AG5304"/>
      <c r="AH5304"/>
      <c r="AI5304"/>
      <c r="AJ5304"/>
      <c r="AK5304"/>
      <c r="AL5304"/>
      <c r="AM5304"/>
      <c r="AN5304"/>
      <c r="AO5304"/>
      <c r="AP5304"/>
      <c r="AQ5304"/>
      <c r="AR5304"/>
      <c r="AS5304"/>
      <c r="AT5304"/>
      <c r="AU5304"/>
      <c r="AV5304"/>
      <c r="AW5304"/>
      <c r="AX5304"/>
      <c r="AY5304"/>
      <c r="AZ5304"/>
      <c r="BA5304"/>
      <c r="BB5304"/>
      <c r="BC5304"/>
      <c r="BD5304"/>
    </row>
    <row r="5305" spans="1:56" s="16" customForma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  <c r="AF5305"/>
      <c r="AG5305"/>
      <c r="AH5305"/>
      <c r="AI5305"/>
      <c r="AJ5305"/>
      <c r="AK5305"/>
      <c r="AL5305"/>
      <c r="AM5305"/>
      <c r="AN5305"/>
      <c r="AO5305"/>
      <c r="AP5305"/>
      <c r="AQ5305"/>
      <c r="AR5305"/>
      <c r="AS5305"/>
      <c r="AT5305"/>
      <c r="AU5305"/>
      <c r="AV5305"/>
      <c r="AW5305"/>
      <c r="AX5305"/>
      <c r="AY5305"/>
      <c r="AZ5305"/>
      <c r="BA5305"/>
      <c r="BB5305"/>
      <c r="BC5305"/>
      <c r="BD5305"/>
    </row>
    <row r="5306" spans="1:56" s="16" customForma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  <c r="AF5306"/>
      <c r="AG5306"/>
      <c r="AH5306"/>
      <c r="AI5306"/>
      <c r="AJ5306"/>
      <c r="AK5306"/>
      <c r="AL5306"/>
      <c r="AM5306"/>
      <c r="AN5306"/>
      <c r="AO5306"/>
      <c r="AP5306"/>
      <c r="AQ5306"/>
      <c r="AR5306"/>
      <c r="AS5306"/>
      <c r="AT5306"/>
      <c r="AU5306"/>
      <c r="AV5306"/>
      <c r="AW5306"/>
      <c r="AX5306"/>
      <c r="AY5306"/>
      <c r="AZ5306"/>
      <c r="BA5306"/>
      <c r="BB5306"/>
      <c r="BC5306"/>
      <c r="BD5306"/>
    </row>
    <row r="5307" spans="1:56" s="16" customForma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  <c r="AF5307"/>
      <c r="AG5307"/>
      <c r="AH5307"/>
      <c r="AI5307"/>
      <c r="AJ5307"/>
      <c r="AK5307"/>
      <c r="AL5307"/>
      <c r="AM5307"/>
      <c r="AN5307"/>
      <c r="AO5307"/>
      <c r="AP5307"/>
      <c r="AQ5307"/>
      <c r="AR5307"/>
      <c r="AS5307"/>
      <c r="AT5307"/>
      <c r="AU5307"/>
      <c r="AV5307"/>
      <c r="AW5307"/>
      <c r="AX5307"/>
      <c r="AY5307"/>
      <c r="AZ5307"/>
      <c r="BA5307"/>
      <c r="BB5307"/>
      <c r="BC5307"/>
      <c r="BD5307"/>
    </row>
    <row r="5308" spans="1:56" s="16" customForma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  <c r="AF5308"/>
      <c r="AG5308"/>
      <c r="AH5308"/>
      <c r="AI5308"/>
      <c r="AJ5308"/>
      <c r="AK5308"/>
      <c r="AL5308"/>
      <c r="AM5308"/>
      <c r="AN5308"/>
      <c r="AO5308"/>
      <c r="AP5308"/>
      <c r="AQ5308"/>
      <c r="AR5308"/>
      <c r="AS5308"/>
      <c r="AT5308"/>
      <c r="AU5308"/>
      <c r="AV5308"/>
      <c r="AW5308"/>
      <c r="AX5308"/>
      <c r="AY5308"/>
      <c r="AZ5308"/>
      <c r="BA5308"/>
      <c r="BB5308"/>
      <c r="BC5308"/>
      <c r="BD5308"/>
    </row>
    <row r="5309" spans="1:56" s="16" customForma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  <c r="AF5309"/>
      <c r="AG5309"/>
      <c r="AH5309"/>
      <c r="AI5309"/>
      <c r="AJ5309"/>
      <c r="AK5309"/>
      <c r="AL5309"/>
      <c r="AM5309"/>
      <c r="AN5309"/>
      <c r="AO5309"/>
      <c r="AP5309"/>
      <c r="AQ5309"/>
      <c r="AR5309"/>
      <c r="AS5309"/>
      <c r="AT5309"/>
      <c r="AU5309"/>
      <c r="AV5309"/>
      <c r="AW5309"/>
      <c r="AX5309"/>
      <c r="AY5309"/>
      <c r="AZ5309"/>
      <c r="BA5309"/>
      <c r="BB5309"/>
      <c r="BC5309"/>
      <c r="BD5309"/>
    </row>
    <row r="5310" spans="1:56" s="16" customForma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  <c r="AF5310"/>
      <c r="AG5310"/>
      <c r="AH5310"/>
      <c r="AI5310"/>
      <c r="AJ5310"/>
      <c r="AK5310"/>
      <c r="AL5310"/>
      <c r="AM5310"/>
      <c r="AN5310"/>
      <c r="AO5310"/>
      <c r="AP5310"/>
      <c r="AQ5310"/>
      <c r="AR5310"/>
      <c r="AS5310"/>
      <c r="AT5310"/>
      <c r="AU5310"/>
      <c r="AV5310"/>
      <c r="AW5310"/>
      <c r="AX5310"/>
      <c r="AY5310"/>
      <c r="AZ5310"/>
      <c r="BA5310"/>
      <c r="BB5310"/>
      <c r="BC5310"/>
      <c r="BD5310"/>
    </row>
    <row r="5311" spans="1:56" s="16" customForma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  <c r="AF5311"/>
      <c r="AG5311"/>
      <c r="AH5311"/>
      <c r="AI5311"/>
      <c r="AJ5311"/>
      <c r="AK5311"/>
      <c r="AL5311"/>
      <c r="AM5311"/>
      <c r="AN5311"/>
      <c r="AO5311"/>
      <c r="AP5311"/>
      <c r="AQ5311"/>
      <c r="AR5311"/>
      <c r="AS5311"/>
      <c r="AT5311"/>
      <c r="AU5311"/>
      <c r="AV5311"/>
      <c r="AW5311"/>
      <c r="AX5311"/>
      <c r="AY5311"/>
      <c r="AZ5311"/>
      <c r="BA5311"/>
      <c r="BB5311"/>
      <c r="BC5311"/>
      <c r="BD5311"/>
    </row>
    <row r="5312" spans="1:56" s="16" customForma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  <c r="AF5312"/>
      <c r="AG5312"/>
      <c r="AH5312"/>
      <c r="AI5312"/>
      <c r="AJ5312"/>
      <c r="AK5312"/>
      <c r="AL5312"/>
      <c r="AM5312"/>
      <c r="AN5312"/>
      <c r="AO5312"/>
      <c r="AP5312"/>
      <c r="AQ5312"/>
      <c r="AR5312"/>
      <c r="AS5312"/>
      <c r="AT5312"/>
      <c r="AU5312"/>
      <c r="AV5312"/>
      <c r="AW5312"/>
      <c r="AX5312"/>
      <c r="AY5312"/>
      <c r="AZ5312"/>
      <c r="BA5312"/>
      <c r="BB5312"/>
      <c r="BC5312"/>
      <c r="BD5312"/>
    </row>
    <row r="5313" spans="1:56" s="16" customForma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  <c r="AF5313"/>
      <c r="AG5313"/>
      <c r="AH5313"/>
      <c r="AI5313"/>
      <c r="AJ5313"/>
      <c r="AK5313"/>
      <c r="AL5313"/>
      <c r="AM5313"/>
      <c r="AN5313"/>
      <c r="AO5313"/>
      <c r="AP5313"/>
      <c r="AQ5313"/>
      <c r="AR5313"/>
      <c r="AS5313"/>
      <c r="AT5313"/>
      <c r="AU5313"/>
      <c r="AV5313"/>
      <c r="AW5313"/>
      <c r="AX5313"/>
      <c r="AY5313"/>
      <c r="AZ5313"/>
      <c r="BA5313"/>
      <c r="BB5313"/>
      <c r="BC5313"/>
      <c r="BD5313"/>
    </row>
    <row r="5314" spans="1:56" s="16" customForma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  <c r="AF5314"/>
      <c r="AG5314"/>
      <c r="AH5314"/>
      <c r="AI5314"/>
      <c r="AJ5314"/>
      <c r="AK5314"/>
      <c r="AL5314"/>
      <c r="AM5314"/>
      <c r="AN5314"/>
      <c r="AO5314"/>
      <c r="AP5314"/>
      <c r="AQ5314"/>
      <c r="AR5314"/>
      <c r="AS5314"/>
      <c r="AT5314"/>
      <c r="AU5314"/>
      <c r="AV5314"/>
      <c r="AW5314"/>
      <c r="AX5314"/>
      <c r="AY5314"/>
      <c r="AZ5314"/>
      <c r="BA5314"/>
      <c r="BB5314"/>
      <c r="BC5314"/>
      <c r="BD5314"/>
    </row>
    <row r="5315" spans="1:56" s="16" customForma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  <c r="AF5315"/>
      <c r="AG5315"/>
      <c r="AH5315"/>
      <c r="AI5315"/>
      <c r="AJ5315"/>
      <c r="AK5315"/>
      <c r="AL5315"/>
      <c r="AM5315"/>
      <c r="AN5315"/>
      <c r="AO5315"/>
      <c r="AP5315"/>
      <c r="AQ5315"/>
      <c r="AR5315"/>
      <c r="AS5315"/>
      <c r="AT5315"/>
      <c r="AU5315"/>
      <c r="AV5315"/>
      <c r="AW5315"/>
      <c r="AX5315"/>
      <c r="AY5315"/>
      <c r="AZ5315"/>
      <c r="BA5315"/>
      <c r="BB5315"/>
      <c r="BC5315"/>
      <c r="BD5315"/>
    </row>
    <row r="5316" spans="1:56" s="16" customForma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  <c r="AF5316"/>
      <c r="AG5316"/>
      <c r="AH5316"/>
      <c r="AI5316"/>
      <c r="AJ5316"/>
      <c r="AK5316"/>
      <c r="AL5316"/>
      <c r="AM5316"/>
      <c r="AN5316"/>
      <c r="AO5316"/>
      <c r="AP5316"/>
      <c r="AQ5316"/>
      <c r="AR5316"/>
      <c r="AS5316"/>
      <c r="AT5316"/>
      <c r="AU5316"/>
      <c r="AV5316"/>
      <c r="AW5316"/>
      <c r="AX5316"/>
      <c r="AY5316"/>
      <c r="AZ5316"/>
      <c r="BA5316"/>
      <c r="BB5316"/>
      <c r="BC5316"/>
      <c r="BD5316"/>
    </row>
    <row r="5317" spans="1:56" s="16" customForma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  <c r="AF5317"/>
      <c r="AG5317"/>
      <c r="AH5317"/>
      <c r="AI5317"/>
      <c r="AJ5317"/>
      <c r="AK5317"/>
      <c r="AL5317"/>
      <c r="AM5317"/>
      <c r="AN5317"/>
      <c r="AO5317"/>
      <c r="AP5317"/>
      <c r="AQ5317"/>
      <c r="AR5317"/>
      <c r="AS5317"/>
      <c r="AT5317"/>
      <c r="AU5317"/>
      <c r="AV5317"/>
      <c r="AW5317"/>
      <c r="AX5317"/>
      <c r="AY5317"/>
      <c r="AZ5317"/>
      <c r="BA5317"/>
      <c r="BB5317"/>
      <c r="BC5317"/>
      <c r="BD5317"/>
    </row>
    <row r="5318" spans="1:56" s="16" customForma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  <c r="AF5318"/>
      <c r="AG5318"/>
      <c r="AH5318"/>
      <c r="AI5318"/>
      <c r="AJ5318"/>
      <c r="AK5318"/>
      <c r="AL5318"/>
      <c r="AM5318"/>
      <c r="AN5318"/>
      <c r="AO5318"/>
      <c r="AP5318"/>
      <c r="AQ5318"/>
      <c r="AR5318"/>
      <c r="AS5318"/>
      <c r="AT5318"/>
      <c r="AU5318"/>
      <c r="AV5318"/>
      <c r="AW5318"/>
      <c r="AX5318"/>
      <c r="AY5318"/>
      <c r="AZ5318"/>
      <c r="BA5318"/>
      <c r="BB5318"/>
      <c r="BC5318"/>
      <c r="BD5318"/>
    </row>
    <row r="5319" spans="1:56" s="16" customForma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  <c r="AF5319"/>
      <c r="AG5319"/>
      <c r="AH5319"/>
      <c r="AI5319"/>
      <c r="AJ5319"/>
      <c r="AK5319"/>
      <c r="AL5319"/>
      <c r="AM5319"/>
      <c r="AN5319"/>
      <c r="AO5319"/>
      <c r="AP5319"/>
      <c r="AQ5319"/>
      <c r="AR5319"/>
      <c r="AS5319"/>
      <c r="AT5319"/>
      <c r="AU5319"/>
      <c r="AV5319"/>
      <c r="AW5319"/>
      <c r="AX5319"/>
      <c r="AY5319"/>
      <c r="AZ5319"/>
      <c r="BA5319"/>
      <c r="BB5319"/>
      <c r="BC5319"/>
      <c r="BD5319"/>
    </row>
    <row r="5320" spans="1:56" s="16" customForma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  <c r="AF5320"/>
      <c r="AG5320"/>
      <c r="AH5320"/>
      <c r="AI5320"/>
      <c r="AJ5320"/>
      <c r="AK5320"/>
      <c r="AL5320"/>
      <c r="AM5320"/>
      <c r="AN5320"/>
      <c r="AO5320"/>
      <c r="AP5320"/>
      <c r="AQ5320"/>
      <c r="AR5320"/>
      <c r="AS5320"/>
      <c r="AT5320"/>
      <c r="AU5320"/>
      <c r="AV5320"/>
      <c r="AW5320"/>
      <c r="AX5320"/>
      <c r="AY5320"/>
      <c r="AZ5320"/>
      <c r="BA5320"/>
      <c r="BB5320"/>
      <c r="BC5320"/>
      <c r="BD5320"/>
    </row>
    <row r="5321" spans="1:56" s="16" customForma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  <c r="AF5321"/>
      <c r="AG5321"/>
      <c r="AH5321"/>
      <c r="AI5321"/>
      <c r="AJ5321"/>
      <c r="AK5321"/>
      <c r="AL5321"/>
      <c r="AM5321"/>
      <c r="AN5321"/>
      <c r="AO5321"/>
      <c r="AP5321"/>
      <c r="AQ5321"/>
      <c r="AR5321"/>
      <c r="AS5321"/>
      <c r="AT5321"/>
      <c r="AU5321"/>
      <c r="AV5321"/>
      <c r="AW5321"/>
      <c r="AX5321"/>
      <c r="AY5321"/>
      <c r="AZ5321"/>
      <c r="BA5321"/>
      <c r="BB5321"/>
      <c r="BC5321"/>
      <c r="BD5321"/>
    </row>
    <row r="5322" spans="1:56" s="16" customForma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  <c r="AF5322"/>
      <c r="AG5322"/>
      <c r="AH5322"/>
      <c r="AI5322"/>
      <c r="AJ5322"/>
      <c r="AK5322"/>
      <c r="AL5322"/>
      <c r="AM5322"/>
      <c r="AN5322"/>
      <c r="AO5322"/>
      <c r="AP5322"/>
      <c r="AQ5322"/>
      <c r="AR5322"/>
      <c r="AS5322"/>
      <c r="AT5322"/>
      <c r="AU5322"/>
      <c r="AV5322"/>
      <c r="AW5322"/>
      <c r="AX5322"/>
      <c r="AY5322"/>
      <c r="AZ5322"/>
      <c r="BA5322"/>
      <c r="BB5322"/>
      <c r="BC5322"/>
      <c r="BD5322"/>
    </row>
    <row r="5323" spans="1:56" s="16" customForma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  <c r="AF5323"/>
      <c r="AG5323"/>
      <c r="AH5323"/>
      <c r="AI5323"/>
      <c r="AJ5323"/>
      <c r="AK5323"/>
      <c r="AL5323"/>
      <c r="AM5323"/>
      <c r="AN5323"/>
      <c r="AO5323"/>
      <c r="AP5323"/>
      <c r="AQ5323"/>
      <c r="AR5323"/>
      <c r="AS5323"/>
      <c r="AT5323"/>
      <c r="AU5323"/>
      <c r="AV5323"/>
      <c r="AW5323"/>
      <c r="AX5323"/>
      <c r="AY5323"/>
      <c r="AZ5323"/>
      <c r="BA5323"/>
      <c r="BB5323"/>
      <c r="BC5323"/>
      <c r="BD5323"/>
    </row>
    <row r="5324" spans="1:56" s="16" customForma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  <c r="AF5324"/>
      <c r="AG5324"/>
      <c r="AH5324"/>
      <c r="AI5324"/>
      <c r="AJ5324"/>
      <c r="AK5324"/>
      <c r="AL5324"/>
      <c r="AM5324"/>
      <c r="AN5324"/>
      <c r="AO5324"/>
      <c r="AP5324"/>
      <c r="AQ5324"/>
      <c r="AR5324"/>
      <c r="AS5324"/>
      <c r="AT5324"/>
      <c r="AU5324"/>
      <c r="AV5324"/>
      <c r="AW5324"/>
      <c r="AX5324"/>
      <c r="AY5324"/>
      <c r="AZ5324"/>
      <c r="BA5324"/>
      <c r="BB5324"/>
      <c r="BC5324"/>
      <c r="BD5324"/>
    </row>
    <row r="5325" spans="1:56" s="16" customForma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  <c r="AF5325"/>
      <c r="AG5325"/>
      <c r="AH5325"/>
      <c r="AI5325"/>
      <c r="AJ5325"/>
      <c r="AK5325"/>
      <c r="AL5325"/>
      <c r="AM5325"/>
      <c r="AN5325"/>
      <c r="AO5325"/>
      <c r="AP5325"/>
      <c r="AQ5325"/>
      <c r="AR5325"/>
      <c r="AS5325"/>
      <c r="AT5325"/>
      <c r="AU5325"/>
      <c r="AV5325"/>
      <c r="AW5325"/>
      <c r="AX5325"/>
      <c r="AY5325"/>
      <c r="AZ5325"/>
      <c r="BA5325"/>
      <c r="BB5325"/>
      <c r="BC5325"/>
      <c r="BD5325"/>
    </row>
    <row r="5326" spans="1:56" s="16" customForma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  <c r="AF5326"/>
      <c r="AG5326"/>
      <c r="AH5326"/>
      <c r="AI5326"/>
      <c r="AJ5326"/>
      <c r="AK5326"/>
      <c r="AL5326"/>
      <c r="AM5326"/>
      <c r="AN5326"/>
      <c r="AO5326"/>
      <c r="AP5326"/>
      <c r="AQ5326"/>
      <c r="AR5326"/>
      <c r="AS5326"/>
      <c r="AT5326"/>
      <c r="AU5326"/>
      <c r="AV5326"/>
      <c r="AW5326"/>
      <c r="AX5326"/>
      <c r="AY5326"/>
      <c r="AZ5326"/>
      <c r="BA5326"/>
      <c r="BB5326"/>
      <c r="BC5326"/>
      <c r="BD5326"/>
    </row>
    <row r="5327" spans="1:56" s="16" customForma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  <c r="AF5327"/>
      <c r="AG5327"/>
      <c r="AH5327"/>
      <c r="AI5327"/>
      <c r="AJ5327"/>
      <c r="AK5327"/>
      <c r="AL5327"/>
      <c r="AM5327"/>
      <c r="AN5327"/>
      <c r="AO5327"/>
      <c r="AP5327"/>
      <c r="AQ5327"/>
      <c r="AR5327"/>
      <c r="AS5327"/>
      <c r="AT5327"/>
      <c r="AU5327"/>
      <c r="AV5327"/>
      <c r="AW5327"/>
      <c r="AX5327"/>
      <c r="AY5327"/>
      <c r="AZ5327"/>
      <c r="BA5327"/>
      <c r="BB5327"/>
      <c r="BC5327"/>
      <c r="BD5327"/>
    </row>
    <row r="5328" spans="1:56" s="16" customForma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  <c r="AF5328"/>
      <c r="AG5328"/>
      <c r="AH5328"/>
      <c r="AI5328"/>
      <c r="AJ5328"/>
      <c r="AK5328"/>
      <c r="AL5328"/>
      <c r="AM5328"/>
      <c r="AN5328"/>
      <c r="AO5328"/>
      <c r="AP5328"/>
      <c r="AQ5328"/>
      <c r="AR5328"/>
      <c r="AS5328"/>
      <c r="AT5328"/>
      <c r="AU5328"/>
      <c r="AV5328"/>
      <c r="AW5328"/>
      <c r="AX5328"/>
      <c r="AY5328"/>
      <c r="AZ5328"/>
      <c r="BA5328"/>
      <c r="BB5328"/>
      <c r="BC5328"/>
      <c r="BD5328"/>
    </row>
    <row r="5329" spans="1:56" s="16" customForma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  <c r="AF5329"/>
      <c r="AG5329"/>
      <c r="AH5329"/>
      <c r="AI5329"/>
      <c r="AJ5329"/>
      <c r="AK5329"/>
      <c r="AL5329"/>
      <c r="AM5329"/>
      <c r="AN5329"/>
      <c r="AO5329"/>
      <c r="AP5329"/>
      <c r="AQ5329"/>
      <c r="AR5329"/>
      <c r="AS5329"/>
      <c r="AT5329"/>
      <c r="AU5329"/>
      <c r="AV5329"/>
      <c r="AW5329"/>
      <c r="AX5329"/>
      <c r="AY5329"/>
      <c r="AZ5329"/>
      <c r="BA5329"/>
      <c r="BB5329"/>
      <c r="BC5329"/>
      <c r="BD5329"/>
    </row>
    <row r="5330" spans="1:56" s="16" customForma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  <c r="AF5330"/>
      <c r="AG5330"/>
      <c r="AH5330"/>
      <c r="AI5330"/>
      <c r="AJ5330"/>
      <c r="AK5330"/>
      <c r="AL5330"/>
      <c r="AM5330"/>
      <c r="AN5330"/>
      <c r="AO5330"/>
      <c r="AP5330"/>
      <c r="AQ5330"/>
      <c r="AR5330"/>
      <c r="AS5330"/>
      <c r="AT5330"/>
      <c r="AU5330"/>
      <c r="AV5330"/>
      <c r="AW5330"/>
      <c r="AX5330"/>
      <c r="AY5330"/>
      <c r="AZ5330"/>
      <c r="BA5330"/>
      <c r="BB5330"/>
      <c r="BC5330"/>
      <c r="BD5330"/>
    </row>
    <row r="5331" spans="1:56" s="16" customForma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  <c r="AF5331"/>
      <c r="AG5331"/>
      <c r="AH5331"/>
      <c r="AI5331"/>
      <c r="AJ5331"/>
      <c r="AK5331"/>
      <c r="AL5331"/>
      <c r="AM5331"/>
      <c r="AN5331"/>
      <c r="AO5331"/>
      <c r="AP5331"/>
      <c r="AQ5331"/>
      <c r="AR5331"/>
      <c r="AS5331"/>
      <c r="AT5331"/>
      <c r="AU5331"/>
      <c r="AV5331"/>
      <c r="AW5331"/>
      <c r="AX5331"/>
      <c r="AY5331"/>
      <c r="AZ5331"/>
      <c r="BA5331"/>
      <c r="BB5331"/>
      <c r="BC5331"/>
      <c r="BD5331"/>
    </row>
    <row r="5332" spans="1:56" s="16" customForma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  <c r="AF5332"/>
      <c r="AG5332"/>
      <c r="AH5332"/>
      <c r="AI5332"/>
      <c r="AJ5332"/>
      <c r="AK5332"/>
      <c r="AL5332"/>
      <c r="AM5332"/>
      <c r="AN5332"/>
      <c r="AO5332"/>
      <c r="AP5332"/>
      <c r="AQ5332"/>
      <c r="AR5332"/>
      <c r="AS5332"/>
      <c r="AT5332"/>
      <c r="AU5332"/>
      <c r="AV5332"/>
      <c r="AW5332"/>
      <c r="AX5332"/>
      <c r="AY5332"/>
      <c r="AZ5332"/>
      <c r="BA5332"/>
      <c r="BB5332"/>
      <c r="BC5332"/>
      <c r="BD5332"/>
    </row>
    <row r="5333" spans="1:56" s="16" customForma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  <c r="AF5333"/>
      <c r="AG5333"/>
      <c r="AH5333"/>
      <c r="AI5333"/>
      <c r="AJ5333"/>
      <c r="AK5333"/>
      <c r="AL5333"/>
      <c r="AM5333"/>
      <c r="AN5333"/>
      <c r="AO5333"/>
      <c r="AP5333"/>
      <c r="AQ5333"/>
      <c r="AR5333"/>
      <c r="AS5333"/>
      <c r="AT5333"/>
      <c r="AU5333"/>
      <c r="AV5333"/>
      <c r="AW5333"/>
      <c r="AX5333"/>
      <c r="AY5333"/>
      <c r="AZ5333"/>
      <c r="BA5333"/>
      <c r="BB5333"/>
      <c r="BC5333"/>
      <c r="BD5333"/>
    </row>
    <row r="5334" spans="1:56" s="16" customForma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  <c r="AF5334"/>
      <c r="AG5334"/>
      <c r="AH5334"/>
      <c r="AI5334"/>
      <c r="AJ5334"/>
      <c r="AK5334"/>
      <c r="AL5334"/>
      <c r="AM5334"/>
      <c r="AN5334"/>
      <c r="AO5334"/>
      <c r="AP5334"/>
      <c r="AQ5334"/>
      <c r="AR5334"/>
      <c r="AS5334"/>
      <c r="AT5334"/>
      <c r="AU5334"/>
      <c r="AV5334"/>
      <c r="AW5334"/>
      <c r="AX5334"/>
      <c r="AY5334"/>
      <c r="AZ5334"/>
      <c r="BA5334"/>
      <c r="BB5334"/>
      <c r="BC5334"/>
      <c r="BD5334"/>
    </row>
    <row r="5335" spans="1:56" s="16" customForma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  <c r="AF5335"/>
      <c r="AG5335"/>
      <c r="AH5335"/>
      <c r="AI5335"/>
      <c r="AJ5335"/>
      <c r="AK5335"/>
      <c r="AL5335"/>
      <c r="AM5335"/>
      <c r="AN5335"/>
      <c r="AO5335"/>
      <c r="AP5335"/>
      <c r="AQ5335"/>
      <c r="AR5335"/>
      <c r="AS5335"/>
      <c r="AT5335"/>
      <c r="AU5335"/>
      <c r="AV5335"/>
      <c r="AW5335"/>
      <c r="AX5335"/>
      <c r="AY5335"/>
      <c r="AZ5335"/>
      <c r="BA5335"/>
      <c r="BB5335"/>
      <c r="BC5335"/>
      <c r="BD5335"/>
    </row>
    <row r="5336" spans="1:56" s="16" customForma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  <c r="AF5336"/>
      <c r="AG5336"/>
      <c r="AH5336"/>
      <c r="AI5336"/>
      <c r="AJ5336"/>
      <c r="AK5336"/>
      <c r="AL5336"/>
      <c r="AM5336"/>
      <c r="AN5336"/>
      <c r="AO5336"/>
      <c r="AP5336"/>
      <c r="AQ5336"/>
      <c r="AR5336"/>
      <c r="AS5336"/>
      <c r="AT5336"/>
      <c r="AU5336"/>
      <c r="AV5336"/>
      <c r="AW5336"/>
      <c r="AX5336"/>
      <c r="AY5336"/>
      <c r="AZ5336"/>
      <c r="BA5336"/>
      <c r="BB5336"/>
      <c r="BC5336"/>
      <c r="BD5336"/>
    </row>
    <row r="5337" spans="1:56" s="16" customForma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  <c r="AF5337"/>
      <c r="AG5337"/>
      <c r="AH5337"/>
      <c r="AI5337"/>
      <c r="AJ5337"/>
      <c r="AK5337"/>
      <c r="AL5337"/>
      <c r="AM5337"/>
      <c r="AN5337"/>
      <c r="AO5337"/>
      <c r="AP5337"/>
      <c r="AQ5337"/>
      <c r="AR5337"/>
      <c r="AS5337"/>
      <c r="AT5337"/>
      <c r="AU5337"/>
      <c r="AV5337"/>
      <c r="AW5337"/>
      <c r="AX5337"/>
      <c r="AY5337"/>
      <c r="AZ5337"/>
      <c r="BA5337"/>
      <c r="BB5337"/>
      <c r="BC5337"/>
      <c r="BD5337"/>
    </row>
    <row r="5338" spans="1:56" s="16" customForma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  <c r="AF5338"/>
      <c r="AG5338"/>
      <c r="AH5338"/>
      <c r="AI5338"/>
      <c r="AJ5338"/>
      <c r="AK5338"/>
      <c r="AL5338"/>
      <c r="AM5338"/>
      <c r="AN5338"/>
      <c r="AO5338"/>
      <c r="AP5338"/>
      <c r="AQ5338"/>
      <c r="AR5338"/>
      <c r="AS5338"/>
      <c r="AT5338"/>
      <c r="AU5338"/>
      <c r="AV5338"/>
      <c r="AW5338"/>
      <c r="AX5338"/>
      <c r="AY5338"/>
      <c r="AZ5338"/>
      <c r="BA5338"/>
      <c r="BB5338"/>
      <c r="BC5338"/>
      <c r="BD5338"/>
    </row>
    <row r="5339" spans="1:56" s="16" customForma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  <c r="AF5339"/>
      <c r="AG5339"/>
      <c r="AH5339"/>
      <c r="AI5339"/>
      <c r="AJ5339"/>
      <c r="AK5339"/>
      <c r="AL5339"/>
      <c r="AM5339"/>
      <c r="AN5339"/>
      <c r="AO5339"/>
      <c r="AP5339"/>
      <c r="AQ5339"/>
      <c r="AR5339"/>
      <c r="AS5339"/>
      <c r="AT5339"/>
      <c r="AU5339"/>
      <c r="AV5339"/>
      <c r="AW5339"/>
      <c r="AX5339"/>
      <c r="AY5339"/>
      <c r="AZ5339"/>
      <c r="BA5339"/>
      <c r="BB5339"/>
      <c r="BC5339"/>
      <c r="BD5339"/>
    </row>
    <row r="5340" spans="1:56" s="16" customForma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  <c r="AF5340"/>
      <c r="AG5340"/>
      <c r="AH5340"/>
      <c r="AI5340"/>
      <c r="AJ5340"/>
      <c r="AK5340"/>
      <c r="AL5340"/>
      <c r="AM5340"/>
      <c r="AN5340"/>
      <c r="AO5340"/>
      <c r="AP5340"/>
      <c r="AQ5340"/>
      <c r="AR5340"/>
      <c r="AS5340"/>
      <c r="AT5340"/>
      <c r="AU5340"/>
      <c r="AV5340"/>
      <c r="AW5340"/>
      <c r="AX5340"/>
      <c r="AY5340"/>
      <c r="AZ5340"/>
      <c r="BA5340"/>
      <c r="BB5340"/>
      <c r="BC5340"/>
      <c r="BD5340"/>
    </row>
    <row r="5341" spans="1:56" s="16" customForma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  <c r="AF5341"/>
      <c r="AG5341"/>
      <c r="AH5341"/>
      <c r="AI5341"/>
      <c r="AJ5341"/>
      <c r="AK5341"/>
      <c r="AL5341"/>
      <c r="AM5341"/>
      <c r="AN5341"/>
      <c r="AO5341"/>
      <c r="AP5341"/>
      <c r="AQ5341"/>
      <c r="AR5341"/>
      <c r="AS5341"/>
      <c r="AT5341"/>
      <c r="AU5341"/>
      <c r="AV5341"/>
      <c r="AW5341"/>
      <c r="AX5341"/>
      <c r="AY5341"/>
      <c r="AZ5341"/>
      <c r="BA5341"/>
      <c r="BB5341"/>
      <c r="BC5341"/>
      <c r="BD5341"/>
    </row>
    <row r="5342" spans="1:56" s="16" customForma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  <c r="AF5342"/>
      <c r="AG5342"/>
      <c r="AH5342"/>
      <c r="AI5342"/>
      <c r="AJ5342"/>
      <c r="AK5342"/>
      <c r="AL5342"/>
      <c r="AM5342"/>
      <c r="AN5342"/>
      <c r="AO5342"/>
      <c r="AP5342"/>
      <c r="AQ5342"/>
      <c r="AR5342"/>
      <c r="AS5342"/>
      <c r="AT5342"/>
      <c r="AU5342"/>
      <c r="AV5342"/>
      <c r="AW5342"/>
      <c r="AX5342"/>
      <c r="AY5342"/>
      <c r="AZ5342"/>
      <c r="BA5342"/>
      <c r="BB5342"/>
      <c r="BC5342"/>
      <c r="BD5342"/>
    </row>
    <row r="5343" spans="1:56" s="16" customForma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  <c r="AF5343"/>
      <c r="AG5343"/>
      <c r="AH5343"/>
      <c r="AI5343"/>
      <c r="AJ5343"/>
      <c r="AK5343"/>
      <c r="AL5343"/>
      <c r="AM5343"/>
      <c r="AN5343"/>
      <c r="AO5343"/>
      <c r="AP5343"/>
      <c r="AQ5343"/>
      <c r="AR5343"/>
      <c r="AS5343"/>
      <c r="AT5343"/>
      <c r="AU5343"/>
      <c r="AV5343"/>
      <c r="AW5343"/>
      <c r="AX5343"/>
      <c r="AY5343"/>
      <c r="AZ5343"/>
      <c r="BA5343"/>
      <c r="BB5343"/>
      <c r="BC5343"/>
      <c r="BD5343"/>
    </row>
    <row r="5344" spans="1:56" s="16" customForma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  <c r="AF5344"/>
      <c r="AG5344"/>
      <c r="AH5344"/>
      <c r="AI5344"/>
      <c r="AJ5344"/>
      <c r="AK5344"/>
      <c r="AL5344"/>
      <c r="AM5344"/>
      <c r="AN5344"/>
      <c r="AO5344"/>
      <c r="AP5344"/>
      <c r="AQ5344"/>
      <c r="AR5344"/>
      <c r="AS5344"/>
      <c r="AT5344"/>
      <c r="AU5344"/>
      <c r="AV5344"/>
      <c r="AW5344"/>
      <c r="AX5344"/>
      <c r="AY5344"/>
      <c r="AZ5344"/>
      <c r="BA5344"/>
      <c r="BB5344"/>
      <c r="BC5344"/>
      <c r="BD5344"/>
    </row>
    <row r="5345" spans="1:56" s="16" customForma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  <c r="AF5345"/>
      <c r="AG5345"/>
      <c r="AH5345"/>
      <c r="AI5345"/>
      <c r="AJ5345"/>
      <c r="AK5345"/>
      <c r="AL5345"/>
      <c r="AM5345"/>
      <c r="AN5345"/>
      <c r="AO5345"/>
      <c r="AP5345"/>
      <c r="AQ5345"/>
      <c r="AR5345"/>
      <c r="AS5345"/>
      <c r="AT5345"/>
      <c r="AU5345"/>
      <c r="AV5345"/>
      <c r="AW5345"/>
      <c r="AX5345"/>
      <c r="AY5345"/>
      <c r="AZ5345"/>
      <c r="BA5345"/>
      <c r="BB5345"/>
      <c r="BC5345"/>
      <c r="BD5345"/>
    </row>
    <row r="5346" spans="1:56" s="16" customForma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  <c r="AF5346"/>
      <c r="AG5346"/>
      <c r="AH5346"/>
      <c r="AI5346"/>
      <c r="AJ5346"/>
      <c r="AK5346"/>
      <c r="AL5346"/>
      <c r="AM5346"/>
      <c r="AN5346"/>
      <c r="AO5346"/>
      <c r="AP5346"/>
      <c r="AQ5346"/>
      <c r="AR5346"/>
      <c r="AS5346"/>
      <c r="AT5346"/>
      <c r="AU5346"/>
      <c r="AV5346"/>
      <c r="AW5346"/>
      <c r="AX5346"/>
      <c r="AY5346"/>
      <c r="AZ5346"/>
      <c r="BA5346"/>
      <c r="BB5346"/>
      <c r="BC5346"/>
      <c r="BD5346"/>
    </row>
    <row r="5347" spans="1:56" s="16" customForma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  <c r="AF5347"/>
      <c r="AG5347"/>
      <c r="AH5347"/>
      <c r="AI5347"/>
      <c r="AJ5347"/>
      <c r="AK5347"/>
      <c r="AL5347"/>
      <c r="AM5347"/>
      <c r="AN5347"/>
      <c r="AO5347"/>
      <c r="AP5347"/>
      <c r="AQ5347"/>
      <c r="AR5347"/>
      <c r="AS5347"/>
      <c r="AT5347"/>
      <c r="AU5347"/>
      <c r="AV5347"/>
      <c r="AW5347"/>
      <c r="AX5347"/>
      <c r="AY5347"/>
      <c r="AZ5347"/>
      <c r="BA5347"/>
      <c r="BB5347"/>
      <c r="BC5347"/>
      <c r="BD5347"/>
    </row>
    <row r="5348" spans="1:56" s="16" customForma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  <c r="AF5348"/>
      <c r="AG5348"/>
      <c r="AH5348"/>
      <c r="AI5348"/>
      <c r="AJ5348"/>
      <c r="AK5348"/>
      <c r="AL5348"/>
      <c r="AM5348"/>
      <c r="AN5348"/>
      <c r="AO5348"/>
      <c r="AP5348"/>
      <c r="AQ5348"/>
      <c r="AR5348"/>
      <c r="AS5348"/>
      <c r="AT5348"/>
      <c r="AU5348"/>
      <c r="AV5348"/>
      <c r="AW5348"/>
      <c r="AX5348"/>
      <c r="AY5348"/>
      <c r="AZ5348"/>
      <c r="BA5348"/>
      <c r="BB5348"/>
      <c r="BC5348"/>
      <c r="BD5348"/>
    </row>
    <row r="5349" spans="1:56" s="16" customForma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  <c r="AF5349"/>
      <c r="AG5349"/>
      <c r="AH5349"/>
      <c r="AI5349"/>
      <c r="AJ5349"/>
      <c r="AK5349"/>
      <c r="AL5349"/>
      <c r="AM5349"/>
      <c r="AN5349"/>
      <c r="AO5349"/>
      <c r="AP5349"/>
      <c r="AQ5349"/>
      <c r="AR5349"/>
      <c r="AS5349"/>
      <c r="AT5349"/>
      <c r="AU5349"/>
      <c r="AV5349"/>
      <c r="AW5349"/>
      <c r="AX5349"/>
      <c r="AY5349"/>
      <c r="AZ5349"/>
      <c r="BA5349"/>
      <c r="BB5349"/>
      <c r="BC5349"/>
      <c r="BD5349"/>
    </row>
    <row r="5350" spans="1:56" s="16" customForma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  <c r="AF5350"/>
      <c r="AG5350"/>
      <c r="AH5350"/>
      <c r="AI5350"/>
      <c r="AJ5350"/>
      <c r="AK5350"/>
      <c r="AL5350"/>
      <c r="AM5350"/>
      <c r="AN5350"/>
      <c r="AO5350"/>
      <c r="AP5350"/>
      <c r="AQ5350"/>
      <c r="AR5350"/>
      <c r="AS5350"/>
      <c r="AT5350"/>
      <c r="AU5350"/>
      <c r="AV5350"/>
      <c r="AW5350"/>
      <c r="AX5350"/>
      <c r="AY5350"/>
      <c r="AZ5350"/>
      <c r="BA5350"/>
      <c r="BB5350"/>
      <c r="BC5350"/>
      <c r="BD5350"/>
    </row>
    <row r="5351" spans="1:56" s="16" customForma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  <c r="AF5351"/>
      <c r="AG5351"/>
      <c r="AH5351"/>
      <c r="AI5351"/>
      <c r="AJ5351"/>
      <c r="AK5351"/>
      <c r="AL5351"/>
      <c r="AM5351"/>
      <c r="AN5351"/>
      <c r="AO5351"/>
      <c r="AP5351"/>
      <c r="AQ5351"/>
      <c r="AR5351"/>
      <c r="AS5351"/>
      <c r="AT5351"/>
      <c r="AU5351"/>
      <c r="AV5351"/>
      <c r="AW5351"/>
      <c r="AX5351"/>
      <c r="AY5351"/>
      <c r="AZ5351"/>
      <c r="BA5351"/>
      <c r="BB5351"/>
      <c r="BC5351"/>
      <c r="BD5351"/>
    </row>
    <row r="5352" spans="1:56" s="16" customForma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  <c r="AF5352"/>
      <c r="AG5352"/>
      <c r="AH5352"/>
      <c r="AI5352"/>
      <c r="AJ5352"/>
      <c r="AK5352"/>
      <c r="AL5352"/>
      <c r="AM5352"/>
      <c r="AN5352"/>
      <c r="AO5352"/>
      <c r="AP5352"/>
      <c r="AQ5352"/>
      <c r="AR5352"/>
      <c r="AS5352"/>
      <c r="AT5352"/>
      <c r="AU5352"/>
      <c r="AV5352"/>
      <c r="AW5352"/>
      <c r="AX5352"/>
      <c r="AY5352"/>
      <c r="AZ5352"/>
      <c r="BA5352"/>
      <c r="BB5352"/>
      <c r="BC5352"/>
      <c r="BD5352"/>
    </row>
    <row r="5353" spans="1:56" s="16" customForma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  <c r="AF5353"/>
      <c r="AG5353"/>
      <c r="AH5353"/>
      <c r="AI5353"/>
      <c r="AJ5353"/>
      <c r="AK5353"/>
      <c r="AL5353"/>
      <c r="AM5353"/>
      <c r="AN5353"/>
      <c r="AO5353"/>
      <c r="AP5353"/>
      <c r="AQ5353"/>
      <c r="AR5353"/>
      <c r="AS5353"/>
      <c r="AT5353"/>
      <c r="AU5353"/>
      <c r="AV5353"/>
      <c r="AW5353"/>
      <c r="AX5353"/>
      <c r="AY5353"/>
      <c r="AZ5353"/>
      <c r="BA5353"/>
      <c r="BB5353"/>
      <c r="BC5353"/>
      <c r="BD5353"/>
    </row>
    <row r="5354" spans="1:56" s="16" customForma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  <c r="AF5354"/>
      <c r="AG5354"/>
      <c r="AH5354"/>
      <c r="AI5354"/>
      <c r="AJ5354"/>
      <c r="AK5354"/>
      <c r="AL5354"/>
      <c r="AM5354"/>
      <c r="AN5354"/>
      <c r="AO5354"/>
      <c r="AP5354"/>
      <c r="AQ5354"/>
      <c r="AR5354"/>
      <c r="AS5354"/>
      <c r="AT5354"/>
      <c r="AU5354"/>
      <c r="AV5354"/>
      <c r="AW5354"/>
      <c r="AX5354"/>
      <c r="AY5354"/>
      <c r="AZ5354"/>
      <c r="BA5354"/>
      <c r="BB5354"/>
      <c r="BC5354"/>
      <c r="BD5354"/>
    </row>
    <row r="5355" spans="1:56" s="16" customForma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  <c r="AF5355"/>
      <c r="AG5355"/>
      <c r="AH5355"/>
      <c r="AI5355"/>
      <c r="AJ5355"/>
      <c r="AK5355"/>
      <c r="AL5355"/>
      <c r="AM5355"/>
      <c r="AN5355"/>
      <c r="AO5355"/>
      <c r="AP5355"/>
      <c r="AQ5355"/>
      <c r="AR5355"/>
      <c r="AS5355"/>
      <c r="AT5355"/>
      <c r="AU5355"/>
      <c r="AV5355"/>
      <c r="AW5355"/>
      <c r="AX5355"/>
      <c r="AY5355"/>
      <c r="AZ5355"/>
      <c r="BA5355"/>
      <c r="BB5355"/>
      <c r="BC5355"/>
      <c r="BD5355"/>
    </row>
    <row r="5356" spans="1:56" s="16" customForma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  <c r="AF5356"/>
      <c r="AG5356"/>
      <c r="AH5356"/>
      <c r="AI5356"/>
      <c r="AJ5356"/>
      <c r="AK5356"/>
      <c r="AL5356"/>
      <c r="AM5356"/>
      <c r="AN5356"/>
      <c r="AO5356"/>
      <c r="AP5356"/>
      <c r="AQ5356"/>
      <c r="AR5356"/>
      <c r="AS5356"/>
      <c r="AT5356"/>
      <c r="AU5356"/>
      <c r="AV5356"/>
      <c r="AW5356"/>
      <c r="AX5356"/>
      <c r="AY5356"/>
      <c r="AZ5356"/>
      <c r="BA5356"/>
      <c r="BB5356"/>
      <c r="BC5356"/>
      <c r="BD5356"/>
    </row>
    <row r="5357" spans="1:56" s="16" customForma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  <c r="AF5357"/>
      <c r="AG5357"/>
      <c r="AH5357"/>
      <c r="AI5357"/>
      <c r="AJ5357"/>
      <c r="AK5357"/>
      <c r="AL5357"/>
      <c r="AM5357"/>
      <c r="AN5357"/>
      <c r="AO5357"/>
      <c r="AP5357"/>
      <c r="AQ5357"/>
      <c r="AR5357"/>
      <c r="AS5357"/>
      <c r="AT5357"/>
      <c r="AU5357"/>
      <c r="AV5357"/>
      <c r="AW5357"/>
      <c r="AX5357"/>
      <c r="AY5357"/>
      <c r="AZ5357"/>
      <c r="BA5357"/>
      <c r="BB5357"/>
      <c r="BC5357"/>
      <c r="BD5357"/>
    </row>
    <row r="5358" spans="1:56" s="16" customForma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  <c r="AF5358"/>
      <c r="AG5358"/>
      <c r="AH5358"/>
      <c r="AI5358"/>
      <c r="AJ5358"/>
      <c r="AK5358"/>
      <c r="AL5358"/>
      <c r="AM5358"/>
      <c r="AN5358"/>
      <c r="AO5358"/>
      <c r="AP5358"/>
      <c r="AQ5358"/>
      <c r="AR5358"/>
      <c r="AS5358"/>
      <c r="AT5358"/>
      <c r="AU5358"/>
      <c r="AV5358"/>
      <c r="AW5358"/>
      <c r="AX5358"/>
      <c r="AY5358"/>
      <c r="AZ5358"/>
      <c r="BA5358"/>
      <c r="BB5358"/>
      <c r="BC5358"/>
      <c r="BD5358"/>
    </row>
    <row r="5359" spans="1:56" s="16" customForma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  <c r="AF5359"/>
      <c r="AG5359"/>
      <c r="AH5359"/>
      <c r="AI5359"/>
      <c r="AJ5359"/>
      <c r="AK5359"/>
      <c r="AL5359"/>
      <c r="AM5359"/>
      <c r="AN5359"/>
      <c r="AO5359"/>
      <c r="AP5359"/>
      <c r="AQ5359"/>
      <c r="AR5359"/>
      <c r="AS5359"/>
      <c r="AT5359"/>
      <c r="AU5359"/>
      <c r="AV5359"/>
      <c r="AW5359"/>
      <c r="AX5359"/>
      <c r="AY5359"/>
      <c r="AZ5359"/>
      <c r="BA5359"/>
      <c r="BB5359"/>
      <c r="BC5359"/>
      <c r="BD5359"/>
    </row>
    <row r="5360" spans="1:56" s="16" customForma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  <c r="AF5360"/>
      <c r="AG5360"/>
      <c r="AH5360"/>
      <c r="AI5360"/>
      <c r="AJ5360"/>
      <c r="AK5360"/>
      <c r="AL5360"/>
      <c r="AM5360"/>
      <c r="AN5360"/>
      <c r="AO5360"/>
      <c r="AP5360"/>
      <c r="AQ5360"/>
      <c r="AR5360"/>
      <c r="AS5360"/>
      <c r="AT5360"/>
      <c r="AU5360"/>
      <c r="AV5360"/>
      <c r="AW5360"/>
      <c r="AX5360"/>
      <c r="AY5360"/>
      <c r="AZ5360"/>
      <c r="BA5360"/>
      <c r="BB5360"/>
      <c r="BC5360"/>
      <c r="BD5360"/>
    </row>
    <row r="5361" spans="1:56" s="16" customForma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  <c r="AF5361"/>
      <c r="AG5361"/>
      <c r="AH5361"/>
      <c r="AI5361"/>
      <c r="AJ5361"/>
      <c r="AK5361"/>
      <c r="AL5361"/>
      <c r="AM5361"/>
      <c r="AN5361"/>
      <c r="AO5361"/>
      <c r="AP5361"/>
      <c r="AQ5361"/>
      <c r="AR5361"/>
      <c r="AS5361"/>
      <c r="AT5361"/>
      <c r="AU5361"/>
      <c r="AV5361"/>
      <c r="AW5361"/>
      <c r="AX5361"/>
      <c r="AY5361"/>
      <c r="AZ5361"/>
      <c r="BA5361"/>
      <c r="BB5361"/>
      <c r="BC5361"/>
      <c r="BD5361"/>
    </row>
    <row r="5362" spans="1:56" s="16" customForma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  <c r="AF5362"/>
      <c r="AG5362"/>
      <c r="AH5362"/>
      <c r="AI5362"/>
      <c r="AJ5362"/>
      <c r="AK5362"/>
      <c r="AL5362"/>
      <c r="AM5362"/>
      <c r="AN5362"/>
      <c r="AO5362"/>
      <c r="AP5362"/>
      <c r="AQ5362"/>
      <c r="AR5362"/>
      <c r="AS5362"/>
      <c r="AT5362"/>
      <c r="AU5362"/>
      <c r="AV5362"/>
      <c r="AW5362"/>
      <c r="AX5362"/>
      <c r="AY5362"/>
      <c r="AZ5362"/>
      <c r="BA5362"/>
      <c r="BB5362"/>
      <c r="BC5362"/>
      <c r="BD5362"/>
    </row>
    <row r="5363" spans="1:56" s="16" customForma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  <c r="AF5363"/>
      <c r="AG5363"/>
      <c r="AH5363"/>
      <c r="AI5363"/>
      <c r="AJ5363"/>
      <c r="AK5363"/>
      <c r="AL5363"/>
      <c r="AM5363"/>
      <c r="AN5363"/>
      <c r="AO5363"/>
      <c r="AP5363"/>
      <c r="AQ5363"/>
      <c r="AR5363"/>
      <c r="AS5363"/>
      <c r="AT5363"/>
      <c r="AU5363"/>
      <c r="AV5363"/>
      <c r="AW5363"/>
      <c r="AX5363"/>
      <c r="AY5363"/>
      <c r="AZ5363"/>
      <c r="BA5363"/>
      <c r="BB5363"/>
      <c r="BC5363"/>
      <c r="BD5363"/>
    </row>
    <row r="5364" spans="1:56" s="16" customForma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  <c r="AF5364"/>
      <c r="AG5364"/>
      <c r="AH5364"/>
      <c r="AI5364"/>
      <c r="AJ5364"/>
      <c r="AK5364"/>
      <c r="AL5364"/>
      <c r="AM5364"/>
      <c r="AN5364"/>
      <c r="AO5364"/>
      <c r="AP5364"/>
      <c r="AQ5364"/>
      <c r="AR5364"/>
      <c r="AS5364"/>
      <c r="AT5364"/>
      <c r="AU5364"/>
      <c r="AV5364"/>
      <c r="AW5364"/>
      <c r="AX5364"/>
      <c r="AY5364"/>
      <c r="AZ5364"/>
      <c r="BA5364"/>
      <c r="BB5364"/>
      <c r="BC5364"/>
      <c r="BD5364"/>
    </row>
    <row r="5365" spans="1:56" s="16" customForma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  <c r="AF5365"/>
      <c r="AG5365"/>
      <c r="AH5365"/>
      <c r="AI5365"/>
      <c r="AJ5365"/>
      <c r="AK5365"/>
      <c r="AL5365"/>
      <c r="AM5365"/>
      <c r="AN5365"/>
      <c r="AO5365"/>
      <c r="AP5365"/>
      <c r="AQ5365"/>
      <c r="AR5365"/>
      <c r="AS5365"/>
      <c r="AT5365"/>
      <c r="AU5365"/>
      <c r="AV5365"/>
      <c r="AW5365"/>
      <c r="AX5365"/>
      <c r="AY5365"/>
      <c r="AZ5365"/>
      <c r="BA5365"/>
      <c r="BB5365"/>
      <c r="BC5365"/>
      <c r="BD5365"/>
    </row>
    <row r="5366" spans="1:56" s="16" customForma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  <c r="AF5366"/>
      <c r="AG5366"/>
      <c r="AH5366"/>
      <c r="AI5366"/>
      <c r="AJ5366"/>
      <c r="AK5366"/>
      <c r="AL5366"/>
      <c r="AM5366"/>
      <c r="AN5366"/>
      <c r="AO5366"/>
      <c r="AP5366"/>
      <c r="AQ5366"/>
      <c r="AR5366"/>
      <c r="AS5366"/>
      <c r="AT5366"/>
      <c r="AU5366"/>
      <c r="AV5366"/>
      <c r="AW5366"/>
      <c r="AX5366"/>
      <c r="AY5366"/>
      <c r="AZ5366"/>
      <c r="BA5366"/>
      <c r="BB5366"/>
      <c r="BC5366"/>
      <c r="BD5366"/>
    </row>
    <row r="5367" spans="1:56" s="16" customForma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  <c r="AF5367"/>
      <c r="AG5367"/>
      <c r="AH5367"/>
      <c r="AI5367"/>
      <c r="AJ5367"/>
      <c r="AK5367"/>
      <c r="AL5367"/>
      <c r="AM5367"/>
      <c r="AN5367"/>
      <c r="AO5367"/>
      <c r="AP5367"/>
      <c r="AQ5367"/>
      <c r="AR5367"/>
      <c r="AS5367"/>
      <c r="AT5367"/>
      <c r="AU5367"/>
      <c r="AV5367"/>
      <c r="AW5367"/>
      <c r="AX5367"/>
      <c r="AY5367"/>
      <c r="AZ5367"/>
      <c r="BA5367"/>
      <c r="BB5367"/>
      <c r="BC5367"/>
      <c r="BD5367"/>
    </row>
    <row r="5368" spans="1:56" s="16" customForma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  <c r="AF5368"/>
      <c r="AG5368"/>
      <c r="AH5368"/>
      <c r="AI5368"/>
      <c r="AJ5368"/>
      <c r="AK5368"/>
      <c r="AL5368"/>
      <c r="AM5368"/>
      <c r="AN5368"/>
      <c r="AO5368"/>
      <c r="AP5368"/>
      <c r="AQ5368"/>
      <c r="AR5368"/>
      <c r="AS5368"/>
      <c r="AT5368"/>
      <c r="AU5368"/>
      <c r="AV5368"/>
      <c r="AW5368"/>
      <c r="AX5368"/>
      <c r="AY5368"/>
      <c r="AZ5368"/>
      <c r="BA5368"/>
      <c r="BB5368"/>
      <c r="BC5368"/>
      <c r="BD5368"/>
    </row>
    <row r="5369" spans="1:56" s="16" customForma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  <c r="AF5369"/>
      <c r="AG5369"/>
      <c r="AH5369"/>
      <c r="AI5369"/>
      <c r="AJ5369"/>
      <c r="AK5369"/>
      <c r="AL5369"/>
      <c r="AM5369"/>
      <c r="AN5369"/>
      <c r="AO5369"/>
      <c r="AP5369"/>
      <c r="AQ5369"/>
      <c r="AR5369"/>
      <c r="AS5369"/>
      <c r="AT5369"/>
      <c r="AU5369"/>
      <c r="AV5369"/>
      <c r="AW5369"/>
      <c r="AX5369"/>
      <c r="AY5369"/>
      <c r="AZ5369"/>
      <c r="BA5369"/>
      <c r="BB5369"/>
      <c r="BC5369"/>
      <c r="BD5369"/>
    </row>
    <row r="5370" spans="1:56" s="16" customForma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  <c r="AF5370"/>
      <c r="AG5370"/>
      <c r="AH5370"/>
      <c r="AI5370"/>
      <c r="AJ5370"/>
      <c r="AK5370"/>
      <c r="AL5370"/>
      <c r="AM5370"/>
      <c r="AN5370"/>
      <c r="AO5370"/>
      <c r="AP5370"/>
      <c r="AQ5370"/>
      <c r="AR5370"/>
      <c r="AS5370"/>
      <c r="AT5370"/>
      <c r="AU5370"/>
      <c r="AV5370"/>
      <c r="AW5370"/>
      <c r="AX5370"/>
      <c r="AY5370"/>
      <c r="AZ5370"/>
      <c r="BA5370"/>
      <c r="BB5370"/>
      <c r="BC5370"/>
      <c r="BD5370"/>
    </row>
    <row r="5371" spans="1:56" s="16" customForma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  <c r="AF5371"/>
      <c r="AG5371"/>
      <c r="AH5371"/>
      <c r="AI5371"/>
      <c r="AJ5371"/>
      <c r="AK5371"/>
      <c r="AL5371"/>
      <c r="AM5371"/>
      <c r="AN5371"/>
      <c r="AO5371"/>
      <c r="AP5371"/>
      <c r="AQ5371"/>
      <c r="AR5371"/>
      <c r="AS5371"/>
      <c r="AT5371"/>
      <c r="AU5371"/>
      <c r="AV5371"/>
      <c r="AW5371"/>
      <c r="AX5371"/>
      <c r="AY5371"/>
      <c r="AZ5371"/>
      <c r="BA5371"/>
      <c r="BB5371"/>
      <c r="BC5371"/>
      <c r="BD5371"/>
    </row>
    <row r="5372" spans="1:56" s="16" customForma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  <c r="AF5372"/>
      <c r="AG5372"/>
      <c r="AH5372"/>
      <c r="AI5372"/>
      <c r="AJ5372"/>
      <c r="AK5372"/>
      <c r="AL5372"/>
      <c r="AM5372"/>
      <c r="AN5372"/>
      <c r="AO5372"/>
      <c r="AP5372"/>
      <c r="AQ5372"/>
      <c r="AR5372"/>
      <c r="AS5372"/>
      <c r="AT5372"/>
      <c r="AU5372"/>
      <c r="AV5372"/>
      <c r="AW5372"/>
      <c r="AX5372"/>
      <c r="AY5372"/>
      <c r="AZ5372"/>
      <c r="BA5372"/>
      <c r="BB5372"/>
      <c r="BC5372"/>
      <c r="BD5372"/>
    </row>
    <row r="5373" spans="1:56" s="16" customForma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  <c r="AF5373"/>
      <c r="AG5373"/>
      <c r="AH5373"/>
      <c r="AI5373"/>
      <c r="AJ5373"/>
      <c r="AK5373"/>
      <c r="AL5373"/>
      <c r="AM5373"/>
      <c r="AN5373"/>
      <c r="AO5373"/>
      <c r="AP5373"/>
      <c r="AQ5373"/>
      <c r="AR5373"/>
      <c r="AS5373"/>
      <c r="AT5373"/>
      <c r="AU5373"/>
      <c r="AV5373"/>
      <c r="AW5373"/>
      <c r="AX5373"/>
      <c r="AY5373"/>
      <c r="AZ5373"/>
      <c r="BA5373"/>
      <c r="BB5373"/>
      <c r="BC5373"/>
      <c r="BD5373"/>
    </row>
    <row r="5374" spans="1:56" s="16" customForma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  <c r="AF5374"/>
      <c r="AG5374"/>
      <c r="AH5374"/>
      <c r="AI5374"/>
      <c r="AJ5374"/>
      <c r="AK5374"/>
      <c r="AL5374"/>
      <c r="AM5374"/>
      <c r="AN5374"/>
      <c r="AO5374"/>
      <c r="AP5374"/>
      <c r="AQ5374"/>
      <c r="AR5374"/>
      <c r="AS5374"/>
      <c r="AT5374"/>
      <c r="AU5374"/>
      <c r="AV5374"/>
      <c r="AW5374"/>
      <c r="AX5374"/>
      <c r="AY5374"/>
      <c r="AZ5374"/>
      <c r="BA5374"/>
      <c r="BB5374"/>
      <c r="BC5374"/>
      <c r="BD5374"/>
    </row>
    <row r="5375" spans="1:56" s="16" customForma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  <c r="AF5375"/>
      <c r="AG5375"/>
      <c r="AH5375"/>
      <c r="AI5375"/>
      <c r="AJ5375"/>
      <c r="AK5375"/>
      <c r="AL5375"/>
      <c r="AM5375"/>
      <c r="AN5375"/>
      <c r="AO5375"/>
      <c r="AP5375"/>
      <c r="AQ5375"/>
      <c r="AR5375"/>
      <c r="AS5375"/>
      <c r="AT5375"/>
      <c r="AU5375"/>
      <c r="AV5375"/>
      <c r="AW5375"/>
      <c r="AX5375"/>
      <c r="AY5375"/>
      <c r="AZ5375"/>
      <c r="BA5375"/>
      <c r="BB5375"/>
      <c r="BC5375"/>
      <c r="BD5375"/>
    </row>
    <row r="5376" spans="1:56" s="16" customForma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  <c r="AF5376"/>
      <c r="AG5376"/>
      <c r="AH5376"/>
      <c r="AI5376"/>
      <c r="AJ5376"/>
      <c r="AK5376"/>
      <c r="AL5376"/>
      <c r="AM5376"/>
      <c r="AN5376"/>
      <c r="AO5376"/>
      <c r="AP5376"/>
      <c r="AQ5376"/>
      <c r="AR5376"/>
      <c r="AS5376"/>
      <c r="AT5376"/>
      <c r="AU5376"/>
      <c r="AV5376"/>
      <c r="AW5376"/>
      <c r="AX5376"/>
      <c r="AY5376"/>
      <c r="AZ5376"/>
      <c r="BA5376"/>
      <c r="BB5376"/>
      <c r="BC5376"/>
      <c r="BD5376"/>
    </row>
    <row r="5377" spans="1:56" s="16" customForma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  <c r="AF5377"/>
      <c r="AG5377"/>
      <c r="AH5377"/>
      <c r="AI5377"/>
      <c r="AJ5377"/>
      <c r="AK5377"/>
      <c r="AL5377"/>
      <c r="AM5377"/>
      <c r="AN5377"/>
      <c r="AO5377"/>
      <c r="AP5377"/>
      <c r="AQ5377"/>
      <c r="AR5377"/>
      <c r="AS5377"/>
      <c r="AT5377"/>
      <c r="AU5377"/>
      <c r="AV5377"/>
      <c r="AW5377"/>
      <c r="AX5377"/>
      <c r="AY5377"/>
      <c r="AZ5377"/>
      <c r="BA5377"/>
      <c r="BB5377"/>
      <c r="BC5377"/>
      <c r="BD5377"/>
    </row>
    <row r="5378" spans="1:56" s="16" customForma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  <c r="AF5378"/>
      <c r="AG5378"/>
      <c r="AH5378"/>
      <c r="AI5378"/>
      <c r="AJ5378"/>
      <c r="AK5378"/>
      <c r="AL5378"/>
      <c r="AM5378"/>
      <c r="AN5378"/>
      <c r="AO5378"/>
      <c r="AP5378"/>
      <c r="AQ5378"/>
      <c r="AR5378"/>
      <c r="AS5378"/>
      <c r="AT5378"/>
      <c r="AU5378"/>
      <c r="AV5378"/>
      <c r="AW5378"/>
      <c r="AX5378"/>
      <c r="AY5378"/>
      <c r="AZ5378"/>
      <c r="BA5378"/>
      <c r="BB5378"/>
      <c r="BC5378"/>
      <c r="BD5378"/>
    </row>
    <row r="5379" spans="1:56" s="16" customForma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  <c r="AF5379"/>
      <c r="AG5379"/>
      <c r="AH5379"/>
      <c r="AI5379"/>
      <c r="AJ5379"/>
      <c r="AK5379"/>
      <c r="AL5379"/>
      <c r="AM5379"/>
      <c r="AN5379"/>
      <c r="AO5379"/>
      <c r="AP5379"/>
      <c r="AQ5379"/>
      <c r="AR5379"/>
      <c r="AS5379"/>
      <c r="AT5379"/>
      <c r="AU5379"/>
      <c r="AV5379"/>
      <c r="AW5379"/>
      <c r="AX5379"/>
      <c r="AY5379"/>
      <c r="AZ5379"/>
      <c r="BA5379"/>
      <c r="BB5379"/>
      <c r="BC5379"/>
      <c r="BD5379"/>
    </row>
    <row r="5380" spans="1:56" s="16" customForma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  <c r="AF5380"/>
      <c r="AG5380"/>
      <c r="AH5380"/>
      <c r="AI5380"/>
      <c r="AJ5380"/>
      <c r="AK5380"/>
      <c r="AL5380"/>
      <c r="AM5380"/>
      <c r="AN5380"/>
      <c r="AO5380"/>
      <c r="AP5380"/>
      <c r="AQ5380"/>
      <c r="AR5380"/>
      <c r="AS5380"/>
      <c r="AT5380"/>
      <c r="AU5380"/>
      <c r="AV5380"/>
      <c r="AW5380"/>
      <c r="AX5380"/>
      <c r="AY5380"/>
      <c r="AZ5380"/>
      <c r="BA5380"/>
      <c r="BB5380"/>
      <c r="BC5380"/>
      <c r="BD5380"/>
    </row>
    <row r="5381" spans="1:56" s="16" customForma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  <c r="AF5381"/>
      <c r="AG5381"/>
      <c r="AH5381"/>
      <c r="AI5381"/>
      <c r="AJ5381"/>
      <c r="AK5381"/>
      <c r="AL5381"/>
      <c r="AM5381"/>
      <c r="AN5381"/>
      <c r="AO5381"/>
      <c r="AP5381"/>
      <c r="AQ5381"/>
      <c r="AR5381"/>
      <c r="AS5381"/>
      <c r="AT5381"/>
      <c r="AU5381"/>
      <c r="AV5381"/>
      <c r="AW5381"/>
      <c r="AX5381"/>
      <c r="AY5381"/>
      <c r="AZ5381"/>
      <c r="BA5381"/>
      <c r="BB5381"/>
      <c r="BC5381"/>
      <c r="BD5381"/>
    </row>
    <row r="5382" spans="1:56" s="16" customForma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  <c r="AF5382"/>
      <c r="AG5382"/>
      <c r="AH5382"/>
      <c r="AI5382"/>
      <c r="AJ5382"/>
      <c r="AK5382"/>
      <c r="AL5382"/>
      <c r="AM5382"/>
      <c r="AN5382"/>
      <c r="AO5382"/>
      <c r="AP5382"/>
      <c r="AQ5382"/>
      <c r="AR5382"/>
      <c r="AS5382"/>
      <c r="AT5382"/>
      <c r="AU5382"/>
      <c r="AV5382"/>
      <c r="AW5382"/>
      <c r="AX5382"/>
      <c r="AY5382"/>
      <c r="AZ5382"/>
      <c r="BA5382"/>
      <c r="BB5382"/>
      <c r="BC5382"/>
      <c r="BD5382"/>
    </row>
    <row r="5383" spans="1:56" s="16" customForma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  <c r="AF5383"/>
      <c r="AG5383"/>
      <c r="AH5383"/>
      <c r="AI5383"/>
      <c r="AJ5383"/>
      <c r="AK5383"/>
      <c r="AL5383"/>
      <c r="AM5383"/>
      <c r="AN5383"/>
      <c r="AO5383"/>
      <c r="AP5383"/>
      <c r="AQ5383"/>
      <c r="AR5383"/>
      <c r="AS5383"/>
      <c r="AT5383"/>
      <c r="AU5383"/>
      <c r="AV5383"/>
      <c r="AW5383"/>
      <c r="AX5383"/>
      <c r="AY5383"/>
      <c r="AZ5383"/>
      <c r="BA5383"/>
      <c r="BB5383"/>
      <c r="BC5383"/>
      <c r="BD5383"/>
    </row>
    <row r="5384" spans="1:56" s="16" customForma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  <c r="AF5384"/>
      <c r="AG5384"/>
      <c r="AH5384"/>
      <c r="AI5384"/>
      <c r="AJ5384"/>
      <c r="AK5384"/>
      <c r="AL5384"/>
      <c r="AM5384"/>
      <c r="AN5384"/>
      <c r="AO5384"/>
      <c r="AP5384"/>
      <c r="AQ5384"/>
      <c r="AR5384"/>
      <c r="AS5384"/>
      <c r="AT5384"/>
      <c r="AU5384"/>
      <c r="AV5384"/>
      <c r="AW5384"/>
      <c r="AX5384"/>
      <c r="AY5384"/>
      <c r="AZ5384"/>
      <c r="BA5384"/>
      <c r="BB5384"/>
      <c r="BC5384"/>
      <c r="BD5384"/>
    </row>
    <row r="5385" spans="1:56" s="16" customForma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  <c r="AF5385"/>
      <c r="AG5385"/>
      <c r="AH5385"/>
      <c r="AI5385"/>
      <c r="AJ5385"/>
      <c r="AK5385"/>
      <c r="AL5385"/>
      <c r="AM5385"/>
      <c r="AN5385"/>
      <c r="AO5385"/>
      <c r="AP5385"/>
      <c r="AQ5385"/>
      <c r="AR5385"/>
      <c r="AS5385"/>
      <c r="AT5385"/>
      <c r="AU5385"/>
      <c r="AV5385"/>
      <c r="AW5385"/>
      <c r="AX5385"/>
      <c r="AY5385"/>
      <c r="AZ5385"/>
      <c r="BA5385"/>
      <c r="BB5385"/>
      <c r="BC5385"/>
      <c r="BD5385"/>
    </row>
    <row r="5386" spans="1:56" s="16" customForma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  <c r="AF5386"/>
      <c r="AG5386"/>
      <c r="AH5386"/>
      <c r="AI5386"/>
      <c r="AJ5386"/>
      <c r="AK5386"/>
      <c r="AL5386"/>
      <c r="AM5386"/>
      <c r="AN5386"/>
      <c r="AO5386"/>
      <c r="AP5386"/>
      <c r="AQ5386"/>
      <c r="AR5386"/>
      <c r="AS5386"/>
      <c r="AT5386"/>
      <c r="AU5386"/>
      <c r="AV5386"/>
      <c r="AW5386"/>
      <c r="AX5386"/>
      <c r="AY5386"/>
      <c r="AZ5386"/>
      <c r="BA5386"/>
      <c r="BB5386"/>
      <c r="BC5386"/>
      <c r="BD5386"/>
    </row>
    <row r="5387" spans="1:56" s="16" customForma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  <c r="AF5387"/>
      <c r="AG5387"/>
      <c r="AH5387"/>
      <c r="AI5387"/>
      <c r="AJ5387"/>
      <c r="AK5387"/>
      <c r="AL5387"/>
      <c r="AM5387"/>
      <c r="AN5387"/>
      <c r="AO5387"/>
      <c r="AP5387"/>
      <c r="AQ5387"/>
      <c r="AR5387"/>
      <c r="AS5387"/>
      <c r="AT5387"/>
      <c r="AU5387"/>
      <c r="AV5387"/>
      <c r="AW5387"/>
      <c r="AX5387"/>
      <c r="AY5387"/>
      <c r="AZ5387"/>
      <c r="BA5387"/>
      <c r="BB5387"/>
      <c r="BC5387"/>
      <c r="BD5387"/>
    </row>
    <row r="5388" spans="1:56" s="16" customForma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  <c r="AF5388"/>
      <c r="AG5388"/>
      <c r="AH5388"/>
      <c r="AI5388"/>
      <c r="AJ5388"/>
      <c r="AK5388"/>
      <c r="AL5388"/>
      <c r="AM5388"/>
      <c r="AN5388"/>
      <c r="AO5388"/>
      <c r="AP5388"/>
      <c r="AQ5388"/>
      <c r="AR5388"/>
      <c r="AS5388"/>
      <c r="AT5388"/>
      <c r="AU5388"/>
      <c r="AV5388"/>
      <c r="AW5388"/>
      <c r="AX5388"/>
      <c r="AY5388"/>
      <c r="AZ5388"/>
      <c r="BA5388"/>
      <c r="BB5388"/>
      <c r="BC5388"/>
      <c r="BD5388"/>
    </row>
    <row r="5389" spans="1:56" s="16" customForma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  <c r="AF5389"/>
      <c r="AG5389"/>
      <c r="AH5389"/>
      <c r="AI5389"/>
      <c r="AJ5389"/>
      <c r="AK5389"/>
      <c r="AL5389"/>
      <c r="AM5389"/>
      <c r="AN5389"/>
      <c r="AO5389"/>
      <c r="AP5389"/>
      <c r="AQ5389"/>
      <c r="AR5389"/>
      <c r="AS5389"/>
      <c r="AT5389"/>
      <c r="AU5389"/>
      <c r="AV5389"/>
      <c r="AW5389"/>
      <c r="AX5389"/>
      <c r="AY5389"/>
      <c r="AZ5389"/>
      <c r="BA5389"/>
      <c r="BB5389"/>
      <c r="BC5389"/>
      <c r="BD5389"/>
    </row>
    <row r="5390" spans="1:56" s="16" customForma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  <c r="AF5390"/>
      <c r="AG5390"/>
      <c r="AH5390"/>
      <c r="AI5390"/>
      <c r="AJ5390"/>
      <c r="AK5390"/>
      <c r="AL5390"/>
      <c r="AM5390"/>
      <c r="AN5390"/>
      <c r="AO5390"/>
      <c r="AP5390"/>
      <c r="AQ5390"/>
      <c r="AR5390"/>
      <c r="AS5390"/>
      <c r="AT5390"/>
      <c r="AU5390"/>
      <c r="AV5390"/>
      <c r="AW5390"/>
      <c r="AX5390"/>
      <c r="AY5390"/>
      <c r="AZ5390"/>
      <c r="BA5390"/>
      <c r="BB5390"/>
      <c r="BC5390"/>
      <c r="BD5390"/>
    </row>
    <row r="5391" spans="1:56" s="16" customForma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  <c r="AF5391"/>
      <c r="AG5391"/>
      <c r="AH5391"/>
      <c r="AI5391"/>
      <c r="AJ5391"/>
      <c r="AK5391"/>
      <c r="AL5391"/>
      <c r="AM5391"/>
      <c r="AN5391"/>
      <c r="AO5391"/>
      <c r="AP5391"/>
      <c r="AQ5391"/>
      <c r="AR5391"/>
      <c r="AS5391"/>
      <c r="AT5391"/>
      <c r="AU5391"/>
      <c r="AV5391"/>
      <c r="AW5391"/>
      <c r="AX5391"/>
      <c r="AY5391"/>
      <c r="AZ5391"/>
      <c r="BA5391"/>
      <c r="BB5391"/>
      <c r="BC5391"/>
      <c r="BD5391"/>
    </row>
    <row r="5392" spans="1:56" s="16" customForma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  <c r="AF5392"/>
      <c r="AG5392"/>
      <c r="AH5392"/>
      <c r="AI5392"/>
      <c r="AJ5392"/>
      <c r="AK5392"/>
      <c r="AL5392"/>
      <c r="AM5392"/>
      <c r="AN5392"/>
      <c r="AO5392"/>
      <c r="AP5392"/>
      <c r="AQ5392"/>
      <c r="AR5392"/>
      <c r="AS5392"/>
      <c r="AT5392"/>
      <c r="AU5392"/>
      <c r="AV5392"/>
      <c r="AW5392"/>
      <c r="AX5392"/>
      <c r="AY5392"/>
      <c r="AZ5392"/>
      <c r="BA5392"/>
      <c r="BB5392"/>
      <c r="BC5392"/>
      <c r="BD5392"/>
    </row>
    <row r="5393" spans="1:56" s="16" customForma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  <c r="AF5393"/>
      <c r="AG5393"/>
      <c r="AH5393"/>
      <c r="AI5393"/>
      <c r="AJ5393"/>
      <c r="AK5393"/>
      <c r="AL5393"/>
      <c r="AM5393"/>
      <c r="AN5393"/>
      <c r="AO5393"/>
      <c r="AP5393"/>
      <c r="AQ5393"/>
      <c r="AR5393"/>
      <c r="AS5393"/>
      <c r="AT5393"/>
      <c r="AU5393"/>
      <c r="AV5393"/>
      <c r="AW5393"/>
      <c r="AX5393"/>
      <c r="AY5393"/>
      <c r="AZ5393"/>
      <c r="BA5393"/>
      <c r="BB5393"/>
      <c r="BC5393"/>
      <c r="BD5393"/>
    </row>
    <row r="5394" spans="1:56" s="16" customForma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  <c r="AF5394"/>
      <c r="AG5394"/>
      <c r="AH5394"/>
      <c r="AI5394"/>
      <c r="AJ5394"/>
      <c r="AK5394"/>
      <c r="AL5394"/>
      <c r="AM5394"/>
      <c r="AN5394"/>
      <c r="AO5394"/>
      <c r="AP5394"/>
      <c r="AQ5394"/>
      <c r="AR5394"/>
      <c r="AS5394"/>
      <c r="AT5394"/>
      <c r="AU5394"/>
      <c r="AV5394"/>
      <c r="AW5394"/>
      <c r="AX5394"/>
      <c r="AY5394"/>
      <c r="AZ5394"/>
      <c r="BA5394"/>
      <c r="BB5394"/>
      <c r="BC5394"/>
      <c r="BD5394"/>
    </row>
    <row r="5395" spans="1:56" s="16" customForma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  <c r="AF5395"/>
      <c r="AG5395"/>
      <c r="AH5395"/>
      <c r="AI5395"/>
      <c r="AJ5395"/>
      <c r="AK5395"/>
      <c r="AL5395"/>
      <c r="AM5395"/>
      <c r="AN5395"/>
      <c r="AO5395"/>
      <c r="AP5395"/>
      <c r="AQ5395"/>
      <c r="AR5395"/>
      <c r="AS5395"/>
      <c r="AT5395"/>
      <c r="AU5395"/>
      <c r="AV5395"/>
      <c r="AW5395"/>
      <c r="AX5395"/>
      <c r="AY5395"/>
      <c r="AZ5395"/>
      <c r="BA5395"/>
      <c r="BB5395"/>
      <c r="BC5395"/>
      <c r="BD5395"/>
    </row>
    <row r="5396" spans="1:56" s="16" customForma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  <c r="AF5396"/>
      <c r="AG5396"/>
      <c r="AH5396"/>
      <c r="AI5396"/>
      <c r="AJ5396"/>
      <c r="AK5396"/>
      <c r="AL5396"/>
      <c r="AM5396"/>
      <c r="AN5396"/>
      <c r="AO5396"/>
      <c r="AP5396"/>
      <c r="AQ5396"/>
      <c r="AR5396"/>
      <c r="AS5396"/>
      <c r="AT5396"/>
      <c r="AU5396"/>
      <c r="AV5396"/>
      <c r="AW5396"/>
      <c r="AX5396"/>
      <c r="AY5396"/>
      <c r="AZ5396"/>
      <c r="BA5396"/>
      <c r="BB5396"/>
      <c r="BC5396"/>
      <c r="BD5396"/>
    </row>
    <row r="5397" spans="1:56" s="16" customForma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  <c r="AF5397"/>
      <c r="AG5397"/>
      <c r="AH5397"/>
      <c r="AI5397"/>
      <c r="AJ5397"/>
      <c r="AK5397"/>
      <c r="AL5397"/>
      <c r="AM5397"/>
      <c r="AN5397"/>
      <c r="AO5397"/>
      <c r="AP5397"/>
      <c r="AQ5397"/>
      <c r="AR5397"/>
      <c r="AS5397"/>
      <c r="AT5397"/>
      <c r="AU5397"/>
      <c r="AV5397"/>
      <c r="AW5397"/>
      <c r="AX5397"/>
      <c r="AY5397"/>
      <c r="AZ5397"/>
      <c r="BA5397"/>
      <c r="BB5397"/>
      <c r="BC5397"/>
      <c r="BD5397"/>
    </row>
    <row r="5398" spans="1:56" s="16" customForma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  <c r="AF5398"/>
      <c r="AG5398"/>
      <c r="AH5398"/>
      <c r="AI5398"/>
      <c r="AJ5398"/>
      <c r="AK5398"/>
      <c r="AL5398"/>
      <c r="AM5398"/>
      <c r="AN5398"/>
      <c r="AO5398"/>
      <c r="AP5398"/>
      <c r="AQ5398"/>
      <c r="AR5398"/>
      <c r="AS5398"/>
      <c r="AT5398"/>
      <c r="AU5398"/>
      <c r="AV5398"/>
      <c r="AW5398"/>
      <c r="AX5398"/>
      <c r="AY5398"/>
      <c r="AZ5398"/>
      <c r="BA5398"/>
      <c r="BB5398"/>
      <c r="BC5398"/>
      <c r="BD5398"/>
    </row>
    <row r="5399" spans="1:56" s="16" customForma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  <c r="AF5399"/>
      <c r="AG5399"/>
      <c r="AH5399"/>
      <c r="AI5399"/>
      <c r="AJ5399"/>
      <c r="AK5399"/>
      <c r="AL5399"/>
      <c r="AM5399"/>
      <c r="AN5399"/>
      <c r="AO5399"/>
      <c r="AP5399"/>
      <c r="AQ5399"/>
      <c r="AR5399"/>
      <c r="AS5399"/>
      <c r="AT5399"/>
      <c r="AU5399"/>
      <c r="AV5399"/>
      <c r="AW5399"/>
      <c r="AX5399"/>
      <c r="AY5399"/>
      <c r="AZ5399"/>
      <c r="BA5399"/>
      <c r="BB5399"/>
      <c r="BC5399"/>
      <c r="BD5399"/>
    </row>
    <row r="5400" spans="1:56" s="16" customForma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  <c r="AF5400"/>
      <c r="AG5400"/>
      <c r="AH5400"/>
      <c r="AI5400"/>
      <c r="AJ5400"/>
      <c r="AK5400"/>
      <c r="AL5400"/>
      <c r="AM5400"/>
      <c r="AN5400"/>
      <c r="AO5400"/>
      <c r="AP5400"/>
      <c r="AQ5400"/>
      <c r="AR5400"/>
      <c r="AS5400"/>
      <c r="AT5400"/>
      <c r="AU5400"/>
      <c r="AV5400"/>
      <c r="AW5400"/>
      <c r="AX5400"/>
      <c r="AY5400"/>
      <c r="AZ5400"/>
      <c r="BA5400"/>
      <c r="BB5400"/>
      <c r="BC5400"/>
      <c r="BD5400"/>
    </row>
    <row r="5401" spans="1:56" s="16" customForma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  <c r="AF5401"/>
      <c r="AG5401"/>
      <c r="AH5401"/>
      <c r="AI5401"/>
      <c r="AJ5401"/>
      <c r="AK5401"/>
      <c r="AL5401"/>
      <c r="AM5401"/>
      <c r="AN5401"/>
      <c r="AO5401"/>
      <c r="AP5401"/>
      <c r="AQ5401"/>
      <c r="AR5401"/>
      <c r="AS5401"/>
      <c r="AT5401"/>
      <c r="AU5401"/>
      <c r="AV5401"/>
      <c r="AW5401"/>
      <c r="AX5401"/>
      <c r="AY5401"/>
      <c r="AZ5401"/>
      <c r="BA5401"/>
      <c r="BB5401"/>
      <c r="BC5401"/>
      <c r="BD5401"/>
    </row>
    <row r="5402" spans="1:56" s="16" customForma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  <c r="AF5402"/>
      <c r="AG5402"/>
      <c r="AH5402"/>
      <c r="AI5402"/>
      <c r="AJ5402"/>
      <c r="AK5402"/>
      <c r="AL5402"/>
      <c r="AM5402"/>
      <c r="AN5402"/>
      <c r="AO5402"/>
      <c r="AP5402"/>
      <c r="AQ5402"/>
      <c r="AR5402"/>
      <c r="AS5402"/>
      <c r="AT5402"/>
      <c r="AU5402"/>
      <c r="AV5402"/>
      <c r="AW5402"/>
      <c r="AX5402"/>
      <c r="AY5402"/>
      <c r="AZ5402"/>
      <c r="BA5402"/>
      <c r="BB5402"/>
      <c r="BC5402"/>
      <c r="BD5402"/>
    </row>
    <row r="5403" spans="1:56" s="16" customForma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  <c r="AF5403"/>
      <c r="AG5403"/>
      <c r="AH5403"/>
      <c r="AI5403"/>
      <c r="AJ5403"/>
      <c r="AK5403"/>
      <c r="AL5403"/>
      <c r="AM5403"/>
      <c r="AN5403"/>
      <c r="AO5403"/>
      <c r="AP5403"/>
      <c r="AQ5403"/>
      <c r="AR5403"/>
      <c r="AS5403"/>
      <c r="AT5403"/>
      <c r="AU5403"/>
      <c r="AV5403"/>
      <c r="AW5403"/>
      <c r="AX5403"/>
      <c r="AY5403"/>
      <c r="AZ5403"/>
      <c r="BA5403"/>
      <c r="BB5403"/>
      <c r="BC5403"/>
      <c r="BD5403"/>
    </row>
    <row r="5404" spans="1:56" s="16" customForma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  <c r="AF5404"/>
      <c r="AG5404"/>
      <c r="AH5404"/>
      <c r="AI5404"/>
      <c r="AJ5404"/>
      <c r="AK5404"/>
      <c r="AL5404"/>
      <c r="AM5404"/>
      <c r="AN5404"/>
      <c r="AO5404"/>
      <c r="AP5404"/>
      <c r="AQ5404"/>
      <c r="AR5404"/>
      <c r="AS5404"/>
      <c r="AT5404"/>
      <c r="AU5404"/>
      <c r="AV5404"/>
      <c r="AW5404"/>
      <c r="AX5404"/>
      <c r="AY5404"/>
      <c r="AZ5404"/>
      <c r="BA5404"/>
      <c r="BB5404"/>
      <c r="BC5404"/>
      <c r="BD5404"/>
    </row>
    <row r="5405" spans="1:56" s="16" customForma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  <c r="AF5405"/>
      <c r="AG5405"/>
      <c r="AH5405"/>
      <c r="AI5405"/>
      <c r="AJ5405"/>
      <c r="AK5405"/>
      <c r="AL5405"/>
      <c r="AM5405"/>
      <c r="AN5405"/>
      <c r="AO5405"/>
      <c r="AP5405"/>
      <c r="AQ5405"/>
      <c r="AR5405"/>
      <c r="AS5405"/>
      <c r="AT5405"/>
      <c r="AU5405"/>
      <c r="AV5405"/>
      <c r="AW5405"/>
      <c r="AX5405"/>
      <c r="AY5405"/>
      <c r="AZ5405"/>
      <c r="BA5405"/>
      <c r="BB5405"/>
      <c r="BC5405"/>
      <c r="BD5405"/>
    </row>
    <row r="5406" spans="1:56" s="16" customForma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  <c r="AF5406"/>
      <c r="AG5406"/>
      <c r="AH5406"/>
      <c r="AI5406"/>
      <c r="AJ5406"/>
      <c r="AK5406"/>
      <c r="AL5406"/>
      <c r="AM5406"/>
      <c r="AN5406"/>
      <c r="AO5406"/>
      <c r="AP5406"/>
      <c r="AQ5406"/>
      <c r="AR5406"/>
      <c r="AS5406"/>
      <c r="AT5406"/>
      <c r="AU5406"/>
      <c r="AV5406"/>
      <c r="AW5406"/>
      <c r="AX5406"/>
      <c r="AY5406"/>
      <c r="AZ5406"/>
      <c r="BA5406"/>
      <c r="BB5406"/>
      <c r="BC5406"/>
      <c r="BD5406"/>
    </row>
    <row r="5407" spans="1:56" s="16" customForma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  <c r="AF5407"/>
      <c r="AG5407"/>
      <c r="AH5407"/>
      <c r="AI5407"/>
      <c r="AJ5407"/>
      <c r="AK5407"/>
      <c r="AL5407"/>
      <c r="AM5407"/>
      <c r="AN5407"/>
      <c r="AO5407"/>
      <c r="AP5407"/>
      <c r="AQ5407"/>
      <c r="AR5407"/>
      <c r="AS5407"/>
      <c r="AT5407"/>
      <c r="AU5407"/>
      <c r="AV5407"/>
      <c r="AW5407"/>
      <c r="AX5407"/>
      <c r="AY5407"/>
      <c r="AZ5407"/>
      <c r="BA5407"/>
      <c r="BB5407"/>
      <c r="BC5407"/>
      <c r="BD5407"/>
    </row>
    <row r="5408" spans="1:56" s="16" customForma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  <c r="AF5408"/>
      <c r="AG5408"/>
      <c r="AH5408"/>
      <c r="AI5408"/>
      <c r="AJ5408"/>
      <c r="AK5408"/>
      <c r="AL5408"/>
      <c r="AM5408"/>
      <c r="AN5408"/>
      <c r="AO5408"/>
      <c r="AP5408"/>
      <c r="AQ5408"/>
      <c r="AR5408"/>
      <c r="AS5408"/>
      <c r="AT5408"/>
      <c r="AU5408"/>
      <c r="AV5408"/>
      <c r="AW5408"/>
      <c r="AX5408"/>
      <c r="AY5408"/>
      <c r="AZ5408"/>
      <c r="BA5408"/>
      <c r="BB5408"/>
      <c r="BC5408"/>
      <c r="BD5408"/>
    </row>
    <row r="5409" spans="1:56" s="16" customForma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  <c r="AF5409"/>
      <c r="AG5409"/>
      <c r="AH5409"/>
      <c r="AI5409"/>
      <c r="AJ5409"/>
      <c r="AK5409"/>
      <c r="AL5409"/>
      <c r="AM5409"/>
      <c r="AN5409"/>
      <c r="AO5409"/>
      <c r="AP5409"/>
      <c r="AQ5409"/>
      <c r="AR5409"/>
      <c r="AS5409"/>
      <c r="AT5409"/>
      <c r="AU5409"/>
      <c r="AV5409"/>
      <c r="AW5409"/>
      <c r="AX5409"/>
      <c r="AY5409"/>
      <c r="AZ5409"/>
      <c r="BA5409"/>
      <c r="BB5409"/>
      <c r="BC5409"/>
      <c r="BD5409"/>
    </row>
    <row r="5410" spans="1:56" s="16" customForma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  <c r="AF5410"/>
      <c r="AG5410"/>
      <c r="AH5410"/>
      <c r="AI5410"/>
      <c r="AJ5410"/>
      <c r="AK5410"/>
      <c r="AL5410"/>
      <c r="AM5410"/>
      <c r="AN5410"/>
      <c r="AO5410"/>
      <c r="AP5410"/>
      <c r="AQ5410"/>
      <c r="AR5410"/>
      <c r="AS5410"/>
      <c r="AT5410"/>
      <c r="AU5410"/>
      <c r="AV5410"/>
      <c r="AW5410"/>
      <c r="AX5410"/>
      <c r="AY5410"/>
      <c r="AZ5410"/>
      <c r="BA5410"/>
      <c r="BB5410"/>
      <c r="BC5410"/>
      <c r="BD5410"/>
    </row>
    <row r="5411" spans="1:56" s="16" customForma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  <c r="AF5411"/>
      <c r="AG5411"/>
      <c r="AH5411"/>
      <c r="AI5411"/>
      <c r="AJ5411"/>
      <c r="AK5411"/>
      <c r="AL5411"/>
      <c r="AM5411"/>
      <c r="AN5411"/>
      <c r="AO5411"/>
      <c r="AP5411"/>
      <c r="AQ5411"/>
      <c r="AR5411"/>
      <c r="AS5411"/>
      <c r="AT5411"/>
      <c r="AU5411"/>
      <c r="AV5411"/>
      <c r="AW5411"/>
      <c r="AX5411"/>
      <c r="AY5411"/>
      <c r="AZ5411"/>
      <c r="BA5411"/>
      <c r="BB5411"/>
      <c r="BC5411"/>
      <c r="BD5411"/>
    </row>
    <row r="5412" spans="1:56" s="16" customForma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  <c r="AF5412"/>
      <c r="AG5412"/>
      <c r="AH5412"/>
      <c r="AI5412"/>
      <c r="AJ5412"/>
      <c r="AK5412"/>
      <c r="AL5412"/>
      <c r="AM5412"/>
      <c r="AN5412"/>
      <c r="AO5412"/>
      <c r="AP5412"/>
      <c r="AQ5412"/>
      <c r="AR5412"/>
      <c r="AS5412"/>
      <c r="AT5412"/>
      <c r="AU5412"/>
      <c r="AV5412"/>
      <c r="AW5412"/>
      <c r="AX5412"/>
      <c r="AY5412"/>
      <c r="AZ5412"/>
      <c r="BA5412"/>
      <c r="BB5412"/>
      <c r="BC5412"/>
      <c r="BD5412"/>
    </row>
    <row r="5413" spans="1:56" s="16" customForma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  <c r="AF5413"/>
      <c r="AG5413"/>
      <c r="AH5413"/>
      <c r="AI5413"/>
      <c r="AJ5413"/>
      <c r="AK5413"/>
      <c r="AL5413"/>
      <c r="AM5413"/>
      <c r="AN5413"/>
      <c r="AO5413"/>
      <c r="AP5413"/>
      <c r="AQ5413"/>
      <c r="AR5413"/>
      <c r="AS5413"/>
      <c r="AT5413"/>
      <c r="AU5413"/>
      <c r="AV5413"/>
      <c r="AW5413"/>
      <c r="AX5413"/>
      <c r="AY5413"/>
      <c r="AZ5413"/>
      <c r="BA5413"/>
      <c r="BB5413"/>
      <c r="BC5413"/>
      <c r="BD5413"/>
    </row>
    <row r="5414" spans="1:56" s="16" customForma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  <c r="AF5414"/>
      <c r="AG5414"/>
      <c r="AH5414"/>
      <c r="AI5414"/>
      <c r="AJ5414"/>
      <c r="AK5414"/>
      <c r="AL5414"/>
      <c r="AM5414"/>
      <c r="AN5414"/>
      <c r="AO5414"/>
      <c r="AP5414"/>
      <c r="AQ5414"/>
      <c r="AR5414"/>
      <c r="AS5414"/>
      <c r="AT5414"/>
      <c r="AU5414"/>
      <c r="AV5414"/>
      <c r="AW5414"/>
      <c r="AX5414"/>
      <c r="AY5414"/>
      <c r="AZ5414"/>
      <c r="BA5414"/>
      <c r="BB5414"/>
      <c r="BC5414"/>
      <c r="BD5414"/>
    </row>
    <row r="5415" spans="1:56" s="16" customForma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  <c r="AF5415"/>
      <c r="AG5415"/>
      <c r="AH5415"/>
      <c r="AI5415"/>
      <c r="AJ5415"/>
      <c r="AK5415"/>
      <c r="AL5415"/>
      <c r="AM5415"/>
      <c r="AN5415"/>
      <c r="AO5415"/>
      <c r="AP5415"/>
      <c r="AQ5415"/>
      <c r="AR5415"/>
      <c r="AS5415"/>
      <c r="AT5415"/>
      <c r="AU5415"/>
      <c r="AV5415"/>
      <c r="AW5415"/>
      <c r="AX5415"/>
      <c r="AY5415"/>
      <c r="AZ5415"/>
      <c r="BA5415"/>
      <c r="BB5415"/>
      <c r="BC5415"/>
      <c r="BD5415"/>
    </row>
    <row r="5416" spans="1:56" s="16" customForma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  <c r="AF5416"/>
      <c r="AG5416"/>
      <c r="AH5416"/>
      <c r="AI5416"/>
      <c r="AJ5416"/>
      <c r="AK5416"/>
      <c r="AL5416"/>
      <c r="AM5416"/>
      <c r="AN5416"/>
      <c r="AO5416"/>
      <c r="AP5416"/>
      <c r="AQ5416"/>
      <c r="AR5416"/>
      <c r="AS5416"/>
      <c r="AT5416"/>
      <c r="AU5416"/>
      <c r="AV5416"/>
      <c r="AW5416"/>
      <c r="AX5416"/>
      <c r="AY5416"/>
      <c r="AZ5416"/>
      <c r="BA5416"/>
      <c r="BB5416"/>
      <c r="BC5416"/>
      <c r="BD5416"/>
    </row>
    <row r="5417" spans="1:56" s="16" customForma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  <c r="AF5417"/>
      <c r="AG5417"/>
      <c r="AH5417"/>
      <c r="AI5417"/>
      <c r="AJ5417"/>
      <c r="AK5417"/>
      <c r="AL5417"/>
      <c r="AM5417"/>
      <c r="AN5417"/>
      <c r="AO5417"/>
      <c r="AP5417"/>
      <c r="AQ5417"/>
      <c r="AR5417"/>
      <c r="AS5417"/>
      <c r="AT5417"/>
      <c r="AU5417"/>
      <c r="AV5417"/>
      <c r="AW5417"/>
      <c r="AX5417"/>
      <c r="AY5417"/>
      <c r="AZ5417"/>
      <c r="BA5417"/>
      <c r="BB5417"/>
      <c r="BC5417"/>
      <c r="BD5417"/>
    </row>
    <row r="5418" spans="1:56" s="16" customForma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  <c r="AF5418"/>
      <c r="AG5418"/>
      <c r="AH5418"/>
      <c r="AI5418"/>
      <c r="AJ5418"/>
      <c r="AK5418"/>
      <c r="AL5418"/>
      <c r="AM5418"/>
      <c r="AN5418"/>
      <c r="AO5418"/>
      <c r="AP5418"/>
      <c r="AQ5418"/>
      <c r="AR5418"/>
      <c r="AS5418"/>
      <c r="AT5418"/>
      <c r="AU5418"/>
      <c r="AV5418"/>
      <c r="AW5418"/>
      <c r="AX5418"/>
      <c r="AY5418"/>
      <c r="AZ5418"/>
      <c r="BA5418"/>
      <c r="BB5418"/>
      <c r="BC5418"/>
      <c r="BD5418"/>
    </row>
    <row r="5419" spans="1:56" s="16" customForma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  <c r="AF5419"/>
      <c r="AG5419"/>
      <c r="AH5419"/>
      <c r="AI5419"/>
      <c r="AJ5419"/>
      <c r="AK5419"/>
      <c r="AL5419"/>
      <c r="AM5419"/>
      <c r="AN5419"/>
      <c r="AO5419"/>
      <c r="AP5419"/>
      <c r="AQ5419"/>
      <c r="AR5419"/>
      <c r="AS5419"/>
      <c r="AT5419"/>
      <c r="AU5419"/>
      <c r="AV5419"/>
      <c r="AW5419"/>
      <c r="AX5419"/>
      <c r="AY5419"/>
      <c r="AZ5419"/>
      <c r="BA5419"/>
      <c r="BB5419"/>
      <c r="BC5419"/>
      <c r="BD5419"/>
    </row>
    <row r="5420" spans="1:56" s="16" customForma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  <c r="AF5420"/>
      <c r="AG5420"/>
      <c r="AH5420"/>
      <c r="AI5420"/>
      <c r="AJ5420"/>
      <c r="AK5420"/>
      <c r="AL5420"/>
      <c r="AM5420"/>
      <c r="AN5420"/>
      <c r="AO5420"/>
      <c r="AP5420"/>
      <c r="AQ5420"/>
      <c r="AR5420"/>
      <c r="AS5420"/>
      <c r="AT5420"/>
      <c r="AU5420"/>
      <c r="AV5420"/>
      <c r="AW5420"/>
      <c r="AX5420"/>
      <c r="AY5420"/>
      <c r="AZ5420"/>
      <c r="BA5420"/>
      <c r="BB5420"/>
      <c r="BC5420"/>
      <c r="BD5420"/>
    </row>
    <row r="5421" spans="1:56" s="16" customForma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  <c r="AF5421"/>
      <c r="AG5421"/>
      <c r="AH5421"/>
      <c r="AI5421"/>
      <c r="AJ5421"/>
      <c r="AK5421"/>
      <c r="AL5421"/>
      <c r="AM5421"/>
      <c r="AN5421"/>
      <c r="AO5421"/>
      <c r="AP5421"/>
      <c r="AQ5421"/>
      <c r="AR5421"/>
      <c r="AS5421"/>
      <c r="AT5421"/>
      <c r="AU5421"/>
      <c r="AV5421"/>
      <c r="AW5421"/>
      <c r="AX5421"/>
      <c r="AY5421"/>
      <c r="AZ5421"/>
      <c r="BA5421"/>
      <c r="BB5421"/>
      <c r="BC5421"/>
      <c r="BD5421"/>
    </row>
    <row r="5422" spans="1:56" s="16" customForma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  <c r="AF5422"/>
      <c r="AG5422"/>
      <c r="AH5422"/>
      <c r="AI5422"/>
      <c r="AJ5422"/>
      <c r="AK5422"/>
      <c r="AL5422"/>
      <c r="AM5422"/>
      <c r="AN5422"/>
      <c r="AO5422"/>
      <c r="AP5422"/>
      <c r="AQ5422"/>
      <c r="AR5422"/>
      <c r="AS5422"/>
      <c r="AT5422"/>
      <c r="AU5422"/>
      <c r="AV5422"/>
      <c r="AW5422"/>
      <c r="AX5422"/>
      <c r="AY5422"/>
      <c r="AZ5422"/>
      <c r="BA5422"/>
      <c r="BB5422"/>
      <c r="BC5422"/>
      <c r="BD5422"/>
    </row>
    <row r="5423" spans="1:56" s="16" customForma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  <c r="AF5423"/>
      <c r="AG5423"/>
      <c r="AH5423"/>
      <c r="AI5423"/>
      <c r="AJ5423"/>
      <c r="AK5423"/>
      <c r="AL5423"/>
      <c r="AM5423"/>
      <c r="AN5423"/>
      <c r="AO5423"/>
      <c r="AP5423"/>
      <c r="AQ5423"/>
      <c r="AR5423"/>
      <c r="AS5423"/>
      <c r="AT5423"/>
      <c r="AU5423"/>
      <c r="AV5423"/>
      <c r="AW5423"/>
      <c r="AX5423"/>
      <c r="AY5423"/>
      <c r="AZ5423"/>
      <c r="BA5423"/>
      <c r="BB5423"/>
      <c r="BC5423"/>
      <c r="BD5423"/>
    </row>
    <row r="5424" spans="1:56" s="16" customForma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  <c r="AF5424"/>
      <c r="AG5424"/>
      <c r="AH5424"/>
      <c r="AI5424"/>
      <c r="AJ5424"/>
      <c r="AK5424"/>
      <c r="AL5424"/>
      <c r="AM5424"/>
      <c r="AN5424"/>
      <c r="AO5424"/>
      <c r="AP5424"/>
      <c r="AQ5424"/>
      <c r="AR5424"/>
      <c r="AS5424"/>
      <c r="AT5424"/>
      <c r="AU5424"/>
      <c r="AV5424"/>
      <c r="AW5424"/>
      <c r="AX5424"/>
      <c r="AY5424"/>
      <c r="AZ5424"/>
      <c r="BA5424"/>
      <c r="BB5424"/>
      <c r="BC5424"/>
      <c r="BD5424"/>
    </row>
    <row r="5425" spans="1:56" s="16" customForma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  <c r="AF5425"/>
      <c r="AG5425"/>
      <c r="AH5425"/>
      <c r="AI5425"/>
      <c r="AJ5425"/>
      <c r="AK5425"/>
      <c r="AL5425"/>
      <c r="AM5425"/>
      <c r="AN5425"/>
      <c r="AO5425"/>
      <c r="AP5425"/>
      <c r="AQ5425"/>
      <c r="AR5425"/>
      <c r="AS5425"/>
      <c r="AT5425"/>
      <c r="AU5425"/>
      <c r="AV5425"/>
      <c r="AW5425"/>
      <c r="AX5425"/>
      <c r="AY5425"/>
      <c r="AZ5425"/>
      <c r="BA5425"/>
      <c r="BB5425"/>
      <c r="BC5425"/>
      <c r="BD5425"/>
    </row>
    <row r="5426" spans="1:56" s="16" customForma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  <c r="AF5426"/>
      <c r="AG5426"/>
      <c r="AH5426"/>
      <c r="AI5426"/>
      <c r="AJ5426"/>
      <c r="AK5426"/>
      <c r="AL5426"/>
      <c r="AM5426"/>
      <c r="AN5426"/>
      <c r="AO5426"/>
      <c r="AP5426"/>
      <c r="AQ5426"/>
      <c r="AR5426"/>
      <c r="AS5426"/>
      <c r="AT5426"/>
      <c r="AU5426"/>
      <c r="AV5426"/>
      <c r="AW5426"/>
      <c r="AX5426"/>
      <c r="AY5426"/>
      <c r="AZ5426"/>
      <c r="BA5426"/>
      <c r="BB5426"/>
      <c r="BC5426"/>
      <c r="BD5426"/>
    </row>
    <row r="5427" spans="1:56" s="16" customForma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  <c r="AF5427"/>
      <c r="AG5427"/>
      <c r="AH5427"/>
      <c r="AI5427"/>
      <c r="AJ5427"/>
      <c r="AK5427"/>
      <c r="AL5427"/>
      <c r="AM5427"/>
      <c r="AN5427"/>
      <c r="AO5427"/>
      <c r="AP5427"/>
      <c r="AQ5427"/>
      <c r="AR5427"/>
      <c r="AS5427"/>
      <c r="AT5427"/>
      <c r="AU5427"/>
      <c r="AV5427"/>
      <c r="AW5427"/>
      <c r="AX5427"/>
      <c r="AY5427"/>
      <c r="AZ5427"/>
      <c r="BA5427"/>
      <c r="BB5427"/>
      <c r="BC5427"/>
      <c r="BD5427"/>
    </row>
    <row r="5428" spans="1:56" s="16" customForma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  <c r="AF5428"/>
      <c r="AG5428"/>
      <c r="AH5428"/>
      <c r="AI5428"/>
      <c r="AJ5428"/>
      <c r="AK5428"/>
      <c r="AL5428"/>
      <c r="AM5428"/>
      <c r="AN5428"/>
      <c r="AO5428"/>
      <c r="AP5428"/>
      <c r="AQ5428"/>
      <c r="AR5428"/>
      <c r="AS5428"/>
      <c r="AT5428"/>
      <c r="AU5428"/>
      <c r="AV5428"/>
      <c r="AW5428"/>
      <c r="AX5428"/>
      <c r="AY5428"/>
      <c r="AZ5428"/>
      <c r="BA5428"/>
      <c r="BB5428"/>
      <c r="BC5428"/>
      <c r="BD5428"/>
    </row>
    <row r="5429" spans="1:56" s="16" customForma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  <c r="AF5429"/>
      <c r="AG5429"/>
      <c r="AH5429"/>
      <c r="AI5429"/>
      <c r="AJ5429"/>
      <c r="AK5429"/>
      <c r="AL5429"/>
      <c r="AM5429"/>
      <c r="AN5429"/>
      <c r="AO5429"/>
      <c r="AP5429"/>
      <c r="AQ5429"/>
      <c r="AR5429"/>
      <c r="AS5429"/>
      <c r="AT5429"/>
      <c r="AU5429"/>
      <c r="AV5429"/>
      <c r="AW5429"/>
      <c r="AX5429"/>
      <c r="AY5429"/>
      <c r="AZ5429"/>
      <c r="BA5429"/>
      <c r="BB5429"/>
      <c r="BC5429"/>
      <c r="BD5429"/>
    </row>
    <row r="5430" spans="1:56" s="16" customForma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  <c r="AF5430"/>
      <c r="AG5430"/>
      <c r="AH5430"/>
      <c r="AI5430"/>
      <c r="AJ5430"/>
      <c r="AK5430"/>
      <c r="AL5430"/>
      <c r="AM5430"/>
      <c r="AN5430"/>
      <c r="AO5430"/>
      <c r="AP5430"/>
      <c r="AQ5430"/>
      <c r="AR5430"/>
      <c r="AS5430"/>
      <c r="AT5430"/>
      <c r="AU5430"/>
      <c r="AV5430"/>
      <c r="AW5430"/>
      <c r="AX5430"/>
      <c r="AY5430"/>
      <c r="AZ5430"/>
      <c r="BA5430"/>
      <c r="BB5430"/>
      <c r="BC5430"/>
      <c r="BD5430"/>
    </row>
    <row r="5431" spans="1:56" s="16" customForma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  <c r="AF5431"/>
      <c r="AG5431"/>
      <c r="AH5431"/>
      <c r="AI5431"/>
      <c r="AJ5431"/>
      <c r="AK5431"/>
      <c r="AL5431"/>
      <c r="AM5431"/>
      <c r="AN5431"/>
      <c r="AO5431"/>
      <c r="AP5431"/>
      <c r="AQ5431"/>
      <c r="AR5431"/>
      <c r="AS5431"/>
      <c r="AT5431"/>
      <c r="AU5431"/>
      <c r="AV5431"/>
      <c r="AW5431"/>
      <c r="AX5431"/>
      <c r="AY5431"/>
      <c r="AZ5431"/>
      <c r="BA5431"/>
      <c r="BB5431"/>
      <c r="BC5431"/>
      <c r="BD5431"/>
    </row>
    <row r="5432" spans="1:56" s="16" customForma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  <c r="AF5432"/>
      <c r="AG5432"/>
      <c r="AH5432"/>
      <c r="AI5432"/>
      <c r="AJ5432"/>
      <c r="AK5432"/>
      <c r="AL5432"/>
      <c r="AM5432"/>
      <c r="AN5432"/>
      <c r="AO5432"/>
      <c r="AP5432"/>
      <c r="AQ5432"/>
      <c r="AR5432"/>
      <c r="AS5432"/>
      <c r="AT5432"/>
      <c r="AU5432"/>
      <c r="AV5432"/>
      <c r="AW5432"/>
      <c r="AX5432"/>
      <c r="AY5432"/>
      <c r="AZ5432"/>
      <c r="BA5432"/>
      <c r="BB5432"/>
      <c r="BC5432"/>
      <c r="BD5432"/>
    </row>
    <row r="5433" spans="1:56" s="16" customForma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  <c r="AF5433"/>
      <c r="AG5433"/>
      <c r="AH5433"/>
      <c r="AI5433"/>
      <c r="AJ5433"/>
      <c r="AK5433"/>
      <c r="AL5433"/>
      <c r="AM5433"/>
      <c r="AN5433"/>
      <c r="AO5433"/>
      <c r="AP5433"/>
      <c r="AQ5433"/>
      <c r="AR5433"/>
      <c r="AS5433"/>
      <c r="AT5433"/>
      <c r="AU5433"/>
      <c r="AV5433"/>
      <c r="AW5433"/>
      <c r="AX5433"/>
      <c r="AY5433"/>
      <c r="AZ5433"/>
      <c r="BA5433"/>
      <c r="BB5433"/>
      <c r="BC5433"/>
      <c r="BD5433"/>
    </row>
    <row r="5434" spans="1:56" s="16" customForma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  <c r="AF5434"/>
      <c r="AG5434"/>
      <c r="AH5434"/>
      <c r="AI5434"/>
      <c r="AJ5434"/>
      <c r="AK5434"/>
      <c r="AL5434"/>
      <c r="AM5434"/>
      <c r="AN5434"/>
      <c r="AO5434"/>
      <c r="AP5434"/>
      <c r="AQ5434"/>
      <c r="AR5434"/>
      <c r="AS5434"/>
      <c r="AT5434"/>
      <c r="AU5434"/>
      <c r="AV5434"/>
      <c r="AW5434"/>
      <c r="AX5434"/>
      <c r="AY5434"/>
      <c r="AZ5434"/>
      <c r="BA5434"/>
      <c r="BB5434"/>
      <c r="BC5434"/>
      <c r="BD5434"/>
    </row>
    <row r="5435" spans="1:56" s="16" customForma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  <c r="AF5435"/>
      <c r="AG5435"/>
      <c r="AH5435"/>
      <c r="AI5435"/>
      <c r="AJ5435"/>
      <c r="AK5435"/>
      <c r="AL5435"/>
      <c r="AM5435"/>
      <c r="AN5435"/>
      <c r="AO5435"/>
      <c r="AP5435"/>
      <c r="AQ5435"/>
      <c r="AR5435"/>
      <c r="AS5435"/>
      <c r="AT5435"/>
      <c r="AU5435"/>
      <c r="AV5435"/>
      <c r="AW5435"/>
      <c r="AX5435"/>
      <c r="AY5435"/>
      <c r="AZ5435"/>
      <c r="BA5435"/>
      <c r="BB5435"/>
      <c r="BC5435"/>
      <c r="BD5435"/>
    </row>
    <row r="5436" spans="1:56" s="16" customForma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  <c r="AF5436"/>
      <c r="AG5436"/>
      <c r="AH5436"/>
      <c r="AI5436"/>
      <c r="AJ5436"/>
      <c r="AK5436"/>
      <c r="AL5436"/>
      <c r="AM5436"/>
      <c r="AN5436"/>
      <c r="AO5436"/>
      <c r="AP5436"/>
      <c r="AQ5436"/>
      <c r="AR5436"/>
      <c r="AS5436"/>
      <c r="AT5436"/>
      <c r="AU5436"/>
      <c r="AV5436"/>
      <c r="AW5436"/>
      <c r="AX5436"/>
      <c r="AY5436"/>
      <c r="AZ5436"/>
      <c r="BA5436"/>
      <c r="BB5436"/>
      <c r="BC5436"/>
      <c r="BD5436"/>
    </row>
    <row r="5437" spans="1:56" s="16" customForma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  <c r="AF5437"/>
      <c r="AG5437"/>
      <c r="AH5437"/>
      <c r="AI5437"/>
      <c r="AJ5437"/>
      <c r="AK5437"/>
      <c r="AL5437"/>
      <c r="AM5437"/>
      <c r="AN5437"/>
      <c r="AO5437"/>
      <c r="AP5437"/>
      <c r="AQ5437"/>
      <c r="AR5437"/>
      <c r="AS5437"/>
      <c r="AT5437"/>
      <c r="AU5437"/>
      <c r="AV5437"/>
      <c r="AW5437"/>
      <c r="AX5437"/>
      <c r="AY5437"/>
      <c r="AZ5437"/>
      <c r="BA5437"/>
      <c r="BB5437"/>
      <c r="BC5437"/>
      <c r="BD5437"/>
    </row>
    <row r="5438" spans="1:56" s="16" customForma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  <c r="AF5438"/>
      <c r="AG5438"/>
      <c r="AH5438"/>
      <c r="AI5438"/>
      <c r="AJ5438"/>
      <c r="AK5438"/>
      <c r="AL5438"/>
      <c r="AM5438"/>
      <c r="AN5438"/>
      <c r="AO5438"/>
      <c r="AP5438"/>
      <c r="AQ5438"/>
      <c r="AR5438"/>
      <c r="AS5438"/>
      <c r="AT5438"/>
      <c r="AU5438"/>
      <c r="AV5438"/>
      <c r="AW5438"/>
      <c r="AX5438"/>
      <c r="AY5438"/>
      <c r="AZ5438"/>
      <c r="BA5438"/>
      <c r="BB5438"/>
      <c r="BC5438"/>
      <c r="BD5438"/>
    </row>
    <row r="5439" spans="1:56" s="16" customForma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  <c r="AF5439"/>
      <c r="AG5439"/>
      <c r="AH5439"/>
      <c r="AI5439"/>
      <c r="AJ5439"/>
      <c r="AK5439"/>
      <c r="AL5439"/>
      <c r="AM5439"/>
      <c r="AN5439"/>
      <c r="AO5439"/>
      <c r="AP5439"/>
      <c r="AQ5439"/>
      <c r="AR5439"/>
      <c r="AS5439"/>
      <c r="AT5439"/>
      <c r="AU5439"/>
      <c r="AV5439"/>
      <c r="AW5439"/>
      <c r="AX5439"/>
      <c r="AY5439"/>
      <c r="AZ5439"/>
      <c r="BA5439"/>
      <c r="BB5439"/>
      <c r="BC5439"/>
      <c r="BD5439"/>
    </row>
    <row r="5440" spans="1:56" s="16" customForma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  <c r="AF5440"/>
      <c r="AG5440"/>
      <c r="AH5440"/>
      <c r="AI5440"/>
      <c r="AJ5440"/>
      <c r="AK5440"/>
      <c r="AL5440"/>
      <c r="AM5440"/>
      <c r="AN5440"/>
      <c r="AO5440"/>
      <c r="AP5440"/>
      <c r="AQ5440"/>
      <c r="AR5440"/>
      <c r="AS5440"/>
      <c r="AT5440"/>
      <c r="AU5440"/>
      <c r="AV5440"/>
      <c r="AW5440"/>
      <c r="AX5440"/>
      <c r="AY5440"/>
      <c r="AZ5440"/>
      <c r="BA5440"/>
      <c r="BB5440"/>
      <c r="BC5440"/>
      <c r="BD5440"/>
    </row>
    <row r="5441" spans="1:56" s="16" customForma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  <c r="AF5441"/>
      <c r="AG5441"/>
      <c r="AH5441"/>
      <c r="AI5441"/>
      <c r="AJ5441"/>
      <c r="AK5441"/>
      <c r="AL5441"/>
      <c r="AM5441"/>
      <c r="AN5441"/>
      <c r="AO5441"/>
      <c r="AP5441"/>
      <c r="AQ5441"/>
      <c r="AR5441"/>
      <c r="AS5441"/>
      <c r="AT5441"/>
      <c r="AU5441"/>
      <c r="AV5441"/>
      <c r="AW5441"/>
      <c r="AX5441"/>
      <c r="AY5441"/>
      <c r="AZ5441"/>
      <c r="BA5441"/>
      <c r="BB5441"/>
      <c r="BC5441"/>
      <c r="BD5441"/>
    </row>
    <row r="5442" spans="1:56" s="16" customForma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  <c r="AF5442"/>
      <c r="AG5442"/>
      <c r="AH5442"/>
      <c r="AI5442"/>
      <c r="AJ5442"/>
      <c r="AK5442"/>
      <c r="AL5442"/>
      <c r="AM5442"/>
      <c r="AN5442"/>
      <c r="AO5442"/>
      <c r="AP5442"/>
      <c r="AQ5442"/>
      <c r="AR5442"/>
      <c r="AS5442"/>
      <c r="AT5442"/>
      <c r="AU5442"/>
      <c r="AV5442"/>
      <c r="AW5442"/>
      <c r="AX5442"/>
      <c r="AY5442"/>
      <c r="AZ5442"/>
      <c r="BA5442"/>
      <c r="BB5442"/>
      <c r="BC5442"/>
      <c r="BD5442"/>
    </row>
    <row r="5443" spans="1:56" s="16" customForma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  <c r="AF5443"/>
      <c r="AG5443"/>
      <c r="AH5443"/>
      <c r="AI5443"/>
      <c r="AJ5443"/>
      <c r="AK5443"/>
      <c r="AL5443"/>
      <c r="AM5443"/>
      <c r="AN5443"/>
      <c r="AO5443"/>
      <c r="AP5443"/>
      <c r="AQ5443"/>
      <c r="AR5443"/>
      <c r="AS5443"/>
      <c r="AT5443"/>
      <c r="AU5443"/>
      <c r="AV5443"/>
      <c r="AW5443"/>
      <c r="AX5443"/>
      <c r="AY5443"/>
      <c r="AZ5443"/>
      <c r="BA5443"/>
      <c r="BB5443"/>
      <c r="BC5443"/>
      <c r="BD5443"/>
    </row>
    <row r="5444" spans="1:56" s="16" customForma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  <c r="AF5444"/>
      <c r="AG5444"/>
      <c r="AH5444"/>
      <c r="AI5444"/>
      <c r="AJ5444"/>
      <c r="AK5444"/>
      <c r="AL5444"/>
      <c r="AM5444"/>
      <c r="AN5444"/>
      <c r="AO5444"/>
      <c r="AP5444"/>
      <c r="AQ5444"/>
      <c r="AR5444"/>
      <c r="AS5444"/>
      <c r="AT5444"/>
      <c r="AU5444"/>
      <c r="AV5444"/>
      <c r="AW5444"/>
      <c r="AX5444"/>
      <c r="AY5444"/>
      <c r="AZ5444"/>
      <c r="BA5444"/>
      <c r="BB5444"/>
      <c r="BC5444"/>
      <c r="BD5444"/>
    </row>
    <row r="5445" spans="1:56" s="16" customForma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  <c r="AF5445"/>
      <c r="AG5445"/>
      <c r="AH5445"/>
      <c r="AI5445"/>
      <c r="AJ5445"/>
      <c r="AK5445"/>
      <c r="AL5445"/>
      <c r="AM5445"/>
      <c r="AN5445"/>
      <c r="AO5445"/>
      <c r="AP5445"/>
      <c r="AQ5445"/>
      <c r="AR5445"/>
      <c r="AS5445"/>
      <c r="AT5445"/>
      <c r="AU5445"/>
      <c r="AV5445"/>
      <c r="AW5445"/>
      <c r="AX5445"/>
      <c r="AY5445"/>
      <c r="AZ5445"/>
      <c r="BA5445"/>
      <c r="BB5445"/>
      <c r="BC5445"/>
      <c r="BD5445"/>
    </row>
    <row r="5446" spans="1:56" s="16" customForma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  <c r="AF5446"/>
      <c r="AG5446"/>
      <c r="AH5446"/>
      <c r="AI5446"/>
      <c r="AJ5446"/>
      <c r="AK5446"/>
      <c r="AL5446"/>
      <c r="AM5446"/>
      <c r="AN5446"/>
      <c r="AO5446"/>
      <c r="AP5446"/>
      <c r="AQ5446"/>
      <c r="AR5446"/>
      <c r="AS5446"/>
      <c r="AT5446"/>
      <c r="AU5446"/>
      <c r="AV5446"/>
      <c r="AW5446"/>
      <c r="AX5446"/>
      <c r="AY5446"/>
      <c r="AZ5446"/>
      <c r="BA5446"/>
      <c r="BB5446"/>
      <c r="BC5446"/>
      <c r="BD5446"/>
    </row>
    <row r="5447" spans="1:56" s="16" customForma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  <c r="AF5447"/>
      <c r="AG5447"/>
      <c r="AH5447"/>
      <c r="AI5447"/>
      <c r="AJ5447"/>
      <c r="AK5447"/>
      <c r="AL5447"/>
      <c r="AM5447"/>
      <c r="AN5447"/>
      <c r="AO5447"/>
      <c r="AP5447"/>
      <c r="AQ5447"/>
      <c r="AR5447"/>
      <c r="AS5447"/>
      <c r="AT5447"/>
      <c r="AU5447"/>
      <c r="AV5447"/>
      <c r="AW5447"/>
      <c r="AX5447"/>
      <c r="AY5447"/>
      <c r="AZ5447"/>
      <c r="BA5447"/>
      <c r="BB5447"/>
      <c r="BC5447"/>
      <c r="BD5447"/>
    </row>
    <row r="5448" spans="1:56" s="16" customForma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  <c r="AF5448"/>
      <c r="AG5448"/>
      <c r="AH5448"/>
      <c r="AI5448"/>
      <c r="AJ5448"/>
      <c r="AK5448"/>
      <c r="AL5448"/>
      <c r="AM5448"/>
      <c r="AN5448"/>
      <c r="AO5448"/>
      <c r="AP5448"/>
      <c r="AQ5448"/>
      <c r="AR5448"/>
      <c r="AS5448"/>
      <c r="AT5448"/>
      <c r="AU5448"/>
      <c r="AV5448"/>
      <c r="AW5448"/>
      <c r="AX5448"/>
      <c r="AY5448"/>
      <c r="AZ5448"/>
      <c r="BA5448"/>
      <c r="BB5448"/>
      <c r="BC5448"/>
      <c r="BD5448"/>
    </row>
    <row r="5449" spans="1:56" s="16" customForma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  <c r="AF5449"/>
      <c r="AG5449"/>
      <c r="AH5449"/>
      <c r="AI5449"/>
      <c r="AJ5449"/>
      <c r="AK5449"/>
      <c r="AL5449"/>
      <c r="AM5449"/>
      <c r="AN5449"/>
      <c r="AO5449"/>
      <c r="AP5449"/>
      <c r="AQ5449"/>
      <c r="AR5449"/>
      <c r="AS5449"/>
      <c r="AT5449"/>
      <c r="AU5449"/>
      <c r="AV5449"/>
      <c r="AW5449"/>
      <c r="AX5449"/>
      <c r="AY5449"/>
      <c r="AZ5449"/>
      <c r="BA5449"/>
      <c r="BB5449"/>
      <c r="BC5449"/>
      <c r="BD5449"/>
    </row>
    <row r="5450" spans="1:56" s="16" customForma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  <c r="AF5450"/>
      <c r="AG5450"/>
      <c r="AH5450"/>
      <c r="AI5450"/>
      <c r="AJ5450"/>
      <c r="AK5450"/>
      <c r="AL5450"/>
      <c r="AM5450"/>
      <c r="AN5450"/>
      <c r="AO5450"/>
      <c r="AP5450"/>
      <c r="AQ5450"/>
      <c r="AR5450"/>
      <c r="AS5450"/>
      <c r="AT5450"/>
      <c r="AU5450"/>
      <c r="AV5450"/>
      <c r="AW5450"/>
      <c r="AX5450"/>
      <c r="AY5450"/>
      <c r="AZ5450"/>
      <c r="BA5450"/>
      <c r="BB5450"/>
      <c r="BC5450"/>
      <c r="BD5450"/>
    </row>
    <row r="5451" spans="1:56" s="16" customForma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  <c r="AF5451"/>
      <c r="AG5451"/>
      <c r="AH5451"/>
      <c r="AI5451"/>
      <c r="AJ5451"/>
      <c r="AK5451"/>
      <c r="AL5451"/>
      <c r="AM5451"/>
      <c r="AN5451"/>
      <c r="AO5451"/>
      <c r="AP5451"/>
      <c r="AQ5451"/>
      <c r="AR5451"/>
      <c r="AS5451"/>
      <c r="AT5451"/>
      <c r="AU5451"/>
      <c r="AV5451"/>
      <c r="AW5451"/>
      <c r="AX5451"/>
      <c r="AY5451"/>
      <c r="AZ5451"/>
      <c r="BA5451"/>
      <c r="BB5451"/>
      <c r="BC5451"/>
      <c r="BD5451"/>
    </row>
    <row r="5452" spans="1:56" s="16" customForma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  <c r="AF5452"/>
      <c r="AG5452"/>
      <c r="AH5452"/>
      <c r="AI5452"/>
      <c r="AJ5452"/>
      <c r="AK5452"/>
      <c r="AL5452"/>
      <c r="AM5452"/>
      <c r="AN5452"/>
      <c r="AO5452"/>
      <c r="AP5452"/>
      <c r="AQ5452"/>
      <c r="AR5452"/>
      <c r="AS5452"/>
      <c r="AT5452"/>
      <c r="AU5452"/>
      <c r="AV5452"/>
      <c r="AW5452"/>
      <c r="AX5452"/>
      <c r="AY5452"/>
      <c r="AZ5452"/>
      <c r="BA5452"/>
      <c r="BB5452"/>
      <c r="BC5452"/>
      <c r="BD5452"/>
    </row>
    <row r="5453" spans="1:56" s="16" customForma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  <c r="AF5453"/>
      <c r="AG5453"/>
      <c r="AH5453"/>
      <c r="AI5453"/>
      <c r="AJ5453"/>
      <c r="AK5453"/>
      <c r="AL5453"/>
      <c r="AM5453"/>
      <c r="AN5453"/>
      <c r="AO5453"/>
      <c r="AP5453"/>
      <c r="AQ5453"/>
      <c r="AR5453"/>
      <c r="AS5453"/>
      <c r="AT5453"/>
      <c r="AU5453"/>
      <c r="AV5453"/>
      <c r="AW5453"/>
      <c r="AX5453"/>
      <c r="AY5453"/>
      <c r="AZ5453"/>
      <c r="BA5453"/>
      <c r="BB5453"/>
      <c r="BC5453"/>
      <c r="BD5453"/>
    </row>
    <row r="5454" spans="1:56" s="16" customForma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  <c r="AF5454"/>
      <c r="AG5454"/>
      <c r="AH5454"/>
      <c r="AI5454"/>
      <c r="AJ5454"/>
      <c r="AK5454"/>
      <c r="AL5454"/>
      <c r="AM5454"/>
      <c r="AN5454"/>
      <c r="AO5454"/>
      <c r="AP5454"/>
      <c r="AQ5454"/>
      <c r="AR5454"/>
      <c r="AS5454"/>
      <c r="AT5454"/>
      <c r="AU5454"/>
      <c r="AV5454"/>
      <c r="AW5454"/>
      <c r="AX5454"/>
      <c r="AY5454"/>
      <c r="AZ5454"/>
      <c r="BA5454"/>
      <c r="BB5454"/>
      <c r="BC5454"/>
      <c r="BD5454"/>
    </row>
    <row r="5455" spans="1:56" s="16" customForma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  <c r="AF5455"/>
      <c r="AG5455"/>
      <c r="AH5455"/>
      <c r="AI5455"/>
      <c r="AJ5455"/>
      <c r="AK5455"/>
      <c r="AL5455"/>
      <c r="AM5455"/>
      <c r="AN5455"/>
      <c r="AO5455"/>
      <c r="AP5455"/>
      <c r="AQ5455"/>
      <c r="AR5455"/>
      <c r="AS5455"/>
      <c r="AT5455"/>
      <c r="AU5455"/>
      <c r="AV5455"/>
      <c r="AW5455"/>
      <c r="AX5455"/>
      <c r="AY5455"/>
      <c r="AZ5455"/>
      <c r="BA5455"/>
      <c r="BB5455"/>
      <c r="BC5455"/>
      <c r="BD5455"/>
    </row>
    <row r="5456" spans="1:56" s="16" customForma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  <c r="AF5456"/>
      <c r="AG5456"/>
      <c r="AH5456"/>
      <c r="AI5456"/>
      <c r="AJ5456"/>
      <c r="AK5456"/>
      <c r="AL5456"/>
      <c r="AM5456"/>
      <c r="AN5456"/>
      <c r="AO5456"/>
      <c r="AP5456"/>
      <c r="AQ5456"/>
      <c r="AR5456"/>
      <c r="AS5456"/>
      <c r="AT5456"/>
      <c r="AU5456"/>
      <c r="AV5456"/>
      <c r="AW5456"/>
      <c r="AX5456"/>
      <c r="AY5456"/>
      <c r="AZ5456"/>
      <c r="BA5456"/>
      <c r="BB5456"/>
      <c r="BC5456"/>
      <c r="BD5456"/>
    </row>
    <row r="5457" spans="1:56" s="16" customForma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  <c r="AF5457"/>
      <c r="AG5457"/>
      <c r="AH5457"/>
      <c r="AI5457"/>
      <c r="AJ5457"/>
      <c r="AK5457"/>
      <c r="AL5457"/>
      <c r="AM5457"/>
      <c r="AN5457"/>
      <c r="AO5457"/>
      <c r="AP5457"/>
      <c r="AQ5457"/>
      <c r="AR5457"/>
      <c r="AS5457"/>
      <c r="AT5457"/>
      <c r="AU5457"/>
      <c r="AV5457"/>
      <c r="AW5457"/>
      <c r="AX5457"/>
      <c r="AY5457"/>
      <c r="AZ5457"/>
      <c r="BA5457"/>
      <c r="BB5457"/>
      <c r="BC5457"/>
      <c r="BD5457"/>
    </row>
    <row r="5458" spans="1:56" s="16" customForma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  <c r="AF5458"/>
      <c r="AG5458"/>
      <c r="AH5458"/>
      <c r="AI5458"/>
      <c r="AJ5458"/>
      <c r="AK5458"/>
      <c r="AL5458"/>
      <c r="AM5458"/>
      <c r="AN5458"/>
      <c r="AO5458"/>
      <c r="AP5458"/>
      <c r="AQ5458"/>
      <c r="AR5458"/>
      <c r="AS5458"/>
      <c r="AT5458"/>
      <c r="AU5458"/>
      <c r="AV5458"/>
      <c r="AW5458"/>
      <c r="AX5458"/>
      <c r="AY5458"/>
      <c r="AZ5458"/>
      <c r="BA5458"/>
      <c r="BB5458"/>
      <c r="BC5458"/>
      <c r="BD5458"/>
    </row>
    <row r="5459" spans="1:56" s="16" customForma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  <c r="AF5459"/>
      <c r="AG5459"/>
      <c r="AH5459"/>
      <c r="AI5459"/>
      <c r="AJ5459"/>
      <c r="AK5459"/>
      <c r="AL5459"/>
      <c r="AM5459"/>
      <c r="AN5459"/>
      <c r="AO5459"/>
      <c r="AP5459"/>
      <c r="AQ5459"/>
      <c r="AR5459"/>
      <c r="AS5459"/>
      <c r="AT5459"/>
      <c r="AU5459"/>
      <c r="AV5459"/>
      <c r="AW5459"/>
      <c r="AX5459"/>
      <c r="AY5459"/>
      <c r="AZ5459"/>
      <c r="BA5459"/>
      <c r="BB5459"/>
      <c r="BC5459"/>
      <c r="BD5459"/>
    </row>
    <row r="5460" spans="1:56" s="16" customForma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  <c r="AF5460"/>
      <c r="AG5460"/>
      <c r="AH5460"/>
      <c r="AI5460"/>
      <c r="AJ5460"/>
      <c r="AK5460"/>
      <c r="AL5460"/>
      <c r="AM5460"/>
      <c r="AN5460"/>
      <c r="AO5460"/>
      <c r="AP5460"/>
      <c r="AQ5460"/>
      <c r="AR5460"/>
      <c r="AS5460"/>
      <c r="AT5460"/>
      <c r="AU5460"/>
      <c r="AV5460"/>
      <c r="AW5460"/>
      <c r="AX5460"/>
      <c r="AY5460"/>
      <c r="AZ5460"/>
      <c r="BA5460"/>
      <c r="BB5460"/>
      <c r="BC5460"/>
      <c r="BD5460"/>
    </row>
    <row r="5461" spans="1:56" s="16" customForma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  <c r="AF5461"/>
      <c r="AG5461"/>
      <c r="AH5461"/>
      <c r="AI5461"/>
      <c r="AJ5461"/>
      <c r="AK5461"/>
      <c r="AL5461"/>
      <c r="AM5461"/>
      <c r="AN5461"/>
      <c r="AO5461"/>
      <c r="AP5461"/>
      <c r="AQ5461"/>
      <c r="AR5461"/>
      <c r="AS5461"/>
      <c r="AT5461"/>
      <c r="AU5461"/>
      <c r="AV5461"/>
      <c r="AW5461"/>
      <c r="AX5461"/>
      <c r="AY5461"/>
      <c r="AZ5461"/>
      <c r="BA5461"/>
      <c r="BB5461"/>
      <c r="BC5461"/>
      <c r="BD5461"/>
    </row>
    <row r="5462" spans="1:56" s="16" customForma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  <c r="AF5462"/>
      <c r="AG5462"/>
      <c r="AH5462"/>
      <c r="AI5462"/>
      <c r="AJ5462"/>
      <c r="AK5462"/>
      <c r="AL5462"/>
      <c r="AM5462"/>
      <c r="AN5462"/>
      <c r="AO5462"/>
      <c r="AP5462"/>
      <c r="AQ5462"/>
      <c r="AR5462"/>
      <c r="AS5462"/>
      <c r="AT5462"/>
      <c r="AU5462"/>
      <c r="AV5462"/>
      <c r="AW5462"/>
      <c r="AX5462"/>
      <c r="AY5462"/>
      <c r="AZ5462"/>
      <c r="BA5462"/>
      <c r="BB5462"/>
      <c r="BC5462"/>
      <c r="BD5462"/>
    </row>
    <row r="5463" spans="1:56" s="16" customForma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  <c r="AF5463"/>
      <c r="AG5463"/>
      <c r="AH5463"/>
      <c r="AI5463"/>
      <c r="AJ5463"/>
      <c r="AK5463"/>
      <c r="AL5463"/>
      <c r="AM5463"/>
      <c r="AN5463"/>
      <c r="AO5463"/>
      <c r="AP5463"/>
      <c r="AQ5463"/>
      <c r="AR5463"/>
      <c r="AS5463"/>
      <c r="AT5463"/>
      <c r="AU5463"/>
      <c r="AV5463"/>
      <c r="AW5463"/>
      <c r="AX5463"/>
      <c r="AY5463"/>
      <c r="AZ5463"/>
      <c r="BA5463"/>
      <c r="BB5463"/>
      <c r="BC5463"/>
      <c r="BD5463"/>
    </row>
    <row r="5464" spans="1:56" s="16" customForma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  <c r="AF5464"/>
      <c r="AG5464"/>
      <c r="AH5464"/>
      <c r="AI5464"/>
      <c r="AJ5464"/>
      <c r="AK5464"/>
      <c r="AL5464"/>
      <c r="AM5464"/>
      <c r="AN5464"/>
      <c r="AO5464"/>
      <c r="AP5464"/>
      <c r="AQ5464"/>
      <c r="AR5464"/>
      <c r="AS5464"/>
      <c r="AT5464"/>
      <c r="AU5464"/>
      <c r="AV5464"/>
      <c r="AW5464"/>
      <c r="AX5464"/>
      <c r="AY5464"/>
      <c r="AZ5464"/>
      <c r="BA5464"/>
      <c r="BB5464"/>
      <c r="BC5464"/>
      <c r="BD5464"/>
    </row>
    <row r="5465" spans="1:56" s="16" customForma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  <c r="AF5465"/>
      <c r="AG5465"/>
      <c r="AH5465"/>
      <c r="AI5465"/>
      <c r="AJ5465"/>
      <c r="AK5465"/>
      <c r="AL5465"/>
      <c r="AM5465"/>
      <c r="AN5465"/>
      <c r="AO5465"/>
      <c r="AP5465"/>
      <c r="AQ5465"/>
      <c r="AR5465"/>
      <c r="AS5465"/>
      <c r="AT5465"/>
      <c r="AU5465"/>
      <c r="AV5465"/>
      <c r="AW5465"/>
      <c r="AX5465"/>
      <c r="AY5465"/>
      <c r="AZ5465"/>
      <c r="BA5465"/>
      <c r="BB5465"/>
      <c r="BC5465"/>
      <c r="BD5465"/>
    </row>
    <row r="5466" spans="1:56" s="16" customForma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  <c r="AF5466"/>
      <c r="AG5466"/>
      <c r="AH5466"/>
      <c r="AI5466"/>
      <c r="AJ5466"/>
      <c r="AK5466"/>
      <c r="AL5466"/>
      <c r="AM5466"/>
      <c r="AN5466"/>
      <c r="AO5466"/>
      <c r="AP5466"/>
      <c r="AQ5466"/>
      <c r="AR5466"/>
      <c r="AS5466"/>
      <c r="AT5466"/>
      <c r="AU5466"/>
      <c r="AV5466"/>
      <c r="AW5466"/>
      <c r="AX5466"/>
      <c r="AY5466"/>
      <c r="AZ5466"/>
      <c r="BA5466"/>
      <c r="BB5466"/>
      <c r="BC5466"/>
      <c r="BD5466"/>
    </row>
    <row r="5467" spans="1:56" s="16" customForma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  <c r="AF5467"/>
      <c r="AG5467"/>
      <c r="AH5467"/>
      <c r="AI5467"/>
      <c r="AJ5467"/>
      <c r="AK5467"/>
      <c r="AL5467"/>
      <c r="AM5467"/>
      <c r="AN5467"/>
      <c r="AO5467"/>
      <c r="AP5467"/>
      <c r="AQ5467"/>
      <c r="AR5467"/>
      <c r="AS5467"/>
      <c r="AT5467"/>
      <c r="AU5467"/>
      <c r="AV5467"/>
      <c r="AW5467"/>
      <c r="AX5467"/>
      <c r="AY5467"/>
      <c r="AZ5467"/>
      <c r="BA5467"/>
      <c r="BB5467"/>
      <c r="BC5467"/>
      <c r="BD5467"/>
    </row>
    <row r="5468" spans="1:56" s="16" customForma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  <c r="AF5468"/>
      <c r="AG5468"/>
      <c r="AH5468"/>
      <c r="AI5468"/>
      <c r="AJ5468"/>
      <c r="AK5468"/>
      <c r="AL5468"/>
      <c r="AM5468"/>
      <c r="AN5468"/>
      <c r="AO5468"/>
      <c r="AP5468"/>
      <c r="AQ5468"/>
      <c r="AR5468"/>
      <c r="AS5468"/>
      <c r="AT5468"/>
      <c r="AU5468"/>
      <c r="AV5468"/>
      <c r="AW5468"/>
      <c r="AX5468"/>
      <c r="AY5468"/>
      <c r="AZ5468"/>
      <c r="BA5468"/>
      <c r="BB5468"/>
      <c r="BC5468"/>
      <c r="BD5468"/>
    </row>
    <row r="5469" spans="1:56" s="16" customForma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  <c r="AF5469"/>
      <c r="AG5469"/>
      <c r="AH5469"/>
      <c r="AI5469"/>
      <c r="AJ5469"/>
      <c r="AK5469"/>
      <c r="AL5469"/>
      <c r="AM5469"/>
      <c r="AN5469"/>
      <c r="AO5469"/>
      <c r="AP5469"/>
      <c r="AQ5469"/>
      <c r="AR5469"/>
      <c r="AS5469"/>
      <c r="AT5469"/>
      <c r="AU5469"/>
      <c r="AV5469"/>
      <c r="AW5469"/>
      <c r="AX5469"/>
      <c r="AY5469"/>
      <c r="AZ5469"/>
      <c r="BA5469"/>
      <c r="BB5469"/>
      <c r="BC5469"/>
      <c r="BD5469"/>
    </row>
    <row r="5470" spans="1:56" s="16" customForma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  <c r="AF5470"/>
      <c r="AG5470"/>
      <c r="AH5470"/>
      <c r="AI5470"/>
      <c r="AJ5470"/>
      <c r="AK5470"/>
      <c r="AL5470"/>
      <c r="AM5470"/>
      <c r="AN5470"/>
      <c r="AO5470"/>
      <c r="AP5470"/>
      <c r="AQ5470"/>
      <c r="AR5470"/>
      <c r="AS5470"/>
      <c r="AT5470"/>
      <c r="AU5470"/>
      <c r="AV5470"/>
      <c r="AW5470"/>
      <c r="AX5470"/>
      <c r="AY5470"/>
      <c r="AZ5470"/>
      <c r="BA5470"/>
      <c r="BB5470"/>
      <c r="BC5470"/>
      <c r="BD5470"/>
    </row>
    <row r="5471" spans="1:56" s="16" customForma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  <c r="AF5471"/>
      <c r="AG5471"/>
      <c r="AH5471"/>
      <c r="AI5471"/>
      <c r="AJ5471"/>
      <c r="AK5471"/>
      <c r="AL5471"/>
      <c r="AM5471"/>
      <c r="AN5471"/>
      <c r="AO5471"/>
      <c r="AP5471"/>
      <c r="AQ5471"/>
      <c r="AR5471"/>
      <c r="AS5471"/>
      <c r="AT5471"/>
      <c r="AU5471"/>
      <c r="AV5471"/>
      <c r="AW5471"/>
      <c r="AX5471"/>
      <c r="AY5471"/>
      <c r="AZ5471"/>
      <c r="BA5471"/>
      <c r="BB5471"/>
      <c r="BC5471"/>
      <c r="BD5471"/>
    </row>
    <row r="5472" spans="1:56" s="16" customForma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  <c r="AF5472"/>
      <c r="AG5472"/>
      <c r="AH5472"/>
      <c r="AI5472"/>
      <c r="AJ5472"/>
      <c r="AK5472"/>
      <c r="AL5472"/>
      <c r="AM5472"/>
      <c r="AN5472"/>
      <c r="AO5472"/>
      <c r="AP5472"/>
      <c r="AQ5472"/>
      <c r="AR5472"/>
      <c r="AS5472"/>
      <c r="AT5472"/>
      <c r="AU5472"/>
      <c r="AV5472"/>
      <c r="AW5472"/>
      <c r="AX5472"/>
      <c r="AY5472"/>
      <c r="AZ5472"/>
      <c r="BA5472"/>
      <c r="BB5472"/>
      <c r="BC5472"/>
      <c r="BD5472"/>
    </row>
    <row r="5473" spans="1:56" s="16" customForma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  <c r="AF5473"/>
      <c r="AG5473"/>
      <c r="AH5473"/>
      <c r="AI5473"/>
      <c r="AJ5473"/>
      <c r="AK5473"/>
      <c r="AL5473"/>
      <c r="AM5473"/>
      <c r="AN5473"/>
      <c r="AO5473"/>
      <c r="AP5473"/>
      <c r="AQ5473"/>
      <c r="AR5473"/>
      <c r="AS5473"/>
      <c r="AT5473"/>
      <c r="AU5473"/>
      <c r="AV5473"/>
      <c r="AW5473"/>
      <c r="AX5473"/>
      <c r="AY5473"/>
      <c r="AZ5473"/>
      <c r="BA5473"/>
      <c r="BB5473"/>
      <c r="BC5473"/>
      <c r="BD5473"/>
    </row>
    <row r="5474" spans="1:56" s="16" customForma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  <c r="AF5474"/>
      <c r="AG5474"/>
      <c r="AH5474"/>
      <c r="AI5474"/>
      <c r="AJ5474"/>
      <c r="AK5474"/>
      <c r="AL5474"/>
      <c r="AM5474"/>
      <c r="AN5474"/>
      <c r="AO5474"/>
      <c r="AP5474"/>
      <c r="AQ5474"/>
      <c r="AR5474"/>
      <c r="AS5474"/>
      <c r="AT5474"/>
      <c r="AU5474"/>
      <c r="AV5474"/>
      <c r="AW5474"/>
      <c r="AX5474"/>
      <c r="AY5474"/>
      <c r="AZ5474"/>
      <c r="BA5474"/>
      <c r="BB5474"/>
      <c r="BC5474"/>
      <c r="BD5474"/>
    </row>
    <row r="5475" spans="1:56" s="16" customForma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  <c r="AF5475"/>
      <c r="AG5475"/>
      <c r="AH5475"/>
      <c r="AI5475"/>
      <c r="AJ5475"/>
      <c r="AK5475"/>
      <c r="AL5475"/>
      <c r="AM5475"/>
      <c r="AN5475"/>
      <c r="AO5475"/>
      <c r="AP5475"/>
      <c r="AQ5475"/>
      <c r="AR5475"/>
      <c r="AS5475"/>
      <c r="AT5475"/>
      <c r="AU5475"/>
      <c r="AV5475"/>
      <c r="AW5475"/>
      <c r="AX5475"/>
      <c r="AY5475"/>
      <c r="AZ5475"/>
      <c r="BA5475"/>
      <c r="BB5475"/>
      <c r="BC5475"/>
      <c r="BD5475"/>
    </row>
    <row r="5476" spans="1:56" s="16" customForma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  <c r="AF5476"/>
      <c r="AG5476"/>
      <c r="AH5476"/>
      <c r="AI5476"/>
      <c r="AJ5476"/>
      <c r="AK5476"/>
      <c r="AL5476"/>
      <c r="AM5476"/>
      <c r="AN5476"/>
      <c r="AO5476"/>
      <c r="AP5476"/>
      <c r="AQ5476"/>
      <c r="AR5476"/>
      <c r="AS5476"/>
      <c r="AT5476"/>
      <c r="AU5476"/>
      <c r="AV5476"/>
      <c r="AW5476"/>
      <c r="AX5476"/>
      <c r="AY5476"/>
      <c r="AZ5476"/>
      <c r="BA5476"/>
      <c r="BB5476"/>
      <c r="BC5476"/>
      <c r="BD5476"/>
    </row>
    <row r="5477" spans="1:56" s="16" customForma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  <c r="AF5477"/>
      <c r="AG5477"/>
      <c r="AH5477"/>
      <c r="AI5477"/>
      <c r="AJ5477"/>
      <c r="AK5477"/>
      <c r="AL5477"/>
      <c r="AM5477"/>
      <c r="AN5477"/>
      <c r="AO5477"/>
      <c r="AP5477"/>
      <c r="AQ5477"/>
      <c r="AR5477"/>
      <c r="AS5477"/>
      <c r="AT5477"/>
      <c r="AU5477"/>
      <c r="AV5477"/>
      <c r="AW5477"/>
      <c r="AX5477"/>
      <c r="AY5477"/>
      <c r="AZ5477"/>
      <c r="BA5477"/>
      <c r="BB5477"/>
      <c r="BC5477"/>
      <c r="BD5477"/>
    </row>
    <row r="5478" spans="1:56" s="16" customForma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  <c r="AF5478"/>
      <c r="AG5478"/>
      <c r="AH5478"/>
      <c r="AI5478"/>
      <c r="AJ5478"/>
      <c r="AK5478"/>
      <c r="AL5478"/>
      <c r="AM5478"/>
      <c r="AN5478"/>
      <c r="AO5478"/>
      <c r="AP5478"/>
      <c r="AQ5478"/>
      <c r="AR5478"/>
      <c r="AS5478"/>
      <c r="AT5478"/>
      <c r="AU5478"/>
      <c r="AV5478"/>
      <c r="AW5478"/>
      <c r="AX5478"/>
      <c r="AY5478"/>
      <c r="AZ5478"/>
      <c r="BA5478"/>
      <c r="BB5478"/>
      <c r="BC5478"/>
      <c r="BD5478"/>
    </row>
    <row r="5479" spans="1:56" s="16" customForma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  <c r="AF5479"/>
      <c r="AG5479"/>
      <c r="AH5479"/>
      <c r="AI5479"/>
      <c r="AJ5479"/>
      <c r="AK5479"/>
      <c r="AL5479"/>
      <c r="AM5479"/>
      <c r="AN5479"/>
      <c r="AO5479"/>
      <c r="AP5479"/>
      <c r="AQ5479"/>
      <c r="AR5479"/>
      <c r="AS5479"/>
      <c r="AT5479"/>
      <c r="AU5479"/>
      <c r="AV5479"/>
      <c r="AW5479"/>
      <c r="AX5479"/>
      <c r="AY5479"/>
      <c r="AZ5479"/>
      <c r="BA5479"/>
      <c r="BB5479"/>
      <c r="BC5479"/>
      <c r="BD5479"/>
    </row>
    <row r="5480" spans="1:56" s="16" customForma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  <c r="AF5480"/>
      <c r="AG5480"/>
      <c r="AH5480"/>
      <c r="AI5480"/>
      <c r="AJ5480"/>
      <c r="AK5480"/>
      <c r="AL5480"/>
      <c r="AM5480"/>
      <c r="AN5480"/>
      <c r="AO5480"/>
      <c r="AP5480"/>
      <c r="AQ5480"/>
      <c r="AR5480"/>
      <c r="AS5480"/>
      <c r="AT5480"/>
      <c r="AU5480"/>
      <c r="AV5480"/>
      <c r="AW5480"/>
      <c r="AX5480"/>
      <c r="AY5480"/>
      <c r="AZ5480"/>
      <c r="BA5480"/>
      <c r="BB5480"/>
      <c r="BC5480"/>
      <c r="BD5480"/>
    </row>
    <row r="5481" spans="1:56" s="16" customForma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  <c r="AF5481"/>
      <c r="AG5481"/>
      <c r="AH5481"/>
      <c r="AI5481"/>
      <c r="AJ5481"/>
      <c r="AK5481"/>
      <c r="AL5481"/>
      <c r="AM5481"/>
      <c r="AN5481"/>
      <c r="AO5481"/>
      <c r="AP5481"/>
      <c r="AQ5481"/>
      <c r="AR5481"/>
      <c r="AS5481"/>
      <c r="AT5481"/>
      <c r="AU5481"/>
      <c r="AV5481"/>
      <c r="AW5481"/>
      <c r="AX5481"/>
      <c r="AY5481"/>
      <c r="AZ5481"/>
      <c r="BA5481"/>
      <c r="BB5481"/>
      <c r="BC5481"/>
      <c r="BD5481"/>
    </row>
    <row r="5482" spans="1:56" s="16" customForma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  <c r="AF5482"/>
      <c r="AG5482"/>
      <c r="AH5482"/>
      <c r="AI5482"/>
      <c r="AJ5482"/>
      <c r="AK5482"/>
      <c r="AL5482"/>
      <c r="AM5482"/>
      <c r="AN5482"/>
      <c r="AO5482"/>
      <c r="AP5482"/>
      <c r="AQ5482"/>
      <c r="AR5482"/>
      <c r="AS5482"/>
      <c r="AT5482"/>
      <c r="AU5482"/>
      <c r="AV5482"/>
      <c r="AW5482"/>
      <c r="AX5482"/>
      <c r="AY5482"/>
      <c r="AZ5482"/>
      <c r="BA5482"/>
      <c r="BB5482"/>
      <c r="BC5482"/>
      <c r="BD5482"/>
    </row>
    <row r="5483" spans="1:56" s="16" customForma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  <c r="AF5483"/>
      <c r="AG5483"/>
      <c r="AH5483"/>
      <c r="AI5483"/>
      <c r="AJ5483"/>
      <c r="AK5483"/>
      <c r="AL5483"/>
      <c r="AM5483"/>
      <c r="AN5483"/>
      <c r="AO5483"/>
      <c r="AP5483"/>
      <c r="AQ5483"/>
      <c r="AR5483"/>
      <c r="AS5483"/>
      <c r="AT5483"/>
      <c r="AU5483"/>
      <c r="AV5483"/>
      <c r="AW5483"/>
      <c r="AX5483"/>
      <c r="AY5483"/>
      <c r="AZ5483"/>
      <c r="BA5483"/>
      <c r="BB5483"/>
      <c r="BC5483"/>
      <c r="BD5483"/>
    </row>
    <row r="5484" spans="1:56" s="16" customForma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  <c r="AF5484"/>
      <c r="AG5484"/>
      <c r="AH5484"/>
      <c r="AI5484"/>
      <c r="AJ5484"/>
      <c r="AK5484"/>
      <c r="AL5484"/>
      <c r="AM5484"/>
      <c r="AN5484"/>
      <c r="AO5484"/>
      <c r="AP5484"/>
      <c r="AQ5484"/>
      <c r="AR5484"/>
      <c r="AS5484"/>
      <c r="AT5484"/>
      <c r="AU5484"/>
      <c r="AV5484"/>
      <c r="AW5484"/>
      <c r="AX5484"/>
      <c r="AY5484"/>
      <c r="AZ5484"/>
      <c r="BA5484"/>
      <c r="BB5484"/>
      <c r="BC5484"/>
      <c r="BD5484"/>
    </row>
    <row r="5485" spans="1:56" s="16" customForma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  <c r="AF5485"/>
      <c r="AG5485"/>
      <c r="AH5485"/>
      <c r="AI5485"/>
      <c r="AJ5485"/>
      <c r="AK5485"/>
      <c r="AL5485"/>
      <c r="AM5485"/>
      <c r="AN5485"/>
      <c r="AO5485"/>
      <c r="AP5485"/>
      <c r="AQ5485"/>
      <c r="AR5485"/>
      <c r="AS5485"/>
      <c r="AT5485"/>
      <c r="AU5485"/>
      <c r="AV5485"/>
      <c r="AW5485"/>
      <c r="AX5485"/>
      <c r="AY5485"/>
      <c r="AZ5485"/>
      <c r="BA5485"/>
      <c r="BB5485"/>
      <c r="BC5485"/>
      <c r="BD5485"/>
    </row>
    <row r="5486" spans="1:56" s="16" customForma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  <c r="AF5486"/>
      <c r="AG5486"/>
      <c r="AH5486"/>
      <c r="AI5486"/>
      <c r="AJ5486"/>
      <c r="AK5486"/>
      <c r="AL5486"/>
      <c r="AM5486"/>
      <c r="AN5486"/>
      <c r="AO5486"/>
      <c r="AP5486"/>
      <c r="AQ5486"/>
      <c r="AR5486"/>
      <c r="AS5486"/>
      <c r="AT5486"/>
      <c r="AU5486"/>
      <c r="AV5486"/>
      <c r="AW5486"/>
      <c r="AX5486"/>
      <c r="AY5486"/>
      <c r="AZ5486"/>
      <c r="BA5486"/>
      <c r="BB5486"/>
      <c r="BC5486"/>
      <c r="BD5486"/>
    </row>
    <row r="5487" spans="1:56" s="16" customForma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  <c r="AF5487"/>
      <c r="AG5487"/>
      <c r="AH5487"/>
      <c r="AI5487"/>
      <c r="AJ5487"/>
      <c r="AK5487"/>
      <c r="AL5487"/>
      <c r="AM5487"/>
      <c r="AN5487"/>
      <c r="AO5487"/>
      <c r="AP5487"/>
      <c r="AQ5487"/>
      <c r="AR5487"/>
      <c r="AS5487"/>
      <c r="AT5487"/>
      <c r="AU5487"/>
      <c r="AV5487"/>
      <c r="AW5487"/>
      <c r="AX5487"/>
      <c r="AY5487"/>
      <c r="AZ5487"/>
      <c r="BA5487"/>
      <c r="BB5487"/>
      <c r="BC5487"/>
      <c r="BD5487"/>
    </row>
    <row r="5488" spans="1:56" s="16" customForma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  <c r="AF5488"/>
      <c r="AG5488"/>
      <c r="AH5488"/>
      <c r="AI5488"/>
      <c r="AJ5488"/>
      <c r="AK5488"/>
      <c r="AL5488"/>
      <c r="AM5488"/>
      <c r="AN5488"/>
      <c r="AO5488"/>
      <c r="AP5488"/>
      <c r="AQ5488"/>
      <c r="AR5488"/>
      <c r="AS5488"/>
      <c r="AT5488"/>
      <c r="AU5488"/>
      <c r="AV5488"/>
      <c r="AW5488"/>
      <c r="AX5488"/>
      <c r="AY5488"/>
      <c r="AZ5488"/>
      <c r="BA5488"/>
      <c r="BB5488"/>
      <c r="BC5488"/>
      <c r="BD5488"/>
    </row>
    <row r="5489" spans="1:56" s="16" customForma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  <c r="AF5489"/>
      <c r="AG5489"/>
      <c r="AH5489"/>
      <c r="AI5489"/>
      <c r="AJ5489"/>
      <c r="AK5489"/>
      <c r="AL5489"/>
      <c r="AM5489"/>
      <c r="AN5489"/>
      <c r="AO5489"/>
      <c r="AP5489"/>
      <c r="AQ5489"/>
      <c r="AR5489"/>
      <c r="AS5489"/>
      <c r="AT5489"/>
      <c r="AU5489"/>
      <c r="AV5489"/>
      <c r="AW5489"/>
      <c r="AX5489"/>
      <c r="AY5489"/>
      <c r="AZ5489"/>
      <c r="BA5489"/>
      <c r="BB5489"/>
      <c r="BC5489"/>
      <c r="BD5489"/>
    </row>
    <row r="5490" spans="1:56" s="16" customForma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  <c r="AF5490"/>
      <c r="AG5490"/>
      <c r="AH5490"/>
      <c r="AI5490"/>
      <c r="AJ5490"/>
      <c r="AK5490"/>
      <c r="AL5490"/>
      <c r="AM5490"/>
      <c r="AN5490"/>
      <c r="AO5490"/>
      <c r="AP5490"/>
      <c r="AQ5490"/>
      <c r="AR5490"/>
      <c r="AS5490"/>
      <c r="AT5490"/>
      <c r="AU5490"/>
      <c r="AV5490"/>
      <c r="AW5490"/>
      <c r="AX5490"/>
      <c r="AY5490"/>
      <c r="AZ5490"/>
      <c r="BA5490"/>
      <c r="BB5490"/>
      <c r="BC5490"/>
      <c r="BD5490"/>
    </row>
    <row r="5491" spans="1:56" s="16" customForma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  <c r="AF5491"/>
      <c r="AG5491"/>
      <c r="AH5491"/>
      <c r="AI5491"/>
      <c r="AJ5491"/>
      <c r="AK5491"/>
      <c r="AL5491"/>
      <c r="AM5491"/>
      <c r="AN5491"/>
      <c r="AO5491"/>
      <c r="AP5491"/>
      <c r="AQ5491"/>
      <c r="AR5491"/>
      <c r="AS5491"/>
      <c r="AT5491"/>
      <c r="AU5491"/>
      <c r="AV5491"/>
      <c r="AW5491"/>
      <c r="AX5491"/>
      <c r="AY5491"/>
      <c r="AZ5491"/>
      <c r="BA5491"/>
      <c r="BB5491"/>
      <c r="BC5491"/>
      <c r="BD5491"/>
    </row>
    <row r="5492" spans="1:56" s="16" customForma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  <c r="AF5492"/>
      <c r="AG5492"/>
      <c r="AH5492"/>
      <c r="AI5492"/>
      <c r="AJ5492"/>
      <c r="AK5492"/>
      <c r="AL5492"/>
      <c r="AM5492"/>
      <c r="AN5492"/>
      <c r="AO5492"/>
      <c r="AP5492"/>
      <c r="AQ5492"/>
      <c r="AR5492"/>
      <c r="AS5492"/>
      <c r="AT5492"/>
      <c r="AU5492"/>
      <c r="AV5492"/>
      <c r="AW5492"/>
      <c r="AX5492"/>
      <c r="AY5492"/>
      <c r="AZ5492"/>
      <c r="BA5492"/>
      <c r="BB5492"/>
      <c r="BC5492"/>
      <c r="BD5492"/>
    </row>
    <row r="5493" spans="1:56" s="16" customForma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  <c r="AF5493"/>
      <c r="AG5493"/>
      <c r="AH5493"/>
      <c r="AI5493"/>
      <c r="AJ5493"/>
      <c r="AK5493"/>
      <c r="AL5493"/>
      <c r="AM5493"/>
      <c r="AN5493"/>
      <c r="AO5493"/>
      <c r="AP5493"/>
      <c r="AQ5493"/>
      <c r="AR5493"/>
      <c r="AS5493"/>
      <c r="AT5493"/>
      <c r="AU5493"/>
      <c r="AV5493"/>
      <c r="AW5493"/>
      <c r="AX5493"/>
      <c r="AY5493"/>
      <c r="AZ5493"/>
      <c r="BA5493"/>
      <c r="BB5493"/>
      <c r="BC5493"/>
      <c r="BD5493"/>
    </row>
    <row r="5494" spans="1:56" s="16" customForma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  <c r="AF5494"/>
      <c r="AG5494"/>
      <c r="AH5494"/>
      <c r="AI5494"/>
      <c r="AJ5494"/>
      <c r="AK5494"/>
      <c r="AL5494"/>
      <c r="AM5494"/>
      <c r="AN5494"/>
      <c r="AO5494"/>
      <c r="AP5494"/>
      <c r="AQ5494"/>
      <c r="AR5494"/>
      <c r="AS5494"/>
      <c r="AT5494"/>
      <c r="AU5494"/>
      <c r="AV5494"/>
      <c r="AW5494"/>
      <c r="AX5494"/>
      <c r="AY5494"/>
      <c r="AZ5494"/>
      <c r="BA5494"/>
      <c r="BB5494"/>
      <c r="BC5494"/>
      <c r="BD5494"/>
    </row>
    <row r="5495" spans="1:56" s="16" customForma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  <c r="AF5495"/>
      <c r="AG5495"/>
      <c r="AH5495"/>
      <c r="AI5495"/>
      <c r="AJ5495"/>
      <c r="AK5495"/>
      <c r="AL5495"/>
      <c r="AM5495"/>
      <c r="AN5495"/>
      <c r="AO5495"/>
      <c r="AP5495"/>
      <c r="AQ5495"/>
      <c r="AR5495"/>
      <c r="AS5495"/>
      <c r="AT5495"/>
      <c r="AU5495"/>
      <c r="AV5495"/>
      <c r="AW5495"/>
      <c r="AX5495"/>
      <c r="AY5495"/>
      <c r="AZ5495"/>
      <c r="BA5495"/>
      <c r="BB5495"/>
      <c r="BC5495"/>
      <c r="BD5495"/>
    </row>
    <row r="5496" spans="1:56" s="16" customForma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  <c r="AF5496"/>
      <c r="AG5496"/>
      <c r="AH5496"/>
      <c r="AI5496"/>
      <c r="AJ5496"/>
      <c r="AK5496"/>
      <c r="AL5496"/>
      <c r="AM5496"/>
      <c r="AN5496"/>
      <c r="AO5496"/>
      <c r="AP5496"/>
      <c r="AQ5496"/>
      <c r="AR5496"/>
      <c r="AS5496"/>
      <c r="AT5496"/>
      <c r="AU5496"/>
      <c r="AV5496"/>
      <c r="AW5496"/>
      <c r="AX5496"/>
      <c r="AY5496"/>
      <c r="AZ5496"/>
      <c r="BA5496"/>
      <c r="BB5496"/>
      <c r="BC5496"/>
      <c r="BD5496"/>
    </row>
    <row r="5497" spans="1:56" s="16" customForma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  <c r="AF5497"/>
      <c r="AG5497"/>
      <c r="AH5497"/>
      <c r="AI5497"/>
      <c r="AJ5497"/>
      <c r="AK5497"/>
      <c r="AL5497"/>
      <c r="AM5497"/>
      <c r="AN5497"/>
      <c r="AO5497"/>
      <c r="AP5497"/>
      <c r="AQ5497"/>
      <c r="AR5497"/>
      <c r="AS5497"/>
      <c r="AT5497"/>
      <c r="AU5497"/>
      <c r="AV5497"/>
      <c r="AW5497"/>
      <c r="AX5497"/>
      <c r="AY5497"/>
      <c r="AZ5497"/>
      <c r="BA5497"/>
      <c r="BB5497"/>
      <c r="BC5497"/>
      <c r="BD5497"/>
    </row>
    <row r="5498" spans="1:56" s="16" customForma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  <c r="AF5498"/>
      <c r="AG5498"/>
      <c r="AH5498"/>
      <c r="AI5498"/>
      <c r="AJ5498"/>
      <c r="AK5498"/>
      <c r="AL5498"/>
      <c r="AM5498"/>
      <c r="AN5498"/>
      <c r="AO5498"/>
      <c r="AP5498"/>
      <c r="AQ5498"/>
      <c r="AR5498"/>
      <c r="AS5498"/>
      <c r="AT5498"/>
      <c r="AU5498"/>
      <c r="AV5498"/>
      <c r="AW5498"/>
      <c r="AX5498"/>
      <c r="AY5498"/>
      <c r="AZ5498"/>
      <c r="BA5498"/>
      <c r="BB5498"/>
      <c r="BC5498"/>
      <c r="BD5498"/>
    </row>
    <row r="5499" spans="1:56" s="16" customForma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  <c r="AF5499"/>
      <c r="AG5499"/>
      <c r="AH5499"/>
      <c r="AI5499"/>
      <c r="AJ5499"/>
      <c r="AK5499"/>
      <c r="AL5499"/>
      <c r="AM5499"/>
      <c r="AN5499"/>
      <c r="AO5499"/>
      <c r="AP5499"/>
      <c r="AQ5499"/>
      <c r="AR5499"/>
      <c r="AS5499"/>
      <c r="AT5499"/>
      <c r="AU5499"/>
      <c r="AV5499"/>
      <c r="AW5499"/>
      <c r="AX5499"/>
      <c r="AY5499"/>
      <c r="AZ5499"/>
      <c r="BA5499"/>
      <c r="BB5499"/>
      <c r="BC5499"/>
      <c r="BD5499"/>
    </row>
    <row r="5500" spans="1:56" s="16" customForma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  <c r="AF5500"/>
      <c r="AG5500"/>
      <c r="AH5500"/>
      <c r="AI5500"/>
      <c r="AJ5500"/>
      <c r="AK5500"/>
      <c r="AL5500"/>
      <c r="AM5500"/>
      <c r="AN5500"/>
      <c r="AO5500"/>
      <c r="AP5500"/>
      <c r="AQ5500"/>
      <c r="AR5500"/>
      <c r="AS5500"/>
      <c r="AT5500"/>
      <c r="AU5500"/>
      <c r="AV5500"/>
      <c r="AW5500"/>
      <c r="AX5500"/>
      <c r="AY5500"/>
      <c r="AZ5500"/>
      <c r="BA5500"/>
      <c r="BB5500"/>
      <c r="BC5500"/>
      <c r="BD5500"/>
    </row>
    <row r="5501" spans="1:56" s="16" customForma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  <c r="AF5501"/>
      <c r="AG5501"/>
      <c r="AH5501"/>
      <c r="AI5501"/>
      <c r="AJ5501"/>
      <c r="AK5501"/>
      <c r="AL5501"/>
      <c r="AM5501"/>
      <c r="AN5501"/>
      <c r="AO5501"/>
      <c r="AP5501"/>
      <c r="AQ5501"/>
      <c r="AR5501"/>
      <c r="AS5501"/>
      <c r="AT5501"/>
      <c r="AU5501"/>
      <c r="AV5501"/>
      <c r="AW5501"/>
      <c r="AX5501"/>
      <c r="AY5501"/>
      <c r="AZ5501"/>
      <c r="BA5501"/>
      <c r="BB5501"/>
      <c r="BC5501"/>
      <c r="BD5501"/>
    </row>
    <row r="5502" spans="1:56" s="16" customForma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  <c r="AF5502"/>
      <c r="AG5502"/>
      <c r="AH5502"/>
      <c r="AI5502"/>
      <c r="AJ5502"/>
      <c r="AK5502"/>
      <c r="AL5502"/>
      <c r="AM5502"/>
      <c r="AN5502"/>
      <c r="AO5502"/>
      <c r="AP5502"/>
      <c r="AQ5502"/>
      <c r="AR5502"/>
      <c r="AS5502"/>
      <c r="AT5502"/>
      <c r="AU5502"/>
      <c r="AV5502"/>
      <c r="AW5502"/>
      <c r="AX5502"/>
      <c r="AY5502"/>
      <c r="AZ5502"/>
      <c r="BA5502"/>
      <c r="BB5502"/>
      <c r="BC5502"/>
      <c r="BD5502"/>
    </row>
    <row r="5503" spans="1:56" s="16" customForma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  <c r="AF5503"/>
      <c r="AG5503"/>
      <c r="AH5503"/>
      <c r="AI5503"/>
      <c r="AJ5503"/>
      <c r="AK5503"/>
      <c r="AL5503"/>
      <c r="AM5503"/>
      <c r="AN5503"/>
      <c r="AO5503"/>
      <c r="AP5503"/>
      <c r="AQ5503"/>
      <c r="AR5503"/>
      <c r="AS5503"/>
      <c r="AT5503"/>
      <c r="AU5503"/>
      <c r="AV5503"/>
      <c r="AW5503"/>
      <c r="AX5503"/>
      <c r="AY5503"/>
      <c r="AZ5503"/>
      <c r="BA5503"/>
      <c r="BB5503"/>
      <c r="BC5503"/>
      <c r="BD5503"/>
    </row>
    <row r="5504" spans="1:56" s="16" customForma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  <c r="AF5504"/>
      <c r="AG5504"/>
      <c r="AH5504"/>
      <c r="AI5504"/>
      <c r="AJ5504"/>
      <c r="AK5504"/>
      <c r="AL5504"/>
      <c r="AM5504"/>
      <c r="AN5504"/>
      <c r="AO5504"/>
      <c r="AP5504"/>
      <c r="AQ5504"/>
      <c r="AR5504"/>
      <c r="AS5504"/>
      <c r="AT5504"/>
      <c r="AU5504"/>
      <c r="AV5504"/>
      <c r="AW5504"/>
      <c r="AX5504"/>
      <c r="AY5504"/>
      <c r="AZ5504"/>
      <c r="BA5504"/>
      <c r="BB5504"/>
      <c r="BC5504"/>
      <c r="BD5504"/>
    </row>
    <row r="5505" spans="1:56" s="16" customForma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  <c r="AF5505"/>
      <c r="AG5505"/>
      <c r="AH5505"/>
      <c r="AI5505"/>
      <c r="AJ5505"/>
      <c r="AK5505"/>
      <c r="AL5505"/>
      <c r="AM5505"/>
      <c r="AN5505"/>
      <c r="AO5505"/>
      <c r="AP5505"/>
      <c r="AQ5505"/>
      <c r="AR5505"/>
      <c r="AS5505"/>
      <c r="AT5505"/>
      <c r="AU5505"/>
      <c r="AV5505"/>
      <c r="AW5505"/>
      <c r="AX5505"/>
      <c r="AY5505"/>
      <c r="AZ5505"/>
      <c r="BA5505"/>
      <c r="BB5505"/>
      <c r="BC5505"/>
      <c r="BD5505"/>
    </row>
    <row r="5506" spans="1:56" s="16" customForma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  <c r="AF5506"/>
      <c r="AG5506"/>
      <c r="AH5506"/>
      <c r="AI5506"/>
      <c r="AJ5506"/>
      <c r="AK5506"/>
      <c r="AL5506"/>
      <c r="AM5506"/>
      <c r="AN5506"/>
      <c r="AO5506"/>
      <c r="AP5506"/>
      <c r="AQ5506"/>
      <c r="AR5506"/>
      <c r="AS5506"/>
      <c r="AT5506"/>
      <c r="AU5506"/>
      <c r="AV5506"/>
      <c r="AW5506"/>
      <c r="AX5506"/>
      <c r="AY5506"/>
      <c r="AZ5506"/>
      <c r="BA5506"/>
      <c r="BB5506"/>
      <c r="BC5506"/>
      <c r="BD5506"/>
    </row>
    <row r="5507" spans="1:56" s="16" customForma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  <c r="AF5507"/>
      <c r="AG5507"/>
      <c r="AH5507"/>
      <c r="AI5507"/>
      <c r="AJ5507"/>
      <c r="AK5507"/>
      <c r="AL5507"/>
      <c r="AM5507"/>
      <c r="AN5507"/>
      <c r="AO5507"/>
      <c r="AP5507"/>
      <c r="AQ5507"/>
      <c r="AR5507"/>
      <c r="AS5507"/>
      <c r="AT5507"/>
      <c r="AU5507"/>
      <c r="AV5507"/>
      <c r="AW5507"/>
      <c r="AX5507"/>
      <c r="AY5507"/>
      <c r="AZ5507"/>
      <c r="BA5507"/>
      <c r="BB5507"/>
      <c r="BC5507"/>
      <c r="BD5507"/>
    </row>
    <row r="5508" spans="1:56" s="16" customForma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  <c r="AF5508"/>
      <c r="AG5508"/>
      <c r="AH5508"/>
      <c r="AI5508"/>
      <c r="AJ5508"/>
      <c r="AK5508"/>
      <c r="AL5508"/>
      <c r="AM5508"/>
      <c r="AN5508"/>
      <c r="AO5508"/>
      <c r="AP5508"/>
      <c r="AQ5508"/>
      <c r="AR5508"/>
      <c r="AS5508"/>
      <c r="AT5508"/>
      <c r="AU5508"/>
      <c r="AV5508"/>
      <c r="AW5508"/>
      <c r="AX5508"/>
      <c r="AY5508"/>
      <c r="AZ5508"/>
      <c r="BA5508"/>
      <c r="BB5508"/>
      <c r="BC5508"/>
      <c r="BD5508"/>
    </row>
    <row r="5509" spans="1:56" s="16" customForma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  <c r="AF5509"/>
      <c r="AG5509"/>
      <c r="AH5509"/>
      <c r="AI5509"/>
      <c r="AJ5509"/>
      <c r="AK5509"/>
      <c r="AL5509"/>
      <c r="AM5509"/>
      <c r="AN5509"/>
      <c r="AO5509"/>
      <c r="AP5509"/>
      <c r="AQ5509"/>
      <c r="AR5509"/>
      <c r="AS5509"/>
      <c r="AT5509"/>
      <c r="AU5509"/>
      <c r="AV5509"/>
      <c r="AW5509"/>
      <c r="AX5509"/>
      <c r="AY5509"/>
      <c r="AZ5509"/>
      <c r="BA5509"/>
      <c r="BB5509"/>
      <c r="BC5509"/>
      <c r="BD5509"/>
    </row>
    <row r="5510" spans="1:56" s="16" customForma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  <c r="AF5510"/>
      <c r="AG5510"/>
      <c r="AH5510"/>
      <c r="AI5510"/>
      <c r="AJ5510"/>
      <c r="AK5510"/>
      <c r="AL5510"/>
      <c r="AM5510"/>
      <c r="AN5510"/>
      <c r="AO5510"/>
      <c r="AP5510"/>
      <c r="AQ5510"/>
      <c r="AR5510"/>
      <c r="AS5510"/>
      <c r="AT5510"/>
      <c r="AU5510"/>
      <c r="AV5510"/>
      <c r="AW5510"/>
      <c r="AX5510"/>
      <c r="AY5510"/>
      <c r="AZ5510"/>
      <c r="BA5510"/>
      <c r="BB5510"/>
      <c r="BC5510"/>
      <c r="BD5510"/>
    </row>
    <row r="5511" spans="1:56" s="16" customForma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  <c r="AF5511"/>
      <c r="AG5511"/>
      <c r="AH5511"/>
      <c r="AI5511"/>
      <c r="AJ5511"/>
      <c r="AK5511"/>
      <c r="AL5511"/>
      <c r="AM5511"/>
      <c r="AN5511"/>
      <c r="AO5511"/>
      <c r="AP5511"/>
      <c r="AQ5511"/>
      <c r="AR5511"/>
      <c r="AS5511"/>
      <c r="AT5511"/>
      <c r="AU5511"/>
      <c r="AV5511"/>
      <c r="AW5511"/>
      <c r="AX5511"/>
      <c r="AY5511"/>
      <c r="AZ5511"/>
      <c r="BA5511"/>
      <c r="BB5511"/>
      <c r="BC5511"/>
      <c r="BD5511"/>
    </row>
    <row r="5512" spans="1:56" s="16" customForma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  <c r="AF5512"/>
      <c r="AG5512"/>
      <c r="AH5512"/>
      <c r="AI5512"/>
      <c r="AJ5512"/>
      <c r="AK5512"/>
      <c r="AL5512"/>
      <c r="AM5512"/>
      <c r="AN5512"/>
      <c r="AO5512"/>
      <c r="AP5512"/>
      <c r="AQ5512"/>
      <c r="AR5512"/>
      <c r="AS5512"/>
      <c r="AT5512"/>
      <c r="AU5512"/>
      <c r="AV5512"/>
      <c r="AW5512"/>
      <c r="AX5512"/>
      <c r="AY5512"/>
      <c r="AZ5512"/>
      <c r="BA5512"/>
      <c r="BB5512"/>
      <c r="BC5512"/>
      <c r="BD5512"/>
    </row>
    <row r="5513" spans="1:56" s="16" customForma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  <c r="AF5513"/>
      <c r="AG5513"/>
      <c r="AH5513"/>
      <c r="AI5513"/>
      <c r="AJ5513"/>
      <c r="AK5513"/>
      <c r="AL5513"/>
      <c r="AM5513"/>
      <c r="AN5513"/>
      <c r="AO5513"/>
      <c r="AP5513"/>
      <c r="AQ5513"/>
      <c r="AR5513"/>
      <c r="AS5513"/>
      <c r="AT5513"/>
      <c r="AU5513"/>
      <c r="AV5513"/>
      <c r="AW5513"/>
      <c r="AX5513"/>
      <c r="AY5513"/>
      <c r="AZ5513"/>
      <c r="BA5513"/>
      <c r="BB5513"/>
      <c r="BC5513"/>
      <c r="BD5513"/>
    </row>
    <row r="5514" spans="1:56" s="16" customForma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  <c r="AF5514"/>
      <c r="AG5514"/>
      <c r="AH5514"/>
      <c r="AI5514"/>
      <c r="AJ5514"/>
      <c r="AK5514"/>
      <c r="AL5514"/>
      <c r="AM5514"/>
      <c r="AN5514"/>
      <c r="AO5514"/>
      <c r="AP5514"/>
      <c r="AQ5514"/>
      <c r="AR5514"/>
      <c r="AS5514"/>
      <c r="AT5514"/>
      <c r="AU5514"/>
      <c r="AV5514"/>
      <c r="AW5514"/>
      <c r="AX5514"/>
      <c r="AY5514"/>
      <c r="AZ5514"/>
      <c r="BA5514"/>
      <c r="BB5514"/>
      <c r="BC5514"/>
      <c r="BD5514"/>
    </row>
    <row r="5515" spans="1:56" s="16" customForma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  <c r="AF5515"/>
      <c r="AG5515"/>
      <c r="AH5515"/>
      <c r="AI5515"/>
      <c r="AJ5515"/>
      <c r="AK5515"/>
      <c r="AL5515"/>
      <c r="AM5515"/>
      <c r="AN5515"/>
      <c r="AO5515"/>
      <c r="AP5515"/>
      <c r="AQ5515"/>
      <c r="AR5515"/>
      <c r="AS5515"/>
      <c r="AT5515"/>
      <c r="AU5515"/>
      <c r="AV5515"/>
      <c r="AW5515"/>
      <c r="AX5515"/>
      <c r="AY5515"/>
      <c r="AZ5515"/>
      <c r="BA5515"/>
      <c r="BB5515"/>
      <c r="BC5515"/>
      <c r="BD5515"/>
    </row>
    <row r="5516" spans="1:56" s="16" customForma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  <c r="AF5516"/>
      <c r="AG5516"/>
      <c r="AH5516"/>
      <c r="AI5516"/>
      <c r="AJ5516"/>
      <c r="AK5516"/>
      <c r="AL5516"/>
      <c r="AM5516"/>
      <c r="AN5516"/>
      <c r="AO5516"/>
      <c r="AP5516"/>
      <c r="AQ5516"/>
      <c r="AR5516"/>
      <c r="AS5516"/>
      <c r="AT5516"/>
      <c r="AU5516"/>
      <c r="AV5516"/>
      <c r="AW5516"/>
      <c r="AX5516"/>
      <c r="AY5516"/>
      <c r="AZ5516"/>
      <c r="BA5516"/>
      <c r="BB5516"/>
      <c r="BC5516"/>
      <c r="BD5516"/>
    </row>
    <row r="5517" spans="1:56" s="16" customForma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  <c r="AF5517"/>
      <c r="AG5517"/>
      <c r="AH5517"/>
      <c r="AI5517"/>
      <c r="AJ5517"/>
      <c r="AK5517"/>
      <c r="AL5517"/>
      <c r="AM5517"/>
      <c r="AN5517"/>
      <c r="AO5517"/>
      <c r="AP5517"/>
      <c r="AQ5517"/>
      <c r="AR5517"/>
      <c r="AS5517"/>
      <c r="AT5517"/>
      <c r="AU5517"/>
      <c r="AV5517"/>
      <c r="AW5517"/>
      <c r="AX5517"/>
      <c r="AY5517"/>
      <c r="AZ5517"/>
      <c r="BA5517"/>
      <c r="BB5517"/>
      <c r="BC5517"/>
      <c r="BD5517"/>
    </row>
    <row r="5518" spans="1:56" s="16" customForma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  <c r="AF5518"/>
      <c r="AG5518"/>
      <c r="AH5518"/>
      <c r="AI5518"/>
      <c r="AJ5518"/>
      <c r="AK5518"/>
      <c r="AL5518"/>
      <c r="AM5518"/>
      <c r="AN5518"/>
      <c r="AO5518"/>
      <c r="AP5518"/>
      <c r="AQ5518"/>
      <c r="AR5518"/>
      <c r="AS5518"/>
      <c r="AT5518"/>
      <c r="AU5518"/>
      <c r="AV5518"/>
      <c r="AW5518"/>
      <c r="AX5518"/>
      <c r="AY5518"/>
      <c r="AZ5518"/>
      <c r="BA5518"/>
      <c r="BB5518"/>
      <c r="BC5518"/>
      <c r="BD5518"/>
    </row>
    <row r="5519" spans="1:56" s="16" customForma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  <c r="AF5519"/>
      <c r="AG5519"/>
      <c r="AH5519"/>
      <c r="AI5519"/>
      <c r="AJ5519"/>
      <c r="AK5519"/>
      <c r="AL5519"/>
      <c r="AM5519"/>
      <c r="AN5519"/>
      <c r="AO5519"/>
      <c r="AP5519"/>
      <c r="AQ5519"/>
      <c r="AR5519"/>
      <c r="AS5519"/>
      <c r="AT5519"/>
      <c r="AU5519"/>
      <c r="AV5519"/>
      <c r="AW5519"/>
      <c r="AX5519"/>
      <c r="AY5519"/>
      <c r="AZ5519"/>
      <c r="BA5519"/>
      <c r="BB5519"/>
      <c r="BC5519"/>
      <c r="BD5519"/>
    </row>
    <row r="5520" spans="1:56" s="16" customForma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  <c r="AF5520"/>
      <c r="AG5520"/>
      <c r="AH5520"/>
      <c r="AI5520"/>
      <c r="AJ5520"/>
      <c r="AK5520"/>
      <c r="AL5520"/>
      <c r="AM5520"/>
      <c r="AN5520"/>
      <c r="AO5520"/>
      <c r="AP5520"/>
      <c r="AQ5520"/>
      <c r="AR5520"/>
      <c r="AS5520"/>
      <c r="AT5520"/>
      <c r="AU5520"/>
      <c r="AV5520"/>
      <c r="AW5520"/>
      <c r="AX5520"/>
      <c r="AY5520"/>
      <c r="AZ5520"/>
      <c r="BA5520"/>
      <c r="BB5520"/>
      <c r="BC5520"/>
      <c r="BD5520"/>
    </row>
    <row r="5521" spans="1:56" s="16" customForma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  <c r="AF5521"/>
      <c r="AG5521"/>
      <c r="AH5521"/>
      <c r="AI5521"/>
      <c r="AJ5521"/>
      <c r="AK5521"/>
      <c r="AL5521"/>
      <c r="AM5521"/>
      <c r="AN5521"/>
      <c r="AO5521"/>
      <c r="AP5521"/>
      <c r="AQ5521"/>
      <c r="AR5521"/>
      <c r="AS5521"/>
      <c r="AT5521"/>
      <c r="AU5521"/>
      <c r="AV5521"/>
      <c r="AW5521"/>
      <c r="AX5521"/>
      <c r="AY5521"/>
      <c r="AZ5521"/>
      <c r="BA5521"/>
      <c r="BB5521"/>
      <c r="BC5521"/>
      <c r="BD5521"/>
    </row>
    <row r="5522" spans="1:56" s="16" customForma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  <c r="AF5522"/>
      <c r="AG5522"/>
      <c r="AH5522"/>
      <c r="AI5522"/>
      <c r="AJ5522"/>
      <c r="AK5522"/>
      <c r="AL5522"/>
      <c r="AM5522"/>
      <c r="AN5522"/>
      <c r="AO5522"/>
      <c r="AP5522"/>
      <c r="AQ5522"/>
      <c r="AR5522"/>
      <c r="AS5522"/>
      <c r="AT5522"/>
      <c r="AU5522"/>
      <c r="AV5522"/>
      <c r="AW5522"/>
      <c r="AX5522"/>
      <c r="AY5522"/>
      <c r="AZ5522"/>
      <c r="BA5522"/>
      <c r="BB5522"/>
      <c r="BC5522"/>
      <c r="BD5522"/>
    </row>
    <row r="5523" spans="1:56" s="16" customForma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  <c r="AF5523"/>
      <c r="AG5523"/>
      <c r="AH5523"/>
      <c r="AI5523"/>
      <c r="AJ5523"/>
      <c r="AK5523"/>
      <c r="AL5523"/>
      <c r="AM5523"/>
      <c r="AN5523"/>
      <c r="AO5523"/>
      <c r="AP5523"/>
      <c r="AQ5523"/>
      <c r="AR5523"/>
      <c r="AS5523"/>
      <c r="AT5523"/>
      <c r="AU5523"/>
      <c r="AV5523"/>
      <c r="AW5523"/>
      <c r="AX5523"/>
      <c r="AY5523"/>
      <c r="AZ5523"/>
      <c r="BA5523"/>
      <c r="BB5523"/>
      <c r="BC5523"/>
      <c r="BD5523"/>
    </row>
    <row r="5524" spans="1:56" s="16" customForma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  <c r="AF5524"/>
      <c r="AG5524"/>
      <c r="AH5524"/>
      <c r="AI5524"/>
      <c r="AJ5524"/>
      <c r="AK5524"/>
      <c r="AL5524"/>
      <c r="AM5524"/>
      <c r="AN5524"/>
      <c r="AO5524"/>
      <c r="AP5524"/>
      <c r="AQ5524"/>
      <c r="AR5524"/>
      <c r="AS5524"/>
      <c r="AT5524"/>
      <c r="AU5524"/>
      <c r="AV5524"/>
      <c r="AW5524"/>
      <c r="AX5524"/>
      <c r="AY5524"/>
      <c r="AZ5524"/>
      <c r="BA5524"/>
      <c r="BB5524"/>
      <c r="BC5524"/>
      <c r="BD5524"/>
    </row>
    <row r="5525" spans="1:56" s="16" customForma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  <c r="AF5525"/>
      <c r="AG5525"/>
      <c r="AH5525"/>
      <c r="AI5525"/>
      <c r="AJ5525"/>
      <c r="AK5525"/>
      <c r="AL5525"/>
      <c r="AM5525"/>
      <c r="AN5525"/>
      <c r="AO5525"/>
      <c r="AP5525"/>
      <c r="AQ5525"/>
      <c r="AR5525"/>
      <c r="AS5525"/>
      <c r="AT5525"/>
      <c r="AU5525"/>
      <c r="AV5525"/>
      <c r="AW5525"/>
      <c r="AX5525"/>
      <c r="AY5525"/>
      <c r="AZ5525"/>
      <c r="BA5525"/>
      <c r="BB5525"/>
      <c r="BC5525"/>
      <c r="BD5525"/>
    </row>
    <row r="5526" spans="1:56" s="16" customForma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  <c r="AF5526"/>
      <c r="AG5526"/>
      <c r="AH5526"/>
      <c r="AI5526"/>
      <c r="AJ5526"/>
      <c r="AK5526"/>
      <c r="AL5526"/>
      <c r="AM5526"/>
      <c r="AN5526"/>
      <c r="AO5526"/>
      <c r="AP5526"/>
      <c r="AQ5526"/>
      <c r="AR5526"/>
      <c r="AS5526"/>
      <c r="AT5526"/>
      <c r="AU5526"/>
      <c r="AV5526"/>
      <c r="AW5526"/>
      <c r="AX5526"/>
      <c r="AY5526"/>
      <c r="AZ5526"/>
      <c r="BA5526"/>
      <c r="BB5526"/>
      <c r="BC5526"/>
      <c r="BD5526"/>
    </row>
    <row r="5527" spans="1:56" s="16" customForma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  <c r="AF5527"/>
      <c r="AG5527"/>
      <c r="AH5527"/>
      <c r="AI5527"/>
      <c r="AJ5527"/>
      <c r="AK5527"/>
      <c r="AL5527"/>
      <c r="AM5527"/>
      <c r="AN5527"/>
      <c r="AO5527"/>
      <c r="AP5527"/>
      <c r="AQ5527"/>
      <c r="AR5527"/>
      <c r="AS5527"/>
      <c r="AT5527"/>
      <c r="AU5527"/>
      <c r="AV5527"/>
      <c r="AW5527"/>
      <c r="AX5527"/>
      <c r="AY5527"/>
      <c r="AZ5527"/>
      <c r="BA5527"/>
      <c r="BB5527"/>
      <c r="BC5527"/>
      <c r="BD5527"/>
    </row>
    <row r="5528" spans="1:56" s="16" customForma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  <c r="AF5528"/>
      <c r="AG5528"/>
      <c r="AH5528"/>
      <c r="AI5528"/>
      <c r="AJ5528"/>
      <c r="AK5528"/>
      <c r="AL5528"/>
      <c r="AM5528"/>
      <c r="AN5528"/>
      <c r="AO5528"/>
      <c r="AP5528"/>
      <c r="AQ5528"/>
      <c r="AR5528"/>
      <c r="AS5528"/>
      <c r="AT5528"/>
      <c r="AU5528"/>
      <c r="AV5528"/>
      <c r="AW5528"/>
      <c r="AX5528"/>
      <c r="AY5528"/>
      <c r="AZ5528"/>
      <c r="BA5528"/>
      <c r="BB5528"/>
      <c r="BC5528"/>
      <c r="BD5528"/>
    </row>
    <row r="5529" spans="1:56" s="16" customForma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  <c r="AF5529"/>
      <c r="AG5529"/>
      <c r="AH5529"/>
      <c r="AI5529"/>
      <c r="AJ5529"/>
      <c r="AK5529"/>
      <c r="AL5529"/>
      <c r="AM5529"/>
      <c r="AN5529"/>
      <c r="AO5529"/>
      <c r="AP5529"/>
      <c r="AQ5529"/>
      <c r="AR5529"/>
      <c r="AS5529"/>
      <c r="AT5529"/>
      <c r="AU5529"/>
      <c r="AV5529"/>
      <c r="AW5529"/>
      <c r="AX5529"/>
      <c r="AY5529"/>
      <c r="AZ5529"/>
      <c r="BA5529"/>
      <c r="BB5529"/>
      <c r="BC5529"/>
      <c r="BD5529"/>
    </row>
    <row r="5530" spans="1:56" s="16" customForma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  <c r="AF5530"/>
      <c r="AG5530"/>
      <c r="AH5530"/>
      <c r="AI5530"/>
      <c r="AJ5530"/>
      <c r="AK5530"/>
      <c r="AL5530"/>
      <c r="AM5530"/>
      <c r="AN5530"/>
      <c r="AO5530"/>
      <c r="AP5530"/>
      <c r="AQ5530"/>
      <c r="AR5530"/>
      <c r="AS5530"/>
      <c r="AT5530"/>
      <c r="AU5530"/>
      <c r="AV5530"/>
      <c r="AW5530"/>
      <c r="AX5530"/>
      <c r="AY5530"/>
      <c r="AZ5530"/>
      <c r="BA5530"/>
      <c r="BB5530"/>
      <c r="BC5530"/>
      <c r="BD5530"/>
    </row>
    <row r="5531" spans="1:56" s="16" customForma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  <c r="AF5531"/>
      <c r="AG5531"/>
      <c r="AH5531"/>
      <c r="AI5531"/>
      <c r="AJ5531"/>
      <c r="AK5531"/>
      <c r="AL5531"/>
      <c r="AM5531"/>
      <c r="AN5531"/>
      <c r="AO5531"/>
      <c r="AP5531"/>
      <c r="AQ5531"/>
      <c r="AR5531"/>
      <c r="AS5531"/>
      <c r="AT5531"/>
      <c r="AU5531"/>
      <c r="AV5531"/>
      <c r="AW5531"/>
      <c r="AX5531"/>
      <c r="AY5531"/>
      <c r="AZ5531"/>
      <c r="BA5531"/>
      <c r="BB5531"/>
      <c r="BC5531"/>
      <c r="BD5531"/>
    </row>
    <row r="5532" spans="1:56" s="16" customForma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  <c r="AF5532"/>
      <c r="AG5532"/>
      <c r="AH5532"/>
      <c r="AI5532"/>
      <c r="AJ5532"/>
      <c r="AK5532"/>
      <c r="AL5532"/>
      <c r="AM5532"/>
      <c r="AN5532"/>
      <c r="AO5532"/>
      <c r="AP5532"/>
      <c r="AQ5532"/>
      <c r="AR5532"/>
      <c r="AS5532"/>
      <c r="AT5532"/>
      <c r="AU5532"/>
      <c r="AV5532"/>
      <c r="AW5532"/>
      <c r="AX5532"/>
      <c r="AY5532"/>
      <c r="AZ5532"/>
      <c r="BA5532"/>
      <c r="BB5532"/>
      <c r="BC5532"/>
      <c r="BD5532"/>
    </row>
    <row r="5533" spans="1:56" s="16" customForma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  <c r="AF5533"/>
      <c r="AG5533"/>
      <c r="AH5533"/>
      <c r="AI5533"/>
      <c r="AJ5533"/>
      <c r="AK5533"/>
      <c r="AL5533"/>
      <c r="AM5533"/>
      <c r="AN5533"/>
      <c r="AO5533"/>
      <c r="AP5533"/>
      <c r="AQ5533"/>
      <c r="AR5533"/>
      <c r="AS5533"/>
      <c r="AT5533"/>
      <c r="AU5533"/>
      <c r="AV5533"/>
      <c r="AW5533"/>
      <c r="AX5533"/>
      <c r="AY5533"/>
      <c r="AZ5533"/>
      <c r="BA5533"/>
      <c r="BB5533"/>
      <c r="BC5533"/>
      <c r="BD5533"/>
    </row>
    <row r="5534" spans="1:56" s="16" customForma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  <c r="AF5534"/>
      <c r="AG5534"/>
      <c r="AH5534"/>
      <c r="AI5534"/>
      <c r="AJ5534"/>
      <c r="AK5534"/>
      <c r="AL5534"/>
      <c r="AM5534"/>
      <c r="AN5534"/>
      <c r="AO5534"/>
      <c r="AP5534"/>
      <c r="AQ5534"/>
      <c r="AR5534"/>
      <c r="AS5534"/>
      <c r="AT5534"/>
      <c r="AU5534"/>
      <c r="AV5534"/>
      <c r="AW5534"/>
      <c r="AX5534"/>
      <c r="AY5534"/>
      <c r="AZ5534"/>
      <c r="BA5534"/>
      <c r="BB5534"/>
      <c r="BC5534"/>
      <c r="BD5534"/>
    </row>
    <row r="5535" spans="1:56" s="16" customForma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  <c r="AF5535"/>
      <c r="AG5535"/>
      <c r="AH5535"/>
      <c r="AI5535"/>
      <c r="AJ5535"/>
      <c r="AK5535"/>
      <c r="AL5535"/>
      <c r="AM5535"/>
      <c r="AN5535"/>
      <c r="AO5535"/>
      <c r="AP5535"/>
      <c r="AQ5535"/>
      <c r="AR5535"/>
      <c r="AS5535"/>
      <c r="AT5535"/>
      <c r="AU5535"/>
      <c r="AV5535"/>
      <c r="AW5535"/>
      <c r="AX5535"/>
      <c r="AY5535"/>
      <c r="AZ5535"/>
      <c r="BA5535"/>
      <c r="BB5535"/>
      <c r="BC5535"/>
      <c r="BD5535"/>
    </row>
    <row r="5536" spans="1:56" s="16" customForma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  <c r="AF5536"/>
      <c r="AG5536"/>
      <c r="AH5536"/>
      <c r="AI5536"/>
      <c r="AJ5536"/>
      <c r="AK5536"/>
      <c r="AL5536"/>
      <c r="AM5536"/>
      <c r="AN5536"/>
      <c r="AO5536"/>
      <c r="AP5536"/>
      <c r="AQ5536"/>
      <c r="AR5536"/>
      <c r="AS5536"/>
      <c r="AT5536"/>
      <c r="AU5536"/>
      <c r="AV5536"/>
      <c r="AW5536"/>
      <c r="AX5536"/>
      <c r="AY5536"/>
      <c r="AZ5536"/>
      <c r="BA5536"/>
      <c r="BB5536"/>
      <c r="BC5536"/>
      <c r="BD5536"/>
    </row>
    <row r="5537" spans="1:56" s="16" customForma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  <c r="AF5537"/>
      <c r="AG5537"/>
      <c r="AH5537"/>
      <c r="AI5537"/>
      <c r="AJ5537"/>
      <c r="AK5537"/>
      <c r="AL5537"/>
      <c r="AM5537"/>
      <c r="AN5537"/>
      <c r="AO5537"/>
      <c r="AP5537"/>
      <c r="AQ5537"/>
      <c r="AR5537"/>
      <c r="AS5537"/>
      <c r="AT5537"/>
      <c r="AU5537"/>
      <c r="AV5537"/>
      <c r="AW5537"/>
      <c r="AX5537"/>
      <c r="AY5537"/>
      <c r="AZ5537"/>
      <c r="BA5537"/>
      <c r="BB5537"/>
      <c r="BC5537"/>
      <c r="BD5537"/>
    </row>
    <row r="5538" spans="1:56" s="16" customForma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  <c r="AF5538"/>
      <c r="AG5538"/>
      <c r="AH5538"/>
      <c r="AI5538"/>
      <c r="AJ5538"/>
      <c r="AK5538"/>
      <c r="AL5538"/>
      <c r="AM5538"/>
      <c r="AN5538"/>
      <c r="AO5538"/>
      <c r="AP5538"/>
      <c r="AQ5538"/>
      <c r="AR5538"/>
      <c r="AS5538"/>
      <c r="AT5538"/>
      <c r="AU5538"/>
      <c r="AV5538"/>
      <c r="AW5538"/>
      <c r="AX5538"/>
      <c r="AY5538"/>
      <c r="AZ5538"/>
      <c r="BA5538"/>
      <c r="BB5538"/>
      <c r="BC5538"/>
      <c r="BD5538"/>
    </row>
    <row r="5539" spans="1:56" s="16" customForma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  <c r="AF5539"/>
      <c r="AG5539"/>
      <c r="AH5539"/>
      <c r="AI5539"/>
      <c r="AJ5539"/>
      <c r="AK5539"/>
      <c r="AL5539"/>
      <c r="AM5539"/>
      <c r="AN5539"/>
      <c r="AO5539"/>
      <c r="AP5539"/>
      <c r="AQ5539"/>
      <c r="AR5539"/>
      <c r="AS5539"/>
      <c r="AT5539"/>
      <c r="AU5539"/>
      <c r="AV5539"/>
      <c r="AW5539"/>
      <c r="AX5539"/>
      <c r="AY5539"/>
      <c r="AZ5539"/>
      <c r="BA5539"/>
      <c r="BB5539"/>
      <c r="BC5539"/>
      <c r="BD5539"/>
    </row>
    <row r="5540" spans="1:56" s="16" customForma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  <c r="AF5540"/>
      <c r="AG5540"/>
      <c r="AH5540"/>
      <c r="AI5540"/>
      <c r="AJ5540"/>
      <c r="AK5540"/>
      <c r="AL5540"/>
      <c r="AM5540"/>
      <c r="AN5540"/>
      <c r="AO5540"/>
      <c r="AP5540"/>
      <c r="AQ5540"/>
      <c r="AR5540"/>
      <c r="AS5540"/>
      <c r="AT5540"/>
      <c r="AU5540"/>
      <c r="AV5540"/>
      <c r="AW5540"/>
      <c r="AX5540"/>
      <c r="AY5540"/>
      <c r="AZ5540"/>
      <c r="BA5540"/>
      <c r="BB5540"/>
      <c r="BC5540"/>
      <c r="BD5540"/>
    </row>
    <row r="5541" spans="1:56" s="16" customForma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  <c r="AF5541"/>
      <c r="AG5541"/>
      <c r="AH5541"/>
      <c r="AI5541"/>
      <c r="AJ5541"/>
      <c r="AK5541"/>
      <c r="AL5541"/>
      <c r="AM5541"/>
      <c r="AN5541"/>
      <c r="AO5541"/>
      <c r="AP5541"/>
      <c r="AQ5541"/>
      <c r="AR5541"/>
      <c r="AS5541"/>
      <c r="AT5541"/>
      <c r="AU5541"/>
      <c r="AV5541"/>
      <c r="AW5541"/>
      <c r="AX5541"/>
      <c r="AY5541"/>
      <c r="AZ5541"/>
      <c r="BA5541"/>
      <c r="BB5541"/>
      <c r="BC5541"/>
      <c r="BD5541"/>
    </row>
    <row r="5542" spans="1:56" s="16" customForma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  <c r="AF5542"/>
      <c r="AG5542"/>
      <c r="AH5542"/>
      <c r="AI5542"/>
      <c r="AJ5542"/>
      <c r="AK5542"/>
      <c r="AL5542"/>
      <c r="AM5542"/>
      <c r="AN5542"/>
      <c r="AO5542"/>
      <c r="AP5542"/>
      <c r="AQ5542"/>
      <c r="AR5542"/>
      <c r="AS5542"/>
      <c r="AT5542"/>
      <c r="AU5542"/>
      <c r="AV5542"/>
      <c r="AW5542"/>
      <c r="AX5542"/>
      <c r="AY5542"/>
      <c r="AZ5542"/>
      <c r="BA5542"/>
      <c r="BB5542"/>
      <c r="BC5542"/>
      <c r="BD5542"/>
    </row>
    <row r="5543" spans="1:56" s="16" customForma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  <c r="AF5543"/>
      <c r="AG5543"/>
      <c r="AH5543"/>
      <c r="AI5543"/>
      <c r="AJ5543"/>
      <c r="AK5543"/>
      <c r="AL5543"/>
      <c r="AM5543"/>
      <c r="AN5543"/>
      <c r="AO5543"/>
      <c r="AP5543"/>
      <c r="AQ5543"/>
      <c r="AR5543"/>
      <c r="AS5543"/>
      <c r="AT5543"/>
      <c r="AU5543"/>
      <c r="AV5543"/>
      <c r="AW5543"/>
      <c r="AX5543"/>
      <c r="AY5543"/>
      <c r="AZ5543"/>
      <c r="BA5543"/>
      <c r="BB5543"/>
      <c r="BC5543"/>
      <c r="BD5543"/>
    </row>
    <row r="5544" spans="1:56" s="16" customForma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  <c r="AF5544"/>
      <c r="AG5544"/>
      <c r="AH5544"/>
      <c r="AI5544"/>
      <c r="AJ5544"/>
      <c r="AK5544"/>
      <c r="AL5544"/>
      <c r="AM5544"/>
      <c r="AN5544"/>
      <c r="AO5544"/>
      <c r="AP5544"/>
      <c r="AQ5544"/>
      <c r="AR5544"/>
      <c r="AS5544"/>
      <c r="AT5544"/>
      <c r="AU5544"/>
      <c r="AV5544"/>
      <c r="AW5544"/>
      <c r="AX5544"/>
      <c r="AY5544"/>
      <c r="AZ5544"/>
      <c r="BA5544"/>
      <c r="BB5544"/>
      <c r="BC5544"/>
      <c r="BD5544"/>
    </row>
    <row r="5545" spans="1:56" s="16" customForma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  <c r="AF5545"/>
      <c r="AG5545"/>
      <c r="AH5545"/>
      <c r="AI5545"/>
      <c r="AJ5545"/>
      <c r="AK5545"/>
      <c r="AL5545"/>
      <c r="AM5545"/>
      <c r="AN5545"/>
      <c r="AO5545"/>
      <c r="AP5545"/>
      <c r="AQ5545"/>
      <c r="AR5545"/>
      <c r="AS5545"/>
      <c r="AT5545"/>
      <c r="AU5545"/>
      <c r="AV5545"/>
      <c r="AW5545"/>
      <c r="AX5545"/>
      <c r="AY5545"/>
      <c r="AZ5545"/>
      <c r="BA5545"/>
      <c r="BB5545"/>
      <c r="BC5545"/>
      <c r="BD5545"/>
    </row>
    <row r="5546" spans="1:56" s="16" customForma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  <c r="AF5546"/>
      <c r="AG5546"/>
      <c r="AH5546"/>
      <c r="AI5546"/>
      <c r="AJ5546"/>
      <c r="AK5546"/>
      <c r="AL5546"/>
      <c r="AM5546"/>
      <c r="AN5546"/>
      <c r="AO5546"/>
      <c r="AP5546"/>
      <c r="AQ5546"/>
      <c r="AR5546"/>
      <c r="AS5546"/>
      <c r="AT5546"/>
      <c r="AU5546"/>
      <c r="AV5546"/>
      <c r="AW5546"/>
      <c r="AX5546"/>
      <c r="AY5546"/>
      <c r="AZ5546"/>
      <c r="BA5546"/>
      <c r="BB5546"/>
      <c r="BC5546"/>
      <c r="BD5546"/>
    </row>
    <row r="5547" spans="1:56" s="16" customForma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  <c r="AF5547"/>
      <c r="AG5547"/>
      <c r="AH5547"/>
      <c r="AI5547"/>
      <c r="AJ5547"/>
      <c r="AK5547"/>
      <c r="AL5547"/>
      <c r="AM5547"/>
      <c r="AN5547"/>
      <c r="AO5547"/>
      <c r="AP5547"/>
      <c r="AQ5547"/>
      <c r="AR5547"/>
      <c r="AS5547"/>
      <c r="AT5547"/>
      <c r="AU5547"/>
      <c r="AV5547"/>
      <c r="AW5547"/>
      <c r="AX5547"/>
      <c r="AY5547"/>
      <c r="AZ5547"/>
      <c r="BA5547"/>
      <c r="BB5547"/>
      <c r="BC5547"/>
      <c r="BD5547"/>
    </row>
    <row r="5548" spans="1:56" s="16" customForma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  <c r="AF5548"/>
      <c r="AG5548"/>
      <c r="AH5548"/>
      <c r="AI5548"/>
      <c r="AJ5548"/>
      <c r="AK5548"/>
      <c r="AL5548"/>
      <c r="AM5548"/>
      <c r="AN5548"/>
      <c r="AO5548"/>
      <c r="AP5548"/>
      <c r="AQ5548"/>
      <c r="AR5548"/>
      <c r="AS5548"/>
      <c r="AT5548"/>
      <c r="AU5548"/>
      <c r="AV5548"/>
      <c r="AW5548"/>
      <c r="AX5548"/>
      <c r="AY5548"/>
      <c r="AZ5548"/>
      <c r="BA5548"/>
      <c r="BB5548"/>
      <c r="BC5548"/>
      <c r="BD5548"/>
    </row>
    <row r="5549" spans="1:56" s="16" customForma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  <c r="AF5549"/>
      <c r="AG5549"/>
      <c r="AH5549"/>
      <c r="AI5549"/>
      <c r="AJ5549"/>
      <c r="AK5549"/>
      <c r="AL5549"/>
      <c r="AM5549"/>
      <c r="AN5549"/>
      <c r="AO5549"/>
      <c r="AP5549"/>
      <c r="AQ5549"/>
      <c r="AR5549"/>
      <c r="AS5549"/>
      <c r="AT5549"/>
      <c r="AU5549"/>
      <c r="AV5549"/>
      <c r="AW5549"/>
      <c r="AX5549"/>
      <c r="AY5549"/>
      <c r="AZ5549"/>
      <c r="BA5549"/>
      <c r="BB5549"/>
      <c r="BC5549"/>
      <c r="BD5549"/>
    </row>
    <row r="5550" spans="1:56" s="16" customForma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  <c r="AF5550"/>
      <c r="AG5550"/>
      <c r="AH5550"/>
      <c r="AI5550"/>
      <c r="AJ5550"/>
      <c r="AK5550"/>
      <c r="AL5550"/>
      <c r="AM5550"/>
      <c r="AN5550"/>
      <c r="AO5550"/>
      <c r="AP5550"/>
      <c r="AQ5550"/>
      <c r="AR5550"/>
      <c r="AS5550"/>
      <c r="AT5550"/>
      <c r="AU5550"/>
      <c r="AV5550"/>
      <c r="AW5550"/>
      <c r="AX5550"/>
      <c r="AY5550"/>
      <c r="AZ5550"/>
      <c r="BA5550"/>
      <c r="BB5550"/>
      <c r="BC5550"/>
      <c r="BD5550"/>
    </row>
    <row r="5551" spans="1:56" s="16" customForma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  <c r="AF5551"/>
      <c r="AG5551"/>
      <c r="AH5551"/>
      <c r="AI5551"/>
      <c r="AJ5551"/>
      <c r="AK5551"/>
      <c r="AL5551"/>
      <c r="AM5551"/>
      <c r="AN5551"/>
      <c r="AO5551"/>
      <c r="AP5551"/>
      <c r="AQ5551"/>
      <c r="AR5551"/>
      <c r="AS5551"/>
      <c r="AT5551"/>
      <c r="AU5551"/>
      <c r="AV5551"/>
      <c r="AW5551"/>
      <c r="AX5551"/>
      <c r="AY5551"/>
      <c r="AZ5551"/>
      <c r="BA5551"/>
      <c r="BB5551"/>
      <c r="BC5551"/>
      <c r="BD5551"/>
    </row>
    <row r="5552" spans="1:56" s="16" customForma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  <c r="AF5552"/>
      <c r="AG5552"/>
      <c r="AH5552"/>
      <c r="AI5552"/>
      <c r="AJ5552"/>
      <c r="AK5552"/>
      <c r="AL5552"/>
      <c r="AM5552"/>
      <c r="AN5552"/>
      <c r="AO5552"/>
      <c r="AP5552"/>
      <c r="AQ5552"/>
      <c r="AR5552"/>
      <c r="AS5552"/>
      <c r="AT5552"/>
      <c r="AU5552"/>
      <c r="AV5552"/>
      <c r="AW5552"/>
      <c r="AX5552"/>
      <c r="AY5552"/>
      <c r="AZ5552"/>
      <c r="BA5552"/>
      <c r="BB5552"/>
      <c r="BC5552"/>
      <c r="BD5552"/>
    </row>
    <row r="5553" spans="1:56" s="16" customForma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  <c r="AF5553"/>
      <c r="AG5553"/>
      <c r="AH5553"/>
      <c r="AI5553"/>
      <c r="AJ5553"/>
      <c r="AK5553"/>
      <c r="AL5553"/>
      <c r="AM5553"/>
      <c r="AN5553"/>
      <c r="AO5553"/>
      <c r="AP5553"/>
      <c r="AQ5553"/>
      <c r="AR5553"/>
      <c r="AS5553"/>
      <c r="AT5553"/>
      <c r="AU5553"/>
      <c r="AV5553"/>
      <c r="AW5553"/>
      <c r="AX5553"/>
      <c r="AY5553"/>
      <c r="AZ5553"/>
      <c r="BA5553"/>
      <c r="BB5553"/>
      <c r="BC5553"/>
      <c r="BD5553"/>
    </row>
    <row r="5554" spans="1:56" s="16" customForma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  <c r="AF5554"/>
      <c r="AG5554"/>
      <c r="AH5554"/>
      <c r="AI5554"/>
      <c r="AJ5554"/>
      <c r="AK5554"/>
      <c r="AL5554"/>
      <c r="AM5554"/>
      <c r="AN5554"/>
      <c r="AO5554"/>
      <c r="AP5554"/>
      <c r="AQ5554"/>
      <c r="AR5554"/>
      <c r="AS5554"/>
      <c r="AT5554"/>
      <c r="AU5554"/>
      <c r="AV5554"/>
      <c r="AW5554"/>
      <c r="AX5554"/>
      <c r="AY5554"/>
      <c r="AZ5554"/>
      <c r="BA5554"/>
      <c r="BB5554"/>
      <c r="BC5554"/>
      <c r="BD5554"/>
    </row>
    <row r="5555" spans="1:56" s="16" customForma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  <c r="AF5555"/>
      <c r="AG5555"/>
      <c r="AH5555"/>
      <c r="AI5555"/>
      <c r="AJ5555"/>
      <c r="AK5555"/>
      <c r="AL5555"/>
      <c r="AM5555"/>
      <c r="AN5555"/>
      <c r="AO5555"/>
      <c r="AP5555"/>
      <c r="AQ5555"/>
      <c r="AR5555"/>
      <c r="AS5555"/>
      <c r="AT5555"/>
      <c r="AU5555"/>
      <c r="AV5555"/>
      <c r="AW5555"/>
      <c r="AX5555"/>
      <c r="AY5555"/>
      <c r="AZ5555"/>
      <c r="BA5555"/>
      <c r="BB5555"/>
      <c r="BC5555"/>
      <c r="BD5555"/>
    </row>
    <row r="5556" spans="1:56" s="16" customForma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  <c r="AF5556"/>
      <c r="AG5556"/>
      <c r="AH5556"/>
      <c r="AI5556"/>
      <c r="AJ5556"/>
      <c r="AK5556"/>
      <c r="AL5556"/>
      <c r="AM5556"/>
      <c r="AN5556"/>
      <c r="AO5556"/>
      <c r="AP5556"/>
      <c r="AQ5556"/>
      <c r="AR5556"/>
      <c r="AS5556"/>
      <c r="AT5556"/>
      <c r="AU5556"/>
      <c r="AV5556"/>
      <c r="AW5556"/>
      <c r="AX5556"/>
      <c r="AY5556"/>
      <c r="AZ5556"/>
      <c r="BA5556"/>
      <c r="BB5556"/>
      <c r="BC5556"/>
      <c r="BD5556"/>
    </row>
    <row r="5557" spans="1:56" s="16" customForma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  <c r="AF5557"/>
      <c r="AG5557"/>
      <c r="AH5557"/>
      <c r="AI5557"/>
      <c r="AJ5557"/>
      <c r="AK5557"/>
      <c r="AL5557"/>
      <c r="AM5557"/>
      <c r="AN5557"/>
      <c r="AO5557"/>
      <c r="AP5557"/>
      <c r="AQ5557"/>
      <c r="AR5557"/>
      <c r="AS5557"/>
      <c r="AT5557"/>
      <c r="AU5557"/>
      <c r="AV5557"/>
      <c r="AW5557"/>
      <c r="AX5557"/>
      <c r="AY5557"/>
      <c r="AZ5557"/>
      <c r="BA5557"/>
      <c r="BB5557"/>
      <c r="BC5557"/>
      <c r="BD5557"/>
    </row>
    <row r="5558" spans="1:56" s="16" customForma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  <c r="AF5558"/>
      <c r="AG5558"/>
      <c r="AH5558"/>
      <c r="AI5558"/>
      <c r="AJ5558"/>
      <c r="AK5558"/>
      <c r="AL5558"/>
      <c r="AM5558"/>
      <c r="AN5558"/>
      <c r="AO5558"/>
      <c r="AP5558"/>
      <c r="AQ5558"/>
      <c r="AR5558"/>
      <c r="AS5558"/>
      <c r="AT5558"/>
      <c r="AU5558"/>
      <c r="AV5558"/>
      <c r="AW5558"/>
      <c r="AX5558"/>
      <c r="AY5558"/>
      <c r="AZ5558"/>
      <c r="BA5558"/>
      <c r="BB5558"/>
      <c r="BC5558"/>
      <c r="BD5558"/>
    </row>
    <row r="5559" spans="1:56" s="16" customForma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  <c r="AF5559"/>
      <c r="AG5559"/>
      <c r="AH5559"/>
      <c r="AI5559"/>
      <c r="AJ5559"/>
      <c r="AK5559"/>
      <c r="AL5559"/>
      <c r="AM5559"/>
      <c r="AN5559"/>
      <c r="AO5559"/>
      <c r="AP5559"/>
      <c r="AQ5559"/>
      <c r="AR5559"/>
      <c r="AS5559"/>
      <c r="AT5559"/>
      <c r="AU5559"/>
      <c r="AV5559"/>
      <c r="AW5559"/>
      <c r="AX5559"/>
      <c r="AY5559"/>
      <c r="AZ5559"/>
      <c r="BA5559"/>
      <c r="BB5559"/>
      <c r="BC5559"/>
      <c r="BD5559"/>
    </row>
    <row r="5560" spans="1:56" s="16" customForma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  <c r="AF5560"/>
      <c r="AG5560"/>
      <c r="AH5560"/>
      <c r="AI5560"/>
      <c r="AJ5560"/>
      <c r="AK5560"/>
      <c r="AL5560"/>
      <c r="AM5560"/>
      <c r="AN5560"/>
      <c r="AO5560"/>
      <c r="AP5560"/>
      <c r="AQ5560"/>
      <c r="AR5560"/>
      <c r="AS5560"/>
      <c r="AT5560"/>
      <c r="AU5560"/>
      <c r="AV5560"/>
      <c r="AW5560"/>
      <c r="AX5560"/>
      <c r="AY5560"/>
      <c r="AZ5560"/>
      <c r="BA5560"/>
      <c r="BB5560"/>
      <c r="BC5560"/>
      <c r="BD5560"/>
    </row>
    <row r="5561" spans="1:56" s="16" customForma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  <c r="AF5561"/>
      <c r="AG5561"/>
      <c r="AH5561"/>
      <c r="AI5561"/>
      <c r="AJ5561"/>
      <c r="AK5561"/>
      <c r="AL5561"/>
      <c r="AM5561"/>
      <c r="AN5561"/>
      <c r="AO5561"/>
      <c r="AP5561"/>
      <c r="AQ5561"/>
      <c r="AR5561"/>
      <c r="AS5561"/>
      <c r="AT5561"/>
      <c r="AU5561"/>
      <c r="AV5561"/>
      <c r="AW5561"/>
      <c r="AX5561"/>
      <c r="AY5561"/>
      <c r="AZ5561"/>
      <c r="BA5561"/>
      <c r="BB5561"/>
      <c r="BC5561"/>
      <c r="BD5561"/>
    </row>
    <row r="5562" spans="1:56" s="16" customForma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  <c r="AF5562"/>
      <c r="AG5562"/>
      <c r="AH5562"/>
      <c r="AI5562"/>
      <c r="AJ5562"/>
      <c r="AK5562"/>
      <c r="AL5562"/>
      <c r="AM5562"/>
      <c r="AN5562"/>
      <c r="AO5562"/>
      <c r="AP5562"/>
      <c r="AQ5562"/>
      <c r="AR5562"/>
      <c r="AS5562"/>
      <c r="AT5562"/>
      <c r="AU5562"/>
      <c r="AV5562"/>
      <c r="AW5562"/>
      <c r="AX5562"/>
      <c r="AY5562"/>
      <c r="AZ5562"/>
      <c r="BA5562"/>
      <c r="BB5562"/>
      <c r="BC5562"/>
      <c r="BD5562"/>
    </row>
    <row r="5563" spans="1:56" s="16" customForma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  <c r="AF5563"/>
      <c r="AG5563"/>
      <c r="AH5563"/>
      <c r="AI5563"/>
      <c r="AJ5563"/>
      <c r="AK5563"/>
      <c r="AL5563"/>
      <c r="AM5563"/>
      <c r="AN5563"/>
      <c r="AO5563"/>
      <c r="AP5563"/>
      <c r="AQ5563"/>
      <c r="AR5563"/>
      <c r="AS5563"/>
      <c r="AT5563"/>
      <c r="AU5563"/>
      <c r="AV5563"/>
      <c r="AW5563"/>
      <c r="AX5563"/>
      <c r="AY5563"/>
      <c r="AZ5563"/>
      <c r="BA5563"/>
      <c r="BB5563"/>
      <c r="BC5563"/>
      <c r="BD5563"/>
    </row>
    <row r="5564" spans="1:56" s="16" customForma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  <c r="AF5564"/>
      <c r="AG5564"/>
      <c r="AH5564"/>
      <c r="AI5564"/>
      <c r="AJ5564"/>
      <c r="AK5564"/>
      <c r="AL5564"/>
      <c r="AM5564"/>
      <c r="AN5564"/>
      <c r="AO5564"/>
      <c r="AP5564"/>
      <c r="AQ5564"/>
      <c r="AR5564"/>
      <c r="AS5564"/>
      <c r="AT5564"/>
      <c r="AU5564"/>
      <c r="AV5564"/>
      <c r="AW5564"/>
      <c r="AX5564"/>
      <c r="AY5564"/>
      <c r="AZ5564"/>
      <c r="BA5564"/>
      <c r="BB5564"/>
      <c r="BC5564"/>
      <c r="BD5564"/>
    </row>
    <row r="5565" spans="1:56" s="16" customForma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  <c r="AF5565"/>
      <c r="AG5565"/>
      <c r="AH5565"/>
      <c r="AI5565"/>
      <c r="AJ5565"/>
      <c r="AK5565"/>
      <c r="AL5565"/>
      <c r="AM5565"/>
      <c r="AN5565"/>
      <c r="AO5565"/>
      <c r="AP5565"/>
      <c r="AQ5565"/>
      <c r="AR5565"/>
      <c r="AS5565"/>
      <c r="AT5565"/>
      <c r="AU5565"/>
      <c r="AV5565"/>
      <c r="AW5565"/>
      <c r="AX5565"/>
      <c r="AY5565"/>
      <c r="AZ5565"/>
      <c r="BA5565"/>
      <c r="BB5565"/>
      <c r="BC5565"/>
      <c r="BD5565"/>
    </row>
    <row r="5566" spans="1:56" s="16" customForma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  <c r="AF5566"/>
      <c r="AG5566"/>
      <c r="AH5566"/>
      <c r="AI5566"/>
      <c r="AJ5566"/>
      <c r="AK5566"/>
      <c r="AL5566"/>
      <c r="AM5566"/>
      <c r="AN5566"/>
      <c r="AO5566"/>
      <c r="AP5566"/>
      <c r="AQ5566"/>
      <c r="AR5566"/>
      <c r="AS5566"/>
      <c r="AT5566"/>
      <c r="AU5566"/>
      <c r="AV5566"/>
      <c r="AW5566"/>
      <c r="AX5566"/>
      <c r="AY5566"/>
      <c r="AZ5566"/>
      <c r="BA5566"/>
      <c r="BB5566"/>
      <c r="BC5566"/>
      <c r="BD5566"/>
    </row>
    <row r="5567" spans="1:56" s="16" customForma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  <c r="AF5567"/>
      <c r="AG5567"/>
      <c r="AH5567"/>
      <c r="AI5567"/>
      <c r="AJ5567"/>
      <c r="AK5567"/>
      <c r="AL5567"/>
      <c r="AM5567"/>
      <c r="AN5567"/>
      <c r="AO5567"/>
      <c r="AP5567"/>
      <c r="AQ5567"/>
      <c r="AR5567"/>
      <c r="AS5567"/>
      <c r="AT5567"/>
      <c r="AU5567"/>
      <c r="AV5567"/>
      <c r="AW5567"/>
      <c r="AX5567"/>
      <c r="AY5567"/>
      <c r="AZ5567"/>
      <c r="BA5567"/>
      <c r="BB5567"/>
      <c r="BC5567"/>
      <c r="BD5567"/>
    </row>
    <row r="5568" spans="1:56" s="16" customForma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  <c r="AF5568"/>
      <c r="AG5568"/>
      <c r="AH5568"/>
      <c r="AI5568"/>
      <c r="AJ5568"/>
      <c r="AK5568"/>
      <c r="AL5568"/>
      <c r="AM5568"/>
      <c r="AN5568"/>
      <c r="AO5568"/>
      <c r="AP5568"/>
      <c r="AQ5568"/>
      <c r="AR5568"/>
      <c r="AS5568"/>
      <c r="AT5568"/>
      <c r="AU5568"/>
      <c r="AV5568"/>
      <c r="AW5568"/>
      <c r="AX5568"/>
      <c r="AY5568"/>
      <c r="AZ5568"/>
      <c r="BA5568"/>
      <c r="BB5568"/>
      <c r="BC5568"/>
      <c r="BD5568"/>
    </row>
    <row r="5569" spans="1:56" s="16" customForma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  <c r="AF5569"/>
      <c r="AG5569"/>
      <c r="AH5569"/>
      <c r="AI5569"/>
      <c r="AJ5569"/>
      <c r="AK5569"/>
      <c r="AL5569"/>
      <c r="AM5569"/>
      <c r="AN5569"/>
      <c r="AO5569"/>
      <c r="AP5569"/>
      <c r="AQ5569"/>
      <c r="AR5569"/>
      <c r="AS5569"/>
      <c r="AT5569"/>
      <c r="AU5569"/>
      <c r="AV5569"/>
      <c r="AW5569"/>
      <c r="AX5569"/>
      <c r="AY5569"/>
      <c r="AZ5569"/>
      <c r="BA5569"/>
      <c r="BB5569"/>
      <c r="BC5569"/>
      <c r="BD5569"/>
    </row>
    <row r="5570" spans="1:56" s="16" customForma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  <c r="AF5570"/>
      <c r="AG5570"/>
      <c r="AH5570"/>
      <c r="AI5570"/>
      <c r="AJ5570"/>
      <c r="AK5570"/>
      <c r="AL5570"/>
      <c r="AM5570"/>
      <c r="AN5570"/>
      <c r="AO5570"/>
      <c r="AP5570"/>
      <c r="AQ5570"/>
      <c r="AR5570"/>
      <c r="AS5570"/>
      <c r="AT5570"/>
      <c r="AU5570"/>
      <c r="AV5570"/>
      <c r="AW5570"/>
      <c r="AX5570"/>
      <c r="AY5570"/>
      <c r="AZ5570"/>
      <c r="BA5570"/>
      <c r="BB5570"/>
      <c r="BC5570"/>
      <c r="BD5570"/>
    </row>
    <row r="5571" spans="1:56" s="16" customForma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  <c r="AF5571"/>
      <c r="AG5571"/>
      <c r="AH5571"/>
      <c r="AI5571"/>
      <c r="AJ5571"/>
      <c r="AK5571"/>
      <c r="AL5571"/>
      <c r="AM5571"/>
      <c r="AN5571"/>
      <c r="AO5571"/>
      <c r="AP5571"/>
      <c r="AQ5571"/>
      <c r="AR5571"/>
      <c r="AS5571"/>
      <c r="AT5571"/>
      <c r="AU5571"/>
      <c r="AV5571"/>
      <c r="AW5571"/>
      <c r="AX5571"/>
      <c r="AY5571"/>
      <c r="AZ5571"/>
      <c r="BA5571"/>
      <c r="BB5571"/>
      <c r="BC5571"/>
      <c r="BD5571"/>
    </row>
    <row r="5572" spans="1:56" s="16" customForma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  <c r="AF5572"/>
      <c r="AG5572"/>
      <c r="AH5572"/>
      <c r="AI5572"/>
      <c r="AJ5572"/>
      <c r="AK5572"/>
      <c r="AL5572"/>
      <c r="AM5572"/>
      <c r="AN5572"/>
      <c r="AO5572"/>
      <c r="AP5572"/>
      <c r="AQ5572"/>
      <c r="AR5572"/>
      <c r="AS5572"/>
      <c r="AT5572"/>
      <c r="AU5572"/>
      <c r="AV5572"/>
      <c r="AW5572"/>
      <c r="AX5572"/>
      <c r="AY5572"/>
      <c r="AZ5572"/>
      <c r="BA5572"/>
      <c r="BB5572"/>
      <c r="BC5572"/>
      <c r="BD5572"/>
    </row>
    <row r="5573" spans="1:56" s="16" customForma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  <c r="AF5573"/>
      <c r="AG5573"/>
      <c r="AH5573"/>
      <c r="AI5573"/>
      <c r="AJ5573"/>
      <c r="AK5573"/>
      <c r="AL5573"/>
      <c r="AM5573"/>
      <c r="AN5573"/>
      <c r="AO5573"/>
      <c r="AP5573"/>
      <c r="AQ5573"/>
      <c r="AR5573"/>
      <c r="AS5573"/>
      <c r="AT5573"/>
      <c r="AU5573"/>
      <c r="AV5573"/>
      <c r="AW5573"/>
      <c r="AX5573"/>
      <c r="AY5573"/>
      <c r="AZ5573"/>
      <c r="BA5573"/>
      <c r="BB5573"/>
      <c r="BC5573"/>
      <c r="BD5573"/>
    </row>
    <row r="5574" spans="1:56" s="16" customForma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  <c r="AF5574"/>
      <c r="AG5574"/>
      <c r="AH5574"/>
      <c r="AI5574"/>
      <c r="AJ5574"/>
      <c r="AK5574"/>
      <c r="AL5574"/>
      <c r="AM5574"/>
      <c r="AN5574"/>
      <c r="AO5574"/>
      <c r="AP5574"/>
      <c r="AQ5574"/>
      <c r="AR5574"/>
      <c r="AS5574"/>
      <c r="AT5574"/>
      <c r="AU5574"/>
      <c r="AV5574"/>
      <c r="AW5574"/>
      <c r="AX5574"/>
      <c r="AY5574"/>
      <c r="AZ5574"/>
      <c r="BA5574"/>
      <c r="BB5574"/>
      <c r="BC5574"/>
      <c r="BD5574"/>
    </row>
    <row r="5575" spans="1:56" s="16" customForma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  <c r="AF5575"/>
      <c r="AG5575"/>
      <c r="AH5575"/>
      <c r="AI5575"/>
      <c r="AJ5575"/>
      <c r="AK5575"/>
      <c r="AL5575"/>
      <c r="AM5575"/>
      <c r="AN5575"/>
      <c r="AO5575"/>
      <c r="AP5575"/>
      <c r="AQ5575"/>
      <c r="AR5575"/>
      <c r="AS5575"/>
      <c r="AT5575"/>
      <c r="AU5575"/>
      <c r="AV5575"/>
      <c r="AW5575"/>
      <c r="AX5575"/>
      <c r="AY5575"/>
      <c r="AZ5575"/>
      <c r="BA5575"/>
      <c r="BB5575"/>
      <c r="BC5575"/>
      <c r="BD5575"/>
    </row>
    <row r="5576" spans="1:56" s="16" customForma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  <c r="AF5576"/>
      <c r="AG5576"/>
      <c r="AH5576"/>
      <c r="AI5576"/>
      <c r="AJ5576"/>
      <c r="AK5576"/>
      <c r="AL5576"/>
      <c r="AM5576"/>
      <c r="AN5576"/>
      <c r="AO5576"/>
      <c r="AP5576"/>
      <c r="AQ5576"/>
      <c r="AR5576"/>
      <c r="AS5576"/>
      <c r="AT5576"/>
      <c r="AU5576"/>
      <c r="AV5576"/>
      <c r="AW5576"/>
      <c r="AX5576"/>
      <c r="AY5576"/>
      <c r="AZ5576"/>
      <c r="BA5576"/>
      <c r="BB5576"/>
      <c r="BC5576"/>
      <c r="BD5576"/>
    </row>
    <row r="5577" spans="1:56" s="16" customForma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  <c r="AF5577"/>
      <c r="AG5577"/>
      <c r="AH5577"/>
      <c r="AI5577"/>
      <c r="AJ5577"/>
      <c r="AK5577"/>
      <c r="AL5577"/>
      <c r="AM5577"/>
      <c r="AN5577"/>
      <c r="AO5577"/>
      <c r="AP5577"/>
      <c r="AQ5577"/>
      <c r="AR5577"/>
      <c r="AS5577"/>
      <c r="AT5577"/>
      <c r="AU5577"/>
      <c r="AV5577"/>
      <c r="AW5577"/>
      <c r="AX5577"/>
      <c r="AY5577"/>
      <c r="AZ5577"/>
      <c r="BA5577"/>
      <c r="BB5577"/>
      <c r="BC5577"/>
      <c r="BD5577"/>
    </row>
    <row r="5578" spans="1:56" s="16" customForma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  <c r="AF5578"/>
      <c r="AG5578"/>
      <c r="AH5578"/>
      <c r="AI5578"/>
      <c r="AJ5578"/>
      <c r="AK5578"/>
      <c r="AL5578"/>
      <c r="AM5578"/>
      <c r="AN5578"/>
      <c r="AO5578"/>
      <c r="AP5578"/>
      <c r="AQ5578"/>
      <c r="AR5578"/>
      <c r="AS5578"/>
      <c r="AT5578"/>
      <c r="AU5578"/>
      <c r="AV5578"/>
      <c r="AW5578"/>
      <c r="AX5578"/>
      <c r="AY5578"/>
      <c r="AZ5578"/>
      <c r="BA5578"/>
      <c r="BB5578"/>
      <c r="BC5578"/>
      <c r="BD5578"/>
    </row>
    <row r="5579" spans="1:56" s="16" customForma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  <c r="AF5579"/>
      <c r="AG5579"/>
      <c r="AH5579"/>
      <c r="AI5579"/>
      <c r="AJ5579"/>
      <c r="AK5579"/>
      <c r="AL5579"/>
      <c r="AM5579"/>
      <c r="AN5579"/>
      <c r="AO5579"/>
      <c r="AP5579"/>
      <c r="AQ5579"/>
      <c r="AR5579"/>
      <c r="AS5579"/>
      <c r="AT5579"/>
      <c r="AU5579"/>
      <c r="AV5579"/>
      <c r="AW5579"/>
      <c r="AX5579"/>
      <c r="AY5579"/>
      <c r="AZ5579"/>
      <c r="BA5579"/>
      <c r="BB5579"/>
      <c r="BC5579"/>
      <c r="BD5579"/>
    </row>
    <row r="5580" spans="1:56" s="16" customForma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  <c r="AF5580"/>
      <c r="AG5580"/>
      <c r="AH5580"/>
      <c r="AI5580"/>
      <c r="AJ5580"/>
      <c r="AK5580"/>
      <c r="AL5580"/>
      <c r="AM5580"/>
      <c r="AN5580"/>
      <c r="AO5580"/>
      <c r="AP5580"/>
      <c r="AQ5580"/>
      <c r="AR5580"/>
      <c r="AS5580"/>
      <c r="AT5580"/>
      <c r="AU5580"/>
      <c r="AV5580"/>
      <c r="AW5580"/>
      <c r="AX5580"/>
      <c r="AY5580"/>
      <c r="AZ5580"/>
      <c r="BA5580"/>
      <c r="BB5580"/>
      <c r="BC5580"/>
      <c r="BD5580"/>
    </row>
    <row r="5581" spans="1:56" s="16" customForma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  <c r="AF5581"/>
      <c r="AG5581"/>
      <c r="AH5581"/>
      <c r="AI5581"/>
      <c r="AJ5581"/>
      <c r="AK5581"/>
      <c r="AL5581"/>
      <c r="AM5581"/>
      <c r="AN5581"/>
      <c r="AO5581"/>
      <c r="AP5581"/>
      <c r="AQ5581"/>
      <c r="AR5581"/>
      <c r="AS5581"/>
      <c r="AT5581"/>
      <c r="AU5581"/>
      <c r="AV5581"/>
      <c r="AW5581"/>
      <c r="AX5581"/>
      <c r="AY5581"/>
      <c r="AZ5581"/>
      <c r="BA5581"/>
      <c r="BB5581"/>
      <c r="BC5581"/>
      <c r="BD5581"/>
    </row>
    <row r="5582" spans="1:56" s="16" customForma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  <c r="AF5582"/>
      <c r="AG5582"/>
      <c r="AH5582"/>
      <c r="AI5582"/>
      <c r="AJ5582"/>
      <c r="AK5582"/>
      <c r="AL5582"/>
      <c r="AM5582"/>
      <c r="AN5582"/>
      <c r="AO5582"/>
      <c r="AP5582"/>
      <c r="AQ5582"/>
      <c r="AR5582"/>
      <c r="AS5582"/>
      <c r="AT5582"/>
      <c r="AU5582"/>
      <c r="AV5582"/>
      <c r="AW5582"/>
      <c r="AX5582"/>
      <c r="AY5582"/>
      <c r="AZ5582"/>
      <c r="BA5582"/>
      <c r="BB5582"/>
      <c r="BC5582"/>
      <c r="BD5582"/>
    </row>
    <row r="5583" spans="1:56" s="16" customForma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  <c r="AF5583"/>
      <c r="AG5583"/>
      <c r="AH5583"/>
      <c r="AI5583"/>
      <c r="AJ5583"/>
      <c r="AK5583"/>
      <c r="AL5583"/>
      <c r="AM5583"/>
      <c r="AN5583"/>
      <c r="AO5583"/>
      <c r="AP5583"/>
      <c r="AQ5583"/>
      <c r="AR5583"/>
      <c r="AS5583"/>
      <c r="AT5583"/>
      <c r="AU5583"/>
      <c r="AV5583"/>
      <c r="AW5583"/>
      <c r="AX5583"/>
      <c r="AY5583"/>
      <c r="AZ5583"/>
      <c r="BA5583"/>
      <c r="BB5583"/>
      <c r="BC5583"/>
      <c r="BD5583"/>
    </row>
    <row r="5584" spans="1:56" s="16" customForma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  <c r="AF5584"/>
      <c r="AG5584"/>
      <c r="AH5584"/>
      <c r="AI5584"/>
      <c r="AJ5584"/>
      <c r="AK5584"/>
      <c r="AL5584"/>
      <c r="AM5584"/>
      <c r="AN5584"/>
      <c r="AO5584"/>
      <c r="AP5584"/>
      <c r="AQ5584"/>
      <c r="AR5584"/>
      <c r="AS5584"/>
      <c r="AT5584"/>
      <c r="AU5584"/>
      <c r="AV5584"/>
      <c r="AW5584"/>
      <c r="AX5584"/>
      <c r="AY5584"/>
      <c r="AZ5584"/>
      <c r="BA5584"/>
      <c r="BB5584"/>
      <c r="BC5584"/>
      <c r="BD5584"/>
    </row>
    <row r="5585" spans="1:56" s="16" customForma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  <c r="AF5585"/>
      <c r="AG5585"/>
      <c r="AH5585"/>
      <c r="AI5585"/>
      <c r="AJ5585"/>
      <c r="AK5585"/>
      <c r="AL5585"/>
      <c r="AM5585"/>
      <c r="AN5585"/>
      <c r="AO5585"/>
      <c r="AP5585"/>
      <c r="AQ5585"/>
      <c r="AR5585"/>
      <c r="AS5585"/>
      <c r="AT5585"/>
      <c r="AU5585"/>
      <c r="AV5585"/>
      <c r="AW5585"/>
      <c r="AX5585"/>
      <c r="AY5585"/>
      <c r="AZ5585"/>
      <c r="BA5585"/>
      <c r="BB5585"/>
      <c r="BC5585"/>
      <c r="BD5585"/>
    </row>
    <row r="5586" spans="1:56" s="16" customForma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  <c r="AF5586"/>
      <c r="AG5586"/>
      <c r="AH5586"/>
      <c r="AI5586"/>
      <c r="AJ5586"/>
      <c r="AK5586"/>
      <c r="AL5586"/>
      <c r="AM5586"/>
      <c r="AN5586"/>
      <c r="AO5586"/>
      <c r="AP5586"/>
      <c r="AQ5586"/>
      <c r="AR5586"/>
      <c r="AS5586"/>
      <c r="AT5586"/>
      <c r="AU5586"/>
      <c r="AV5586"/>
      <c r="AW5586"/>
      <c r="AX5586"/>
      <c r="AY5586"/>
      <c r="AZ5586"/>
      <c r="BA5586"/>
      <c r="BB5586"/>
      <c r="BC5586"/>
      <c r="BD5586"/>
    </row>
    <row r="5587" spans="1:56" s="16" customForma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  <c r="AF5587"/>
      <c r="AG5587"/>
      <c r="AH5587"/>
      <c r="AI5587"/>
      <c r="AJ5587"/>
      <c r="AK5587"/>
      <c r="AL5587"/>
      <c r="AM5587"/>
      <c r="AN5587"/>
      <c r="AO5587"/>
      <c r="AP5587"/>
      <c r="AQ5587"/>
      <c r="AR5587"/>
      <c r="AS5587"/>
      <c r="AT5587"/>
      <c r="AU5587"/>
      <c r="AV5587"/>
      <c r="AW5587"/>
      <c r="AX5587"/>
      <c r="AY5587"/>
      <c r="AZ5587"/>
      <c r="BA5587"/>
      <c r="BB5587"/>
      <c r="BC5587"/>
      <c r="BD5587"/>
    </row>
    <row r="5588" spans="1:56" s="16" customForma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  <c r="AF5588"/>
      <c r="AG5588"/>
      <c r="AH5588"/>
      <c r="AI5588"/>
      <c r="AJ5588"/>
      <c r="AK5588"/>
      <c r="AL5588"/>
      <c r="AM5588"/>
      <c r="AN5588"/>
      <c r="AO5588"/>
      <c r="AP5588"/>
      <c r="AQ5588"/>
      <c r="AR5588"/>
      <c r="AS5588"/>
      <c r="AT5588"/>
      <c r="AU5588"/>
      <c r="AV5588"/>
      <c r="AW5588"/>
      <c r="AX5588"/>
      <c r="AY5588"/>
      <c r="AZ5588"/>
      <c r="BA5588"/>
      <c r="BB5588"/>
      <c r="BC5588"/>
      <c r="BD5588"/>
    </row>
    <row r="5589" spans="1:56" s="16" customForma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  <c r="AF5589"/>
      <c r="AG5589"/>
      <c r="AH5589"/>
      <c r="AI5589"/>
      <c r="AJ5589"/>
      <c r="AK5589"/>
      <c r="AL5589"/>
      <c r="AM5589"/>
      <c r="AN5589"/>
      <c r="AO5589"/>
      <c r="AP5589"/>
      <c r="AQ5589"/>
      <c r="AR5589"/>
      <c r="AS5589"/>
      <c r="AT5589"/>
      <c r="AU5589"/>
      <c r="AV5589"/>
      <c r="AW5589"/>
      <c r="AX5589"/>
      <c r="AY5589"/>
      <c r="AZ5589"/>
      <c r="BA5589"/>
      <c r="BB5589"/>
      <c r="BC5589"/>
      <c r="BD5589"/>
    </row>
    <row r="5590" spans="1:56" s="16" customForma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  <c r="AF5590"/>
      <c r="AG5590"/>
      <c r="AH5590"/>
      <c r="AI5590"/>
      <c r="AJ5590"/>
      <c r="AK5590"/>
      <c r="AL5590"/>
      <c r="AM5590"/>
      <c r="AN5590"/>
      <c r="AO5590"/>
      <c r="AP5590"/>
      <c r="AQ5590"/>
      <c r="AR5590"/>
      <c r="AS5590"/>
      <c r="AT5590"/>
      <c r="AU5590"/>
      <c r="AV5590"/>
      <c r="AW5590"/>
      <c r="AX5590"/>
      <c r="AY5590"/>
      <c r="AZ5590"/>
      <c r="BA5590"/>
      <c r="BB5590"/>
      <c r="BC5590"/>
      <c r="BD5590"/>
    </row>
    <row r="5591" spans="1:56" s="16" customForma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  <c r="AF5591"/>
      <c r="AG5591"/>
      <c r="AH5591"/>
      <c r="AI5591"/>
      <c r="AJ5591"/>
      <c r="AK5591"/>
      <c r="AL5591"/>
      <c r="AM5591"/>
      <c r="AN5591"/>
      <c r="AO5591"/>
      <c r="AP5591"/>
      <c r="AQ5591"/>
      <c r="AR5591"/>
      <c r="AS5591"/>
      <c r="AT5591"/>
      <c r="AU5591"/>
      <c r="AV5591"/>
      <c r="AW5591"/>
      <c r="AX5591"/>
      <c r="AY5591"/>
      <c r="AZ5591"/>
      <c r="BA5591"/>
      <c r="BB5591"/>
      <c r="BC5591"/>
      <c r="BD5591"/>
    </row>
    <row r="5592" spans="1:56" s="16" customForma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  <c r="AF5592"/>
      <c r="AG5592"/>
      <c r="AH5592"/>
      <c r="AI5592"/>
      <c r="AJ5592"/>
      <c r="AK5592"/>
      <c r="AL5592"/>
      <c r="AM5592"/>
      <c r="AN5592"/>
      <c r="AO5592"/>
      <c r="AP5592"/>
      <c r="AQ5592"/>
      <c r="AR5592"/>
      <c r="AS5592"/>
      <c r="AT5592"/>
      <c r="AU5592"/>
      <c r="AV5592"/>
      <c r="AW5592"/>
      <c r="AX5592"/>
      <c r="AY5592"/>
      <c r="AZ5592"/>
      <c r="BA5592"/>
      <c r="BB5592"/>
      <c r="BC5592"/>
      <c r="BD5592"/>
    </row>
    <row r="5593" spans="1:56" s="16" customForma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  <c r="AF5593"/>
      <c r="AG5593"/>
      <c r="AH5593"/>
      <c r="AI5593"/>
      <c r="AJ5593"/>
      <c r="AK5593"/>
      <c r="AL5593"/>
      <c r="AM5593"/>
      <c r="AN5593"/>
      <c r="AO5593"/>
      <c r="AP5593"/>
      <c r="AQ5593"/>
      <c r="AR5593"/>
      <c r="AS5593"/>
      <c r="AT5593"/>
      <c r="AU5593"/>
      <c r="AV5593"/>
      <c r="AW5593"/>
      <c r="AX5593"/>
      <c r="AY5593"/>
      <c r="AZ5593"/>
      <c r="BA5593"/>
      <c r="BB5593"/>
      <c r="BC5593"/>
      <c r="BD5593"/>
    </row>
    <row r="5594" spans="1:56" s="16" customForma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  <c r="AF5594"/>
      <c r="AG5594"/>
      <c r="AH5594"/>
      <c r="AI5594"/>
      <c r="AJ5594"/>
      <c r="AK5594"/>
      <c r="AL5594"/>
      <c r="AM5594"/>
      <c r="AN5594"/>
      <c r="AO5594"/>
      <c r="AP5594"/>
      <c r="AQ5594"/>
      <c r="AR5594"/>
      <c r="AS5594"/>
      <c r="AT5594"/>
      <c r="AU5594"/>
      <c r="AV5594"/>
      <c r="AW5594"/>
      <c r="AX5594"/>
      <c r="AY5594"/>
      <c r="AZ5594"/>
      <c r="BA5594"/>
      <c r="BB5594"/>
      <c r="BC5594"/>
      <c r="BD5594"/>
    </row>
    <row r="5595" spans="1:56" s="16" customForma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  <c r="AF5595"/>
      <c r="AG5595"/>
      <c r="AH5595"/>
      <c r="AI5595"/>
      <c r="AJ5595"/>
      <c r="AK5595"/>
      <c r="AL5595"/>
      <c r="AM5595"/>
      <c r="AN5595"/>
      <c r="AO5595"/>
      <c r="AP5595"/>
      <c r="AQ5595"/>
      <c r="AR5595"/>
      <c r="AS5595"/>
      <c r="AT5595"/>
      <c r="AU5595"/>
      <c r="AV5595"/>
      <c r="AW5595"/>
      <c r="AX5595"/>
      <c r="AY5595"/>
      <c r="AZ5595"/>
      <c r="BA5595"/>
      <c r="BB5595"/>
      <c r="BC5595"/>
      <c r="BD5595"/>
    </row>
    <row r="5596" spans="1:56" s="16" customForma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  <c r="AF5596"/>
      <c r="AG5596"/>
      <c r="AH5596"/>
      <c r="AI5596"/>
      <c r="AJ5596"/>
      <c r="AK5596"/>
      <c r="AL5596"/>
      <c r="AM5596"/>
      <c r="AN5596"/>
      <c r="AO5596"/>
      <c r="AP5596"/>
      <c r="AQ5596"/>
      <c r="AR5596"/>
      <c r="AS5596"/>
      <c r="AT5596"/>
      <c r="AU5596"/>
      <c r="AV5596"/>
      <c r="AW5596"/>
      <c r="AX5596"/>
      <c r="AY5596"/>
      <c r="AZ5596"/>
      <c r="BA5596"/>
      <c r="BB5596"/>
      <c r="BC5596"/>
      <c r="BD5596"/>
    </row>
    <row r="5597" spans="1:56" s="16" customForma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  <c r="AF5597"/>
      <c r="AG5597"/>
      <c r="AH5597"/>
      <c r="AI5597"/>
      <c r="AJ5597"/>
      <c r="AK5597"/>
      <c r="AL5597"/>
      <c r="AM5597"/>
      <c r="AN5597"/>
      <c r="AO5597"/>
      <c r="AP5597"/>
      <c r="AQ5597"/>
      <c r="AR5597"/>
      <c r="AS5597"/>
      <c r="AT5597"/>
      <c r="AU5597"/>
      <c r="AV5597"/>
      <c r="AW5597"/>
      <c r="AX5597"/>
      <c r="AY5597"/>
      <c r="AZ5597"/>
      <c r="BA5597"/>
      <c r="BB5597"/>
      <c r="BC5597"/>
      <c r="BD5597"/>
    </row>
    <row r="5598" spans="1:56" s="16" customForma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  <c r="AF5598"/>
      <c r="AG5598"/>
      <c r="AH5598"/>
      <c r="AI5598"/>
      <c r="AJ5598"/>
      <c r="AK5598"/>
      <c r="AL5598"/>
      <c r="AM5598"/>
      <c r="AN5598"/>
      <c r="AO5598"/>
      <c r="AP5598"/>
      <c r="AQ5598"/>
      <c r="AR5598"/>
      <c r="AS5598"/>
      <c r="AT5598"/>
      <c r="AU5598"/>
      <c r="AV5598"/>
      <c r="AW5598"/>
      <c r="AX5598"/>
      <c r="AY5598"/>
      <c r="AZ5598"/>
      <c r="BA5598"/>
      <c r="BB5598"/>
      <c r="BC5598"/>
      <c r="BD5598"/>
    </row>
    <row r="5599" spans="1:56" s="16" customForma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  <c r="AF5599"/>
      <c r="AG5599"/>
      <c r="AH5599"/>
      <c r="AI5599"/>
      <c r="AJ5599"/>
      <c r="AK5599"/>
      <c r="AL5599"/>
      <c r="AM5599"/>
      <c r="AN5599"/>
      <c r="AO5599"/>
      <c r="AP5599"/>
      <c r="AQ5599"/>
      <c r="AR5599"/>
      <c r="AS5599"/>
      <c r="AT5599"/>
      <c r="AU5599"/>
      <c r="AV5599"/>
      <c r="AW5599"/>
      <c r="AX5599"/>
      <c r="AY5599"/>
      <c r="AZ5599"/>
      <c r="BA5599"/>
      <c r="BB5599"/>
      <c r="BC5599"/>
      <c r="BD5599"/>
    </row>
    <row r="5600" spans="1:56" s="16" customForma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  <c r="AF5600"/>
      <c r="AG5600"/>
      <c r="AH5600"/>
      <c r="AI5600"/>
      <c r="AJ5600"/>
      <c r="AK5600"/>
      <c r="AL5600"/>
      <c r="AM5600"/>
      <c r="AN5600"/>
      <c r="AO5600"/>
      <c r="AP5600"/>
      <c r="AQ5600"/>
      <c r="AR5600"/>
      <c r="AS5600"/>
      <c r="AT5600"/>
      <c r="AU5600"/>
      <c r="AV5600"/>
      <c r="AW5600"/>
      <c r="AX5600"/>
      <c r="AY5600"/>
      <c r="AZ5600"/>
      <c r="BA5600"/>
      <c r="BB5600"/>
      <c r="BC5600"/>
      <c r="BD5600"/>
    </row>
    <row r="5601" spans="1:56" s="16" customForma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  <c r="AF5601"/>
      <c r="AG5601"/>
      <c r="AH5601"/>
      <c r="AI5601"/>
      <c r="AJ5601"/>
      <c r="AK5601"/>
      <c r="AL5601"/>
      <c r="AM5601"/>
      <c r="AN5601"/>
      <c r="AO5601"/>
      <c r="AP5601"/>
      <c r="AQ5601"/>
      <c r="AR5601"/>
      <c r="AS5601"/>
      <c r="AT5601"/>
      <c r="AU5601"/>
      <c r="AV5601"/>
      <c r="AW5601"/>
      <c r="AX5601"/>
      <c r="AY5601"/>
      <c r="AZ5601"/>
      <c r="BA5601"/>
      <c r="BB5601"/>
      <c r="BC5601"/>
      <c r="BD5601"/>
    </row>
    <row r="5602" spans="1:56" s="16" customForma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  <c r="AF5602"/>
      <c r="AG5602"/>
      <c r="AH5602"/>
      <c r="AI5602"/>
      <c r="AJ5602"/>
      <c r="AK5602"/>
      <c r="AL5602"/>
      <c r="AM5602"/>
      <c r="AN5602"/>
      <c r="AO5602"/>
      <c r="AP5602"/>
      <c r="AQ5602"/>
      <c r="AR5602"/>
      <c r="AS5602"/>
      <c r="AT5602"/>
      <c r="AU5602"/>
      <c r="AV5602"/>
      <c r="AW5602"/>
      <c r="AX5602"/>
      <c r="AY5602"/>
      <c r="AZ5602"/>
      <c r="BA5602"/>
      <c r="BB5602"/>
      <c r="BC5602"/>
      <c r="BD5602"/>
    </row>
    <row r="5603" spans="1:56" s="16" customForma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  <c r="AF5603"/>
      <c r="AG5603"/>
      <c r="AH5603"/>
      <c r="AI5603"/>
      <c r="AJ5603"/>
      <c r="AK5603"/>
      <c r="AL5603"/>
      <c r="AM5603"/>
      <c r="AN5603"/>
      <c r="AO5603"/>
      <c r="AP5603"/>
      <c r="AQ5603"/>
      <c r="AR5603"/>
      <c r="AS5603"/>
      <c r="AT5603"/>
      <c r="AU5603"/>
      <c r="AV5603"/>
      <c r="AW5603"/>
      <c r="AX5603"/>
      <c r="AY5603"/>
      <c r="AZ5603"/>
      <c r="BA5603"/>
      <c r="BB5603"/>
      <c r="BC5603"/>
      <c r="BD5603"/>
    </row>
    <row r="5604" spans="1:56" s="16" customForma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  <c r="AF5604"/>
      <c r="AG5604"/>
      <c r="AH5604"/>
      <c r="AI5604"/>
      <c r="AJ5604"/>
      <c r="AK5604"/>
      <c r="AL5604"/>
      <c r="AM5604"/>
      <c r="AN5604"/>
      <c r="AO5604"/>
      <c r="AP5604"/>
      <c r="AQ5604"/>
      <c r="AR5604"/>
      <c r="AS5604"/>
      <c r="AT5604"/>
      <c r="AU5604"/>
      <c r="AV5604"/>
      <c r="AW5604"/>
      <c r="AX5604"/>
      <c r="AY5604"/>
      <c r="AZ5604"/>
      <c r="BA5604"/>
      <c r="BB5604"/>
      <c r="BC5604"/>
      <c r="BD5604"/>
    </row>
    <row r="5605" spans="1:56" s="16" customForma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  <c r="AF5605"/>
      <c r="AG5605"/>
      <c r="AH5605"/>
      <c r="AI5605"/>
      <c r="AJ5605"/>
      <c r="AK5605"/>
      <c r="AL5605"/>
      <c r="AM5605"/>
      <c r="AN5605"/>
      <c r="AO5605"/>
      <c r="AP5605"/>
      <c r="AQ5605"/>
      <c r="AR5605"/>
      <c r="AS5605"/>
      <c r="AT5605"/>
      <c r="AU5605"/>
      <c r="AV5605"/>
      <c r="AW5605"/>
      <c r="AX5605"/>
      <c r="AY5605"/>
      <c r="AZ5605"/>
      <c r="BA5605"/>
      <c r="BB5605"/>
      <c r="BC5605"/>
      <c r="BD5605"/>
    </row>
    <row r="5606" spans="1:56" s="16" customForma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  <c r="AF5606"/>
      <c r="AG5606"/>
      <c r="AH5606"/>
      <c r="AI5606"/>
      <c r="AJ5606"/>
      <c r="AK5606"/>
      <c r="AL5606"/>
      <c r="AM5606"/>
      <c r="AN5606"/>
      <c r="AO5606"/>
      <c r="AP5606"/>
      <c r="AQ5606"/>
      <c r="AR5606"/>
      <c r="AS5606"/>
      <c r="AT5606"/>
      <c r="AU5606"/>
      <c r="AV5606"/>
      <c r="AW5606"/>
      <c r="AX5606"/>
      <c r="AY5606"/>
      <c r="AZ5606"/>
      <c r="BA5606"/>
      <c r="BB5606"/>
      <c r="BC5606"/>
      <c r="BD5606"/>
    </row>
    <row r="5607" spans="1:56" s="16" customForma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  <c r="AF5607"/>
      <c r="AG5607"/>
      <c r="AH5607"/>
      <c r="AI5607"/>
      <c r="AJ5607"/>
      <c r="AK5607"/>
      <c r="AL5607"/>
      <c r="AM5607"/>
      <c r="AN5607"/>
      <c r="AO5607"/>
      <c r="AP5607"/>
      <c r="AQ5607"/>
      <c r="AR5607"/>
      <c r="AS5607"/>
      <c r="AT5607"/>
      <c r="AU5607"/>
      <c r="AV5607"/>
      <c r="AW5607"/>
      <c r="AX5607"/>
      <c r="AY5607"/>
      <c r="AZ5607"/>
      <c r="BA5607"/>
      <c r="BB5607"/>
      <c r="BC5607"/>
      <c r="BD5607"/>
    </row>
    <row r="5608" spans="1:56" s="16" customForma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  <c r="AF5608"/>
      <c r="AG5608"/>
      <c r="AH5608"/>
      <c r="AI5608"/>
      <c r="AJ5608"/>
      <c r="AK5608"/>
      <c r="AL5608"/>
      <c r="AM5608"/>
      <c r="AN5608"/>
      <c r="AO5608"/>
      <c r="AP5608"/>
      <c r="AQ5608"/>
      <c r="AR5608"/>
      <c r="AS5608"/>
      <c r="AT5608"/>
      <c r="AU5608"/>
      <c r="AV5608"/>
      <c r="AW5608"/>
      <c r="AX5608"/>
      <c r="AY5608"/>
      <c r="AZ5608"/>
      <c r="BA5608"/>
      <c r="BB5608"/>
      <c r="BC5608"/>
      <c r="BD5608"/>
    </row>
    <row r="5609" spans="1:56" s="16" customForma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  <c r="AF5609"/>
      <c r="AG5609"/>
      <c r="AH5609"/>
      <c r="AI5609"/>
      <c r="AJ5609"/>
      <c r="AK5609"/>
      <c r="AL5609"/>
      <c r="AM5609"/>
      <c r="AN5609"/>
      <c r="AO5609"/>
      <c r="AP5609"/>
      <c r="AQ5609"/>
      <c r="AR5609"/>
      <c r="AS5609"/>
      <c r="AT5609"/>
      <c r="AU5609"/>
      <c r="AV5609"/>
      <c r="AW5609"/>
      <c r="AX5609"/>
      <c r="AY5609"/>
      <c r="AZ5609"/>
      <c r="BA5609"/>
      <c r="BB5609"/>
      <c r="BC5609"/>
      <c r="BD5609"/>
    </row>
    <row r="5610" spans="1:56" s="16" customForma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  <c r="AF5610"/>
      <c r="AG5610"/>
      <c r="AH5610"/>
      <c r="AI5610"/>
      <c r="AJ5610"/>
      <c r="AK5610"/>
      <c r="AL5610"/>
      <c r="AM5610"/>
      <c r="AN5610"/>
      <c r="AO5610"/>
      <c r="AP5610"/>
      <c r="AQ5610"/>
      <c r="AR5610"/>
      <c r="AS5610"/>
      <c r="AT5610"/>
      <c r="AU5610"/>
      <c r="AV5610"/>
      <c r="AW5610"/>
      <c r="AX5610"/>
      <c r="AY5610"/>
      <c r="AZ5610"/>
      <c r="BA5610"/>
      <c r="BB5610"/>
      <c r="BC5610"/>
      <c r="BD5610"/>
    </row>
    <row r="5611" spans="1:56" s="16" customForma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  <c r="AF5611"/>
      <c r="AG5611"/>
      <c r="AH5611"/>
      <c r="AI5611"/>
      <c r="AJ5611"/>
      <c r="AK5611"/>
      <c r="AL5611"/>
      <c r="AM5611"/>
      <c r="AN5611"/>
      <c r="AO5611"/>
      <c r="AP5611"/>
      <c r="AQ5611"/>
      <c r="AR5611"/>
      <c r="AS5611"/>
      <c r="AT5611"/>
      <c r="AU5611"/>
      <c r="AV5611"/>
      <c r="AW5611"/>
      <c r="AX5611"/>
      <c r="AY5611"/>
      <c r="AZ5611"/>
      <c r="BA5611"/>
      <c r="BB5611"/>
      <c r="BC5611"/>
      <c r="BD5611"/>
    </row>
    <row r="5612" spans="1:56" s="16" customForma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  <c r="AF5612"/>
      <c r="AG5612"/>
      <c r="AH5612"/>
      <c r="AI5612"/>
      <c r="AJ5612"/>
      <c r="AK5612"/>
      <c r="AL5612"/>
      <c r="AM5612"/>
      <c r="AN5612"/>
      <c r="AO5612"/>
      <c r="AP5612"/>
      <c r="AQ5612"/>
      <c r="AR5612"/>
      <c r="AS5612"/>
      <c r="AT5612"/>
      <c r="AU5612"/>
      <c r="AV5612"/>
      <c r="AW5612"/>
      <c r="AX5612"/>
      <c r="AY5612"/>
      <c r="AZ5612"/>
      <c r="BA5612"/>
      <c r="BB5612"/>
      <c r="BC5612"/>
      <c r="BD5612"/>
    </row>
    <row r="5613" spans="1:56" s="16" customForma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  <c r="AF5613"/>
      <c r="AG5613"/>
      <c r="AH5613"/>
      <c r="AI5613"/>
      <c r="AJ5613"/>
      <c r="AK5613"/>
      <c r="AL5613"/>
      <c r="AM5613"/>
      <c r="AN5613"/>
      <c r="AO5613"/>
      <c r="AP5613"/>
      <c r="AQ5613"/>
      <c r="AR5613"/>
      <c r="AS5613"/>
      <c r="AT5613"/>
      <c r="AU5613"/>
      <c r="AV5613"/>
      <c r="AW5613"/>
      <c r="AX5613"/>
      <c r="AY5613"/>
      <c r="AZ5613"/>
      <c r="BA5613"/>
      <c r="BB5613"/>
      <c r="BC5613"/>
      <c r="BD5613"/>
    </row>
    <row r="5614" spans="1:56" s="16" customForma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  <c r="AF5614"/>
      <c r="AG5614"/>
      <c r="AH5614"/>
      <c r="AI5614"/>
      <c r="AJ5614"/>
      <c r="AK5614"/>
      <c r="AL5614"/>
      <c r="AM5614"/>
      <c r="AN5614"/>
      <c r="AO5614"/>
      <c r="AP5614"/>
      <c r="AQ5614"/>
      <c r="AR5614"/>
      <c r="AS5614"/>
      <c r="AT5614"/>
      <c r="AU5614"/>
      <c r="AV5614"/>
      <c r="AW5614"/>
      <c r="AX5614"/>
      <c r="AY5614"/>
      <c r="AZ5614"/>
      <c r="BA5614"/>
      <c r="BB5614"/>
      <c r="BC5614"/>
      <c r="BD5614"/>
    </row>
    <row r="5615" spans="1:56" s="16" customForma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  <c r="AF5615"/>
      <c r="AG5615"/>
      <c r="AH5615"/>
      <c r="AI5615"/>
      <c r="AJ5615"/>
      <c r="AK5615"/>
      <c r="AL5615"/>
      <c r="AM5615"/>
      <c r="AN5615"/>
      <c r="AO5615"/>
      <c r="AP5615"/>
      <c r="AQ5615"/>
      <c r="AR5615"/>
      <c r="AS5615"/>
      <c r="AT5615"/>
      <c r="AU5615"/>
      <c r="AV5615"/>
      <c r="AW5615"/>
      <c r="AX5615"/>
      <c r="AY5615"/>
      <c r="AZ5615"/>
      <c r="BA5615"/>
      <c r="BB5615"/>
      <c r="BC5615"/>
      <c r="BD5615"/>
    </row>
    <row r="5616" spans="1:56" s="16" customForma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  <c r="AF5616"/>
      <c r="AG5616"/>
      <c r="AH5616"/>
      <c r="AI5616"/>
      <c r="AJ5616"/>
      <c r="AK5616"/>
      <c r="AL5616"/>
      <c r="AM5616"/>
      <c r="AN5616"/>
      <c r="AO5616"/>
      <c r="AP5616"/>
      <c r="AQ5616"/>
      <c r="AR5616"/>
      <c r="AS5616"/>
      <c r="AT5616"/>
      <c r="AU5616"/>
      <c r="AV5616"/>
      <c r="AW5616"/>
      <c r="AX5616"/>
      <c r="AY5616"/>
      <c r="AZ5616"/>
      <c r="BA5616"/>
      <c r="BB5616"/>
      <c r="BC5616"/>
      <c r="BD5616"/>
    </row>
    <row r="5617" spans="1:56" s="16" customForma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  <c r="AF5617"/>
      <c r="AG5617"/>
      <c r="AH5617"/>
      <c r="AI5617"/>
      <c r="AJ5617"/>
      <c r="AK5617"/>
      <c r="AL5617"/>
      <c r="AM5617"/>
      <c r="AN5617"/>
      <c r="AO5617"/>
      <c r="AP5617"/>
      <c r="AQ5617"/>
      <c r="AR5617"/>
      <c r="AS5617"/>
      <c r="AT5617"/>
      <c r="AU5617"/>
      <c r="AV5617"/>
      <c r="AW5617"/>
      <c r="AX5617"/>
      <c r="AY5617"/>
      <c r="AZ5617"/>
      <c r="BA5617"/>
      <c r="BB5617"/>
      <c r="BC5617"/>
      <c r="BD5617"/>
    </row>
    <row r="5618" spans="1:56" s="16" customForma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  <c r="AF5618"/>
      <c r="AG5618"/>
      <c r="AH5618"/>
      <c r="AI5618"/>
      <c r="AJ5618"/>
      <c r="AK5618"/>
      <c r="AL5618"/>
      <c r="AM5618"/>
      <c r="AN5618"/>
      <c r="AO5618"/>
      <c r="AP5618"/>
      <c r="AQ5618"/>
      <c r="AR5618"/>
      <c r="AS5618"/>
      <c r="AT5618"/>
      <c r="AU5618"/>
      <c r="AV5618"/>
      <c r="AW5618"/>
      <c r="AX5618"/>
      <c r="AY5618"/>
      <c r="AZ5618"/>
      <c r="BA5618"/>
      <c r="BB5618"/>
      <c r="BC5618"/>
      <c r="BD5618"/>
    </row>
    <row r="5619" spans="1:56" s="16" customForma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  <c r="AF5619"/>
      <c r="AG5619"/>
      <c r="AH5619"/>
      <c r="AI5619"/>
      <c r="AJ5619"/>
      <c r="AK5619"/>
      <c r="AL5619"/>
      <c r="AM5619"/>
      <c r="AN5619"/>
      <c r="AO5619"/>
      <c r="AP5619"/>
      <c r="AQ5619"/>
      <c r="AR5619"/>
      <c r="AS5619"/>
      <c r="AT5619"/>
      <c r="AU5619"/>
      <c r="AV5619"/>
      <c r="AW5619"/>
      <c r="AX5619"/>
      <c r="AY5619"/>
      <c r="AZ5619"/>
      <c r="BA5619"/>
      <c r="BB5619"/>
      <c r="BC5619"/>
      <c r="BD5619"/>
    </row>
    <row r="5620" spans="1:56" s="16" customForma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  <c r="AF5620"/>
      <c r="AG5620"/>
      <c r="AH5620"/>
      <c r="AI5620"/>
      <c r="AJ5620"/>
      <c r="AK5620"/>
      <c r="AL5620"/>
      <c r="AM5620"/>
      <c r="AN5620"/>
      <c r="AO5620"/>
      <c r="AP5620"/>
      <c r="AQ5620"/>
      <c r="AR5620"/>
      <c r="AS5620"/>
      <c r="AT5620"/>
      <c r="AU5620"/>
      <c r="AV5620"/>
      <c r="AW5620"/>
      <c r="AX5620"/>
      <c r="AY5620"/>
      <c r="AZ5620"/>
      <c r="BA5620"/>
      <c r="BB5620"/>
      <c r="BC5620"/>
      <c r="BD5620"/>
    </row>
    <row r="5621" spans="1:56" s="16" customForma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  <c r="AF5621"/>
      <c r="AG5621"/>
      <c r="AH5621"/>
      <c r="AI5621"/>
      <c r="AJ5621"/>
      <c r="AK5621"/>
      <c r="AL5621"/>
      <c r="AM5621"/>
      <c r="AN5621"/>
      <c r="AO5621"/>
      <c r="AP5621"/>
      <c r="AQ5621"/>
      <c r="AR5621"/>
      <c r="AS5621"/>
      <c r="AT5621"/>
      <c r="AU5621"/>
      <c r="AV5621"/>
      <c r="AW5621"/>
      <c r="AX5621"/>
      <c r="AY5621"/>
      <c r="AZ5621"/>
      <c r="BA5621"/>
      <c r="BB5621"/>
      <c r="BC5621"/>
      <c r="BD5621"/>
    </row>
    <row r="5622" spans="1:56" s="16" customForma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  <c r="AF5622"/>
      <c r="AG5622"/>
      <c r="AH5622"/>
      <c r="AI5622"/>
      <c r="AJ5622"/>
      <c r="AK5622"/>
      <c r="AL5622"/>
      <c r="AM5622"/>
      <c r="AN5622"/>
      <c r="AO5622"/>
      <c r="AP5622"/>
      <c r="AQ5622"/>
      <c r="AR5622"/>
      <c r="AS5622"/>
      <c r="AT5622"/>
      <c r="AU5622"/>
      <c r="AV5622"/>
      <c r="AW5622"/>
      <c r="AX5622"/>
      <c r="AY5622"/>
      <c r="AZ5622"/>
      <c r="BA5622"/>
      <c r="BB5622"/>
      <c r="BC5622"/>
      <c r="BD5622"/>
    </row>
    <row r="5623" spans="1:56" s="16" customForma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  <c r="AF5623"/>
      <c r="AG5623"/>
      <c r="AH5623"/>
      <c r="AI5623"/>
      <c r="AJ5623"/>
      <c r="AK5623"/>
      <c r="AL5623"/>
      <c r="AM5623"/>
      <c r="AN5623"/>
      <c r="AO5623"/>
      <c r="AP5623"/>
      <c r="AQ5623"/>
      <c r="AR5623"/>
      <c r="AS5623"/>
      <c r="AT5623"/>
      <c r="AU5623"/>
      <c r="AV5623"/>
      <c r="AW5623"/>
      <c r="AX5623"/>
      <c r="AY5623"/>
      <c r="AZ5623"/>
      <c r="BA5623"/>
      <c r="BB5623"/>
      <c r="BC5623"/>
      <c r="BD5623"/>
    </row>
    <row r="5624" spans="1:56" s="16" customForma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  <c r="AF5624"/>
      <c r="AG5624"/>
      <c r="AH5624"/>
      <c r="AI5624"/>
      <c r="AJ5624"/>
      <c r="AK5624"/>
      <c r="AL5624"/>
      <c r="AM5624"/>
      <c r="AN5624"/>
      <c r="AO5624"/>
      <c r="AP5624"/>
      <c r="AQ5624"/>
      <c r="AR5624"/>
      <c r="AS5624"/>
      <c r="AT5624"/>
      <c r="AU5624"/>
      <c r="AV5624"/>
      <c r="AW5624"/>
      <c r="AX5624"/>
      <c r="AY5624"/>
      <c r="AZ5624"/>
      <c r="BA5624"/>
      <c r="BB5624"/>
      <c r="BC5624"/>
      <c r="BD5624"/>
    </row>
    <row r="5625" spans="1:56" s="16" customForma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  <c r="AF5625"/>
      <c r="AG5625"/>
      <c r="AH5625"/>
      <c r="AI5625"/>
      <c r="AJ5625"/>
      <c r="AK5625"/>
      <c r="AL5625"/>
      <c r="AM5625"/>
      <c r="AN5625"/>
      <c r="AO5625"/>
      <c r="AP5625"/>
      <c r="AQ5625"/>
      <c r="AR5625"/>
      <c r="AS5625"/>
      <c r="AT5625"/>
      <c r="AU5625"/>
      <c r="AV5625"/>
      <c r="AW5625"/>
      <c r="AX5625"/>
      <c r="AY5625"/>
      <c r="AZ5625"/>
      <c r="BA5625"/>
      <c r="BB5625"/>
      <c r="BC5625"/>
      <c r="BD5625"/>
    </row>
    <row r="5626" spans="1:56" s="16" customForma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  <c r="AF5626"/>
      <c r="AG5626"/>
      <c r="AH5626"/>
      <c r="AI5626"/>
      <c r="AJ5626"/>
      <c r="AK5626"/>
      <c r="AL5626"/>
      <c r="AM5626"/>
      <c r="AN5626"/>
      <c r="AO5626"/>
      <c r="AP5626"/>
      <c r="AQ5626"/>
      <c r="AR5626"/>
      <c r="AS5626"/>
      <c r="AT5626"/>
      <c r="AU5626"/>
      <c r="AV5626"/>
      <c r="AW5626"/>
      <c r="AX5626"/>
      <c r="AY5626"/>
      <c r="AZ5626"/>
      <c r="BA5626"/>
      <c r="BB5626"/>
      <c r="BC5626"/>
      <c r="BD5626"/>
    </row>
    <row r="5627" spans="1:56" s="16" customForma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  <c r="AF5627"/>
      <c r="AG5627"/>
      <c r="AH5627"/>
      <c r="AI5627"/>
      <c r="AJ5627"/>
      <c r="AK5627"/>
      <c r="AL5627"/>
      <c r="AM5627"/>
      <c r="AN5627"/>
      <c r="AO5627"/>
      <c r="AP5627"/>
      <c r="AQ5627"/>
      <c r="AR5627"/>
      <c r="AS5627"/>
      <c r="AT5627"/>
      <c r="AU5627"/>
      <c r="AV5627"/>
      <c r="AW5627"/>
      <c r="AX5627"/>
      <c r="AY5627"/>
      <c r="AZ5627"/>
      <c r="BA5627"/>
      <c r="BB5627"/>
      <c r="BC5627"/>
      <c r="BD5627"/>
    </row>
    <row r="5628" spans="1:56" s="16" customForma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  <c r="AF5628"/>
      <c r="AG5628"/>
      <c r="AH5628"/>
      <c r="AI5628"/>
      <c r="AJ5628"/>
      <c r="AK5628"/>
      <c r="AL5628"/>
      <c r="AM5628"/>
      <c r="AN5628"/>
      <c r="AO5628"/>
      <c r="AP5628"/>
      <c r="AQ5628"/>
      <c r="AR5628"/>
      <c r="AS5628"/>
      <c r="AT5628"/>
      <c r="AU5628"/>
      <c r="AV5628"/>
      <c r="AW5628"/>
      <c r="AX5628"/>
      <c r="AY5628"/>
      <c r="AZ5628"/>
      <c r="BA5628"/>
      <c r="BB5628"/>
      <c r="BC5628"/>
      <c r="BD5628"/>
    </row>
    <row r="5629" spans="1:56" s="16" customForma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  <c r="AF5629"/>
      <c r="AG5629"/>
      <c r="AH5629"/>
      <c r="AI5629"/>
      <c r="AJ5629"/>
      <c r="AK5629"/>
      <c r="AL5629"/>
      <c r="AM5629"/>
      <c r="AN5629"/>
      <c r="AO5629"/>
      <c r="AP5629"/>
      <c r="AQ5629"/>
      <c r="AR5629"/>
      <c r="AS5629"/>
      <c r="AT5629"/>
      <c r="AU5629"/>
      <c r="AV5629"/>
      <c r="AW5629"/>
      <c r="AX5629"/>
      <c r="AY5629"/>
      <c r="AZ5629"/>
      <c r="BA5629"/>
      <c r="BB5629"/>
      <c r="BC5629"/>
      <c r="BD5629"/>
    </row>
    <row r="5630" spans="1:56" s="16" customForma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  <c r="AF5630"/>
      <c r="AG5630"/>
      <c r="AH5630"/>
      <c r="AI5630"/>
      <c r="AJ5630"/>
      <c r="AK5630"/>
      <c r="AL5630"/>
      <c r="AM5630"/>
      <c r="AN5630"/>
      <c r="AO5630"/>
      <c r="AP5630"/>
      <c r="AQ5630"/>
      <c r="AR5630"/>
      <c r="AS5630"/>
      <c r="AT5630"/>
      <c r="AU5630"/>
      <c r="AV5630"/>
      <c r="AW5630"/>
      <c r="AX5630"/>
      <c r="AY5630"/>
      <c r="AZ5630"/>
      <c r="BA5630"/>
      <c r="BB5630"/>
      <c r="BC5630"/>
      <c r="BD5630"/>
    </row>
    <row r="5631" spans="1:56" s="16" customForma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  <c r="AF5631"/>
      <c r="AG5631"/>
      <c r="AH5631"/>
      <c r="AI5631"/>
      <c r="AJ5631"/>
      <c r="AK5631"/>
      <c r="AL5631"/>
      <c r="AM5631"/>
      <c r="AN5631"/>
      <c r="AO5631"/>
      <c r="AP5631"/>
      <c r="AQ5631"/>
      <c r="AR5631"/>
      <c r="AS5631"/>
      <c r="AT5631"/>
      <c r="AU5631"/>
      <c r="AV5631"/>
      <c r="AW5631"/>
      <c r="AX5631"/>
      <c r="AY5631"/>
      <c r="AZ5631"/>
      <c r="BA5631"/>
      <c r="BB5631"/>
      <c r="BC5631"/>
      <c r="BD5631"/>
    </row>
    <row r="5632" spans="1:56" s="16" customForma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  <c r="AF5632"/>
      <c r="AG5632"/>
      <c r="AH5632"/>
      <c r="AI5632"/>
      <c r="AJ5632"/>
      <c r="AK5632"/>
      <c r="AL5632"/>
      <c r="AM5632"/>
      <c r="AN5632"/>
      <c r="AO5632"/>
      <c r="AP5632"/>
      <c r="AQ5632"/>
      <c r="AR5632"/>
      <c r="AS5632"/>
      <c r="AT5632"/>
      <c r="AU5632"/>
      <c r="AV5632"/>
      <c r="AW5632"/>
      <c r="AX5632"/>
      <c r="AY5632"/>
      <c r="AZ5632"/>
      <c r="BA5632"/>
      <c r="BB5632"/>
      <c r="BC5632"/>
      <c r="BD5632"/>
    </row>
    <row r="5633" spans="1:56" s="16" customForma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  <c r="AF5633"/>
      <c r="AG5633"/>
      <c r="AH5633"/>
      <c r="AI5633"/>
      <c r="AJ5633"/>
      <c r="AK5633"/>
      <c r="AL5633"/>
      <c r="AM5633"/>
      <c r="AN5633"/>
      <c r="AO5633"/>
      <c r="AP5633"/>
      <c r="AQ5633"/>
      <c r="AR5633"/>
      <c r="AS5633"/>
      <c r="AT5633"/>
      <c r="AU5633"/>
      <c r="AV5633"/>
      <c r="AW5633"/>
      <c r="AX5633"/>
      <c r="AY5633"/>
      <c r="AZ5633"/>
      <c r="BA5633"/>
      <c r="BB5633"/>
      <c r="BC5633"/>
      <c r="BD5633"/>
    </row>
    <row r="5634" spans="1:56" s="16" customForma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  <c r="AF5634"/>
      <c r="AG5634"/>
      <c r="AH5634"/>
      <c r="AI5634"/>
      <c r="AJ5634"/>
      <c r="AK5634"/>
      <c r="AL5634"/>
      <c r="AM5634"/>
      <c r="AN5634"/>
      <c r="AO5634"/>
      <c r="AP5634"/>
      <c r="AQ5634"/>
      <c r="AR5634"/>
      <c r="AS5634"/>
      <c r="AT5634"/>
      <c r="AU5634"/>
      <c r="AV5634"/>
      <c r="AW5634"/>
      <c r="AX5634"/>
      <c r="AY5634"/>
      <c r="AZ5634"/>
      <c r="BA5634"/>
      <c r="BB5634"/>
      <c r="BC5634"/>
      <c r="BD5634"/>
    </row>
    <row r="5635" spans="1:56" s="16" customForma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  <c r="AF5635"/>
      <c r="AG5635"/>
      <c r="AH5635"/>
      <c r="AI5635"/>
      <c r="AJ5635"/>
      <c r="AK5635"/>
      <c r="AL5635"/>
      <c r="AM5635"/>
      <c r="AN5635"/>
      <c r="AO5635"/>
      <c r="AP5635"/>
      <c r="AQ5635"/>
      <c r="AR5635"/>
      <c r="AS5635"/>
      <c r="AT5635"/>
      <c r="AU5635"/>
      <c r="AV5635"/>
      <c r="AW5635"/>
      <c r="AX5635"/>
      <c r="AY5635"/>
      <c r="AZ5635"/>
      <c r="BA5635"/>
      <c r="BB5635"/>
      <c r="BC5635"/>
      <c r="BD5635"/>
    </row>
    <row r="5636" spans="1:56" s="16" customForma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  <c r="AF5636"/>
      <c r="AG5636"/>
      <c r="AH5636"/>
      <c r="AI5636"/>
      <c r="AJ5636"/>
      <c r="AK5636"/>
      <c r="AL5636"/>
      <c r="AM5636"/>
      <c r="AN5636"/>
      <c r="AO5636"/>
      <c r="AP5636"/>
      <c r="AQ5636"/>
      <c r="AR5636"/>
      <c r="AS5636"/>
      <c r="AT5636"/>
      <c r="AU5636"/>
      <c r="AV5636"/>
      <c r="AW5636"/>
      <c r="AX5636"/>
      <c r="AY5636"/>
      <c r="AZ5636"/>
      <c r="BA5636"/>
      <c r="BB5636"/>
      <c r="BC5636"/>
      <c r="BD5636"/>
    </row>
    <row r="5637" spans="1:56" s="16" customForma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  <c r="AF5637"/>
      <c r="AG5637"/>
      <c r="AH5637"/>
      <c r="AI5637"/>
      <c r="AJ5637"/>
      <c r="AK5637"/>
      <c r="AL5637"/>
      <c r="AM5637"/>
      <c r="AN5637"/>
      <c r="AO5637"/>
      <c r="AP5637"/>
      <c r="AQ5637"/>
      <c r="AR5637"/>
      <c r="AS5637"/>
      <c r="AT5637"/>
      <c r="AU5637"/>
      <c r="AV5637"/>
      <c r="AW5637"/>
      <c r="AX5637"/>
      <c r="AY5637"/>
      <c r="AZ5637"/>
      <c r="BA5637"/>
      <c r="BB5637"/>
      <c r="BC5637"/>
      <c r="BD5637"/>
    </row>
    <row r="5638" spans="1:56" s="16" customForma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  <c r="AF5638"/>
      <c r="AG5638"/>
      <c r="AH5638"/>
      <c r="AI5638"/>
      <c r="AJ5638"/>
      <c r="AK5638"/>
      <c r="AL5638"/>
      <c r="AM5638"/>
      <c r="AN5638"/>
      <c r="AO5638"/>
      <c r="AP5638"/>
      <c r="AQ5638"/>
      <c r="AR5638"/>
      <c r="AS5638"/>
      <c r="AT5638"/>
      <c r="AU5638"/>
      <c r="AV5638"/>
      <c r="AW5638"/>
      <c r="AX5638"/>
      <c r="AY5638"/>
      <c r="AZ5638"/>
      <c r="BA5638"/>
      <c r="BB5638"/>
      <c r="BC5638"/>
      <c r="BD5638"/>
    </row>
    <row r="5639" spans="1:56" s="16" customForma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  <c r="AF5639"/>
      <c r="AG5639"/>
      <c r="AH5639"/>
      <c r="AI5639"/>
      <c r="AJ5639"/>
      <c r="AK5639"/>
      <c r="AL5639"/>
      <c r="AM5639"/>
      <c r="AN5639"/>
      <c r="AO5639"/>
      <c r="AP5639"/>
      <c r="AQ5639"/>
      <c r="AR5639"/>
      <c r="AS5639"/>
      <c r="AT5639"/>
      <c r="AU5639"/>
      <c r="AV5639"/>
      <c r="AW5639"/>
      <c r="AX5639"/>
      <c r="AY5639"/>
      <c r="AZ5639"/>
      <c r="BA5639"/>
      <c r="BB5639"/>
      <c r="BC5639"/>
      <c r="BD5639"/>
    </row>
    <row r="5640" spans="1:56" s="16" customForma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  <c r="AF5640"/>
      <c r="AG5640"/>
      <c r="AH5640"/>
      <c r="AI5640"/>
      <c r="AJ5640"/>
      <c r="AK5640"/>
      <c r="AL5640"/>
      <c r="AM5640"/>
      <c r="AN5640"/>
      <c r="AO5640"/>
      <c r="AP5640"/>
      <c r="AQ5640"/>
      <c r="AR5640"/>
      <c r="AS5640"/>
      <c r="AT5640"/>
      <c r="AU5640"/>
      <c r="AV5640"/>
      <c r="AW5640"/>
      <c r="AX5640"/>
      <c r="AY5640"/>
      <c r="AZ5640"/>
      <c r="BA5640"/>
      <c r="BB5640"/>
      <c r="BC5640"/>
      <c r="BD5640"/>
    </row>
    <row r="5641" spans="1:56" s="16" customForma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  <c r="AF5641"/>
      <c r="AG5641"/>
      <c r="AH5641"/>
      <c r="AI5641"/>
      <c r="AJ5641"/>
      <c r="AK5641"/>
      <c r="AL5641"/>
      <c r="AM5641"/>
      <c r="AN5641"/>
      <c r="AO5641"/>
      <c r="AP5641"/>
      <c r="AQ5641"/>
      <c r="AR5641"/>
      <c r="AS5641"/>
      <c r="AT5641"/>
      <c r="AU5641"/>
      <c r="AV5641"/>
      <c r="AW5641"/>
      <c r="AX5641"/>
      <c r="AY5641"/>
      <c r="AZ5641"/>
      <c r="BA5641"/>
      <c r="BB5641"/>
      <c r="BC5641"/>
      <c r="BD5641"/>
    </row>
    <row r="5642" spans="1:56" s="16" customForma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  <c r="AF5642"/>
      <c r="AG5642"/>
      <c r="AH5642"/>
      <c r="AI5642"/>
      <c r="AJ5642"/>
      <c r="AK5642"/>
      <c r="AL5642"/>
      <c r="AM5642"/>
      <c r="AN5642"/>
      <c r="AO5642"/>
      <c r="AP5642"/>
      <c r="AQ5642"/>
      <c r="AR5642"/>
      <c r="AS5642"/>
      <c r="AT5642"/>
      <c r="AU5642"/>
      <c r="AV5642"/>
      <c r="AW5642"/>
      <c r="AX5642"/>
      <c r="AY5642"/>
      <c r="AZ5642"/>
      <c r="BA5642"/>
      <c r="BB5642"/>
      <c r="BC5642"/>
      <c r="BD5642"/>
    </row>
    <row r="5643" spans="1:56" s="16" customForma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  <c r="AF5643"/>
      <c r="AG5643"/>
      <c r="AH5643"/>
      <c r="AI5643"/>
      <c r="AJ5643"/>
      <c r="AK5643"/>
      <c r="AL5643"/>
      <c r="AM5643"/>
      <c r="AN5643"/>
      <c r="AO5643"/>
      <c r="AP5643"/>
      <c r="AQ5643"/>
      <c r="AR5643"/>
      <c r="AS5643"/>
      <c r="AT5643"/>
      <c r="AU5643"/>
      <c r="AV5643"/>
      <c r="AW5643"/>
      <c r="AX5643"/>
      <c r="AY5643"/>
      <c r="AZ5643"/>
      <c r="BA5643"/>
      <c r="BB5643"/>
      <c r="BC5643"/>
      <c r="BD5643"/>
    </row>
    <row r="5644" spans="1:56" s="16" customForma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  <c r="AF5644"/>
      <c r="AG5644"/>
      <c r="AH5644"/>
      <c r="AI5644"/>
      <c r="AJ5644"/>
      <c r="AK5644"/>
      <c r="AL5644"/>
      <c r="AM5644"/>
      <c r="AN5644"/>
      <c r="AO5644"/>
      <c r="AP5644"/>
      <c r="AQ5644"/>
      <c r="AR5644"/>
      <c r="AS5644"/>
      <c r="AT5644"/>
      <c r="AU5644"/>
      <c r="AV5644"/>
      <c r="AW5644"/>
      <c r="AX5644"/>
      <c r="AY5644"/>
      <c r="AZ5644"/>
      <c r="BA5644"/>
      <c r="BB5644"/>
      <c r="BC5644"/>
      <c r="BD5644"/>
    </row>
    <row r="5645" spans="1:56" s="16" customForma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  <c r="AF5645"/>
      <c r="AG5645"/>
      <c r="AH5645"/>
      <c r="AI5645"/>
      <c r="AJ5645"/>
      <c r="AK5645"/>
      <c r="AL5645"/>
      <c r="AM5645"/>
      <c r="AN5645"/>
      <c r="AO5645"/>
      <c r="AP5645"/>
      <c r="AQ5645"/>
      <c r="AR5645"/>
      <c r="AS5645"/>
      <c r="AT5645"/>
      <c r="AU5645"/>
      <c r="AV5645"/>
      <c r="AW5645"/>
      <c r="AX5645"/>
      <c r="AY5645"/>
      <c r="AZ5645"/>
      <c r="BA5645"/>
      <c r="BB5645"/>
      <c r="BC5645"/>
      <c r="BD5645"/>
    </row>
    <row r="5646" spans="1:56" s="16" customForma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  <c r="AF5646"/>
      <c r="AG5646"/>
      <c r="AH5646"/>
      <c r="AI5646"/>
      <c r="AJ5646"/>
      <c r="AK5646"/>
      <c r="AL5646"/>
      <c r="AM5646"/>
      <c r="AN5646"/>
      <c r="AO5646"/>
      <c r="AP5646"/>
      <c r="AQ5646"/>
      <c r="AR5646"/>
      <c r="AS5646"/>
      <c r="AT5646"/>
      <c r="AU5646"/>
      <c r="AV5646"/>
      <c r="AW5646"/>
      <c r="AX5646"/>
      <c r="AY5646"/>
      <c r="AZ5646"/>
      <c r="BA5646"/>
      <c r="BB5646"/>
      <c r="BC5646"/>
      <c r="BD5646"/>
    </row>
    <row r="5647" spans="1:56" s="16" customForma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  <c r="AF5647"/>
      <c r="AG5647"/>
      <c r="AH5647"/>
      <c r="AI5647"/>
      <c r="AJ5647"/>
      <c r="AK5647"/>
      <c r="AL5647"/>
      <c r="AM5647"/>
      <c r="AN5647"/>
      <c r="AO5647"/>
      <c r="AP5647"/>
      <c r="AQ5647"/>
      <c r="AR5647"/>
      <c r="AS5647"/>
      <c r="AT5647"/>
      <c r="AU5647"/>
      <c r="AV5647"/>
      <c r="AW5647"/>
      <c r="AX5647"/>
      <c r="AY5647"/>
      <c r="AZ5647"/>
      <c r="BA5647"/>
      <c r="BB5647"/>
      <c r="BC5647"/>
      <c r="BD5647"/>
    </row>
    <row r="5648" spans="1:56" s="16" customForma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  <c r="AF5648"/>
      <c r="AG5648"/>
      <c r="AH5648"/>
      <c r="AI5648"/>
      <c r="AJ5648"/>
      <c r="AK5648"/>
      <c r="AL5648"/>
      <c r="AM5648"/>
      <c r="AN5648"/>
      <c r="AO5648"/>
      <c r="AP5648"/>
      <c r="AQ5648"/>
      <c r="AR5648"/>
      <c r="AS5648"/>
      <c r="AT5648"/>
      <c r="AU5648"/>
      <c r="AV5648"/>
      <c r="AW5648"/>
      <c r="AX5648"/>
      <c r="AY5648"/>
      <c r="AZ5648"/>
      <c r="BA5648"/>
      <c r="BB5648"/>
      <c r="BC5648"/>
      <c r="BD5648"/>
    </row>
    <row r="5649" spans="1:56" s="16" customForma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  <c r="AF5649"/>
      <c r="AG5649"/>
      <c r="AH5649"/>
      <c r="AI5649"/>
      <c r="AJ5649"/>
      <c r="AK5649"/>
      <c r="AL5649"/>
      <c r="AM5649"/>
      <c r="AN5649"/>
      <c r="AO5649"/>
      <c r="AP5649"/>
      <c r="AQ5649"/>
      <c r="AR5649"/>
      <c r="AS5649"/>
      <c r="AT5649"/>
      <c r="AU5649"/>
      <c r="AV5649"/>
      <c r="AW5649"/>
      <c r="AX5649"/>
      <c r="AY5649"/>
      <c r="AZ5649"/>
      <c r="BA5649"/>
      <c r="BB5649"/>
      <c r="BC5649"/>
      <c r="BD5649"/>
    </row>
    <row r="5650" spans="1:56" s="16" customForma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  <c r="AJ5650"/>
      <c r="AK5650"/>
      <c r="AL5650"/>
      <c r="AM5650"/>
      <c r="AN5650"/>
      <c r="AO5650"/>
      <c r="AP5650"/>
      <c r="AQ5650"/>
      <c r="AR5650"/>
      <c r="AS5650"/>
      <c r="AT5650"/>
      <c r="AU5650"/>
      <c r="AV5650"/>
      <c r="AW5650"/>
      <c r="AX5650"/>
      <c r="AY5650"/>
      <c r="AZ5650"/>
      <c r="BA5650"/>
      <c r="BB5650"/>
      <c r="BC5650"/>
      <c r="BD5650"/>
    </row>
    <row r="5651" spans="1:56" s="16" customForma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  <c r="AJ5651"/>
      <c r="AK5651"/>
      <c r="AL5651"/>
      <c r="AM5651"/>
      <c r="AN5651"/>
      <c r="AO5651"/>
      <c r="AP5651"/>
      <c r="AQ5651"/>
      <c r="AR5651"/>
      <c r="AS5651"/>
      <c r="AT5651"/>
      <c r="AU5651"/>
      <c r="AV5651"/>
      <c r="AW5651"/>
      <c r="AX5651"/>
      <c r="AY5651"/>
      <c r="AZ5651"/>
      <c r="BA5651"/>
      <c r="BB5651"/>
      <c r="BC5651"/>
      <c r="BD5651"/>
    </row>
    <row r="5652" spans="1:56" s="16" customForma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  <c r="AJ5652"/>
      <c r="AK5652"/>
      <c r="AL5652"/>
      <c r="AM5652"/>
      <c r="AN5652"/>
      <c r="AO5652"/>
      <c r="AP5652"/>
      <c r="AQ5652"/>
      <c r="AR5652"/>
      <c r="AS5652"/>
      <c r="AT5652"/>
      <c r="AU5652"/>
      <c r="AV5652"/>
      <c r="AW5652"/>
      <c r="AX5652"/>
      <c r="AY5652"/>
      <c r="AZ5652"/>
      <c r="BA5652"/>
      <c r="BB5652"/>
      <c r="BC5652"/>
      <c r="BD5652"/>
    </row>
    <row r="5653" spans="1:56" s="16" customForma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  <c r="AJ5653"/>
      <c r="AK5653"/>
      <c r="AL5653"/>
      <c r="AM5653"/>
      <c r="AN5653"/>
      <c r="AO5653"/>
      <c r="AP5653"/>
      <c r="AQ5653"/>
      <c r="AR5653"/>
      <c r="AS5653"/>
      <c r="AT5653"/>
      <c r="AU5653"/>
      <c r="AV5653"/>
      <c r="AW5653"/>
      <c r="AX5653"/>
      <c r="AY5653"/>
      <c r="AZ5653"/>
      <c r="BA5653"/>
      <c r="BB5653"/>
      <c r="BC5653"/>
      <c r="BD5653"/>
    </row>
    <row r="5654" spans="1:56" s="16" customForma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  <c r="AJ5654"/>
      <c r="AK5654"/>
      <c r="AL5654"/>
      <c r="AM5654"/>
      <c r="AN5654"/>
      <c r="AO5654"/>
      <c r="AP5654"/>
      <c r="AQ5654"/>
      <c r="AR5654"/>
      <c r="AS5654"/>
      <c r="AT5654"/>
      <c r="AU5654"/>
      <c r="AV5654"/>
      <c r="AW5654"/>
      <c r="AX5654"/>
      <c r="AY5654"/>
      <c r="AZ5654"/>
      <c r="BA5654"/>
      <c r="BB5654"/>
      <c r="BC5654"/>
      <c r="BD5654"/>
    </row>
    <row r="5655" spans="1:56" s="16" customForma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  <c r="AJ5655"/>
      <c r="AK5655"/>
      <c r="AL5655"/>
      <c r="AM5655"/>
      <c r="AN5655"/>
      <c r="AO5655"/>
      <c r="AP5655"/>
      <c r="AQ5655"/>
      <c r="AR5655"/>
      <c r="AS5655"/>
      <c r="AT5655"/>
      <c r="AU5655"/>
      <c r="AV5655"/>
      <c r="AW5655"/>
      <c r="AX5655"/>
      <c r="AY5655"/>
      <c r="AZ5655"/>
      <c r="BA5655"/>
      <c r="BB5655"/>
      <c r="BC5655"/>
      <c r="BD5655"/>
    </row>
    <row r="5656" spans="1:56" s="16" customForma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  <c r="AJ5656"/>
      <c r="AK5656"/>
      <c r="AL5656"/>
      <c r="AM5656"/>
      <c r="AN5656"/>
      <c r="AO5656"/>
      <c r="AP5656"/>
      <c r="AQ5656"/>
      <c r="AR5656"/>
      <c r="AS5656"/>
      <c r="AT5656"/>
      <c r="AU5656"/>
      <c r="AV5656"/>
      <c r="AW5656"/>
      <c r="AX5656"/>
      <c r="AY5656"/>
      <c r="AZ5656"/>
      <c r="BA5656"/>
      <c r="BB5656"/>
      <c r="BC5656"/>
      <c r="BD5656"/>
    </row>
    <row r="5657" spans="1:56" s="16" customForma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  <c r="AJ5657"/>
      <c r="AK5657"/>
      <c r="AL5657"/>
      <c r="AM5657"/>
      <c r="AN5657"/>
      <c r="AO5657"/>
      <c r="AP5657"/>
      <c r="AQ5657"/>
      <c r="AR5657"/>
      <c r="AS5657"/>
      <c r="AT5657"/>
      <c r="AU5657"/>
      <c r="AV5657"/>
      <c r="AW5657"/>
      <c r="AX5657"/>
      <c r="AY5657"/>
      <c r="AZ5657"/>
      <c r="BA5657"/>
      <c r="BB5657"/>
      <c r="BC5657"/>
      <c r="BD5657"/>
    </row>
    <row r="5658" spans="1:56" s="16" customForma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  <c r="AJ5658"/>
      <c r="AK5658"/>
      <c r="AL5658"/>
      <c r="AM5658"/>
      <c r="AN5658"/>
      <c r="AO5658"/>
      <c r="AP5658"/>
      <c r="AQ5658"/>
      <c r="AR5658"/>
      <c r="AS5658"/>
      <c r="AT5658"/>
      <c r="AU5658"/>
      <c r="AV5658"/>
      <c r="AW5658"/>
      <c r="AX5658"/>
      <c r="AY5658"/>
      <c r="AZ5658"/>
      <c r="BA5658"/>
      <c r="BB5658"/>
      <c r="BC5658"/>
      <c r="BD5658"/>
    </row>
    <row r="5659" spans="1:56" s="16" customForma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  <c r="AJ5659"/>
      <c r="AK5659"/>
      <c r="AL5659"/>
      <c r="AM5659"/>
      <c r="AN5659"/>
      <c r="AO5659"/>
      <c r="AP5659"/>
      <c r="AQ5659"/>
      <c r="AR5659"/>
      <c r="AS5659"/>
      <c r="AT5659"/>
      <c r="AU5659"/>
      <c r="AV5659"/>
      <c r="AW5659"/>
      <c r="AX5659"/>
      <c r="AY5659"/>
      <c r="AZ5659"/>
      <c r="BA5659"/>
      <c r="BB5659"/>
      <c r="BC5659"/>
      <c r="BD5659"/>
    </row>
    <row r="5660" spans="1:56" s="16" customForma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  <c r="AJ5660"/>
      <c r="AK5660"/>
      <c r="AL5660"/>
      <c r="AM5660"/>
      <c r="AN5660"/>
      <c r="AO5660"/>
      <c r="AP5660"/>
      <c r="AQ5660"/>
      <c r="AR5660"/>
      <c r="AS5660"/>
      <c r="AT5660"/>
      <c r="AU5660"/>
      <c r="AV5660"/>
      <c r="AW5660"/>
      <c r="AX5660"/>
      <c r="AY5660"/>
      <c r="AZ5660"/>
      <c r="BA5660"/>
      <c r="BB5660"/>
      <c r="BC5660"/>
      <c r="BD5660"/>
    </row>
    <row r="5661" spans="1:56" s="16" customForma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  <c r="AJ5661"/>
      <c r="AK5661"/>
      <c r="AL5661"/>
      <c r="AM5661"/>
      <c r="AN5661"/>
      <c r="AO5661"/>
      <c r="AP5661"/>
      <c r="AQ5661"/>
      <c r="AR5661"/>
      <c r="AS5661"/>
      <c r="AT5661"/>
      <c r="AU5661"/>
      <c r="AV5661"/>
      <c r="AW5661"/>
      <c r="AX5661"/>
      <c r="AY5661"/>
      <c r="AZ5661"/>
      <c r="BA5661"/>
      <c r="BB5661"/>
      <c r="BC5661"/>
      <c r="BD5661"/>
    </row>
    <row r="5662" spans="1:56" s="16" customForma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  <c r="AJ5662"/>
      <c r="AK5662"/>
      <c r="AL5662"/>
      <c r="AM5662"/>
      <c r="AN5662"/>
      <c r="AO5662"/>
      <c r="AP5662"/>
      <c r="AQ5662"/>
      <c r="AR5662"/>
      <c r="AS5662"/>
      <c r="AT5662"/>
      <c r="AU5662"/>
      <c r="AV5662"/>
      <c r="AW5662"/>
      <c r="AX5662"/>
      <c r="AY5662"/>
      <c r="AZ5662"/>
      <c r="BA5662"/>
      <c r="BB5662"/>
      <c r="BC5662"/>
      <c r="BD5662"/>
    </row>
    <row r="5663" spans="1:56" s="16" customForma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  <c r="AJ5663"/>
      <c r="AK5663"/>
      <c r="AL5663"/>
      <c r="AM5663"/>
      <c r="AN5663"/>
      <c r="AO5663"/>
      <c r="AP5663"/>
      <c r="AQ5663"/>
      <c r="AR5663"/>
      <c r="AS5663"/>
      <c r="AT5663"/>
      <c r="AU5663"/>
      <c r="AV5663"/>
      <c r="AW5663"/>
      <c r="AX5663"/>
      <c r="AY5663"/>
      <c r="AZ5663"/>
      <c r="BA5663"/>
      <c r="BB5663"/>
      <c r="BC5663"/>
      <c r="BD5663"/>
    </row>
    <row r="5664" spans="1:56" s="16" customForma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  <c r="AJ5664"/>
      <c r="AK5664"/>
      <c r="AL5664"/>
      <c r="AM5664"/>
      <c r="AN5664"/>
      <c r="AO5664"/>
      <c r="AP5664"/>
      <c r="AQ5664"/>
      <c r="AR5664"/>
      <c r="AS5664"/>
      <c r="AT5664"/>
      <c r="AU5664"/>
      <c r="AV5664"/>
      <c r="AW5664"/>
      <c r="AX5664"/>
      <c r="AY5664"/>
      <c r="AZ5664"/>
      <c r="BA5664"/>
      <c r="BB5664"/>
      <c r="BC5664"/>
      <c r="BD5664"/>
    </row>
    <row r="5665" spans="1:56" s="16" customForma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  <c r="AJ5665"/>
      <c r="AK5665"/>
      <c r="AL5665"/>
      <c r="AM5665"/>
      <c r="AN5665"/>
      <c r="AO5665"/>
      <c r="AP5665"/>
      <c r="AQ5665"/>
      <c r="AR5665"/>
      <c r="AS5665"/>
      <c r="AT5665"/>
      <c r="AU5665"/>
      <c r="AV5665"/>
      <c r="AW5665"/>
      <c r="AX5665"/>
      <c r="AY5665"/>
      <c r="AZ5665"/>
      <c r="BA5665"/>
      <c r="BB5665"/>
      <c r="BC5665"/>
      <c r="BD5665"/>
    </row>
    <row r="5666" spans="1:56" s="16" customForma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  <c r="AJ5666"/>
      <c r="AK5666"/>
      <c r="AL5666"/>
      <c r="AM5666"/>
      <c r="AN5666"/>
      <c r="AO5666"/>
      <c r="AP5666"/>
      <c r="AQ5666"/>
      <c r="AR5666"/>
      <c r="AS5666"/>
      <c r="AT5666"/>
      <c r="AU5666"/>
      <c r="AV5666"/>
      <c r="AW5666"/>
      <c r="AX5666"/>
      <c r="AY5666"/>
      <c r="AZ5666"/>
      <c r="BA5666"/>
      <c r="BB5666"/>
      <c r="BC5666"/>
      <c r="BD5666"/>
    </row>
    <row r="5667" spans="1:56" s="16" customForma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  <c r="AJ5667"/>
      <c r="AK5667"/>
      <c r="AL5667"/>
      <c r="AM5667"/>
      <c r="AN5667"/>
      <c r="AO5667"/>
      <c r="AP5667"/>
      <c r="AQ5667"/>
      <c r="AR5667"/>
      <c r="AS5667"/>
      <c r="AT5667"/>
      <c r="AU5667"/>
      <c r="AV5667"/>
      <c r="AW5667"/>
      <c r="AX5667"/>
      <c r="AY5667"/>
      <c r="AZ5667"/>
      <c r="BA5667"/>
      <c r="BB5667"/>
      <c r="BC5667"/>
      <c r="BD5667"/>
    </row>
    <row r="5668" spans="1:56" s="16" customForma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  <c r="AJ5668"/>
      <c r="AK5668"/>
      <c r="AL5668"/>
      <c r="AM5668"/>
      <c r="AN5668"/>
      <c r="AO5668"/>
      <c r="AP5668"/>
      <c r="AQ5668"/>
      <c r="AR5668"/>
      <c r="AS5668"/>
      <c r="AT5668"/>
      <c r="AU5668"/>
      <c r="AV5668"/>
      <c r="AW5668"/>
      <c r="AX5668"/>
      <c r="AY5668"/>
      <c r="AZ5668"/>
      <c r="BA5668"/>
      <c r="BB5668"/>
      <c r="BC5668"/>
      <c r="BD5668"/>
    </row>
    <row r="5669" spans="1:56" s="16" customForma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  <c r="AJ5669"/>
      <c r="AK5669"/>
      <c r="AL5669"/>
      <c r="AM5669"/>
      <c r="AN5669"/>
      <c r="AO5669"/>
      <c r="AP5669"/>
      <c r="AQ5669"/>
      <c r="AR5669"/>
      <c r="AS5669"/>
      <c r="AT5669"/>
      <c r="AU5669"/>
      <c r="AV5669"/>
      <c r="AW5669"/>
      <c r="AX5669"/>
      <c r="AY5669"/>
      <c r="AZ5669"/>
      <c r="BA5669"/>
      <c r="BB5669"/>
      <c r="BC5669"/>
      <c r="BD5669"/>
    </row>
    <row r="5670" spans="1:56" s="16" customForma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  <c r="AJ5670"/>
      <c r="AK5670"/>
      <c r="AL5670"/>
      <c r="AM5670"/>
      <c r="AN5670"/>
      <c r="AO5670"/>
      <c r="AP5670"/>
      <c r="AQ5670"/>
      <c r="AR5670"/>
      <c r="AS5670"/>
      <c r="AT5670"/>
      <c r="AU5670"/>
      <c r="AV5670"/>
      <c r="AW5670"/>
      <c r="AX5670"/>
      <c r="AY5670"/>
      <c r="AZ5670"/>
      <c r="BA5670"/>
      <c r="BB5670"/>
      <c r="BC5670"/>
      <c r="BD5670"/>
    </row>
    <row r="5671" spans="1:56" s="16" customForma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  <c r="AJ5671"/>
      <c r="AK5671"/>
      <c r="AL5671"/>
      <c r="AM5671"/>
      <c r="AN5671"/>
      <c r="AO5671"/>
      <c r="AP5671"/>
      <c r="AQ5671"/>
      <c r="AR5671"/>
      <c r="AS5671"/>
      <c r="AT5671"/>
      <c r="AU5671"/>
      <c r="AV5671"/>
      <c r="AW5671"/>
      <c r="AX5671"/>
      <c r="AY5671"/>
      <c r="AZ5671"/>
      <c r="BA5671"/>
      <c r="BB5671"/>
      <c r="BC5671"/>
      <c r="BD5671"/>
    </row>
    <row r="5672" spans="1:56" s="16" customForma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  <c r="AJ5672"/>
      <c r="AK5672"/>
      <c r="AL5672"/>
      <c r="AM5672"/>
      <c r="AN5672"/>
      <c r="AO5672"/>
      <c r="AP5672"/>
      <c r="AQ5672"/>
      <c r="AR5672"/>
      <c r="AS5672"/>
      <c r="AT5672"/>
      <c r="AU5672"/>
      <c r="AV5672"/>
      <c r="AW5672"/>
      <c r="AX5672"/>
      <c r="AY5672"/>
      <c r="AZ5672"/>
      <c r="BA5672"/>
      <c r="BB5672"/>
      <c r="BC5672"/>
      <c r="BD5672"/>
    </row>
    <row r="5673" spans="1:56" s="16" customForma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  <c r="AF5673"/>
      <c r="AG5673"/>
      <c r="AH5673"/>
      <c r="AI5673"/>
      <c r="AJ5673"/>
      <c r="AK5673"/>
      <c r="AL5673"/>
      <c r="AM5673"/>
      <c r="AN5673"/>
      <c r="AO5673"/>
      <c r="AP5673"/>
      <c r="AQ5673"/>
      <c r="AR5673"/>
      <c r="AS5673"/>
      <c r="AT5673"/>
      <c r="AU5673"/>
      <c r="AV5673"/>
      <c r="AW5673"/>
      <c r="AX5673"/>
      <c r="AY5673"/>
      <c r="AZ5673"/>
      <c r="BA5673"/>
      <c r="BB5673"/>
      <c r="BC5673"/>
      <c r="BD5673"/>
    </row>
    <row r="5674" spans="1:56" s="16" customForma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  <c r="AJ5674"/>
      <c r="AK5674"/>
      <c r="AL5674"/>
      <c r="AM5674"/>
      <c r="AN5674"/>
      <c r="AO5674"/>
      <c r="AP5674"/>
      <c r="AQ5674"/>
      <c r="AR5674"/>
      <c r="AS5674"/>
      <c r="AT5674"/>
      <c r="AU5674"/>
      <c r="AV5674"/>
      <c r="AW5674"/>
      <c r="AX5674"/>
      <c r="AY5674"/>
      <c r="AZ5674"/>
      <c r="BA5674"/>
      <c r="BB5674"/>
      <c r="BC5674"/>
      <c r="BD5674"/>
    </row>
    <row r="5675" spans="1:56" s="16" customForma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  <c r="AJ5675"/>
      <c r="AK5675"/>
      <c r="AL5675"/>
      <c r="AM5675"/>
      <c r="AN5675"/>
      <c r="AO5675"/>
      <c r="AP5675"/>
      <c r="AQ5675"/>
      <c r="AR5675"/>
      <c r="AS5675"/>
      <c r="AT5675"/>
      <c r="AU5675"/>
      <c r="AV5675"/>
      <c r="AW5675"/>
      <c r="AX5675"/>
      <c r="AY5675"/>
      <c r="AZ5675"/>
      <c r="BA5675"/>
      <c r="BB5675"/>
      <c r="BC5675"/>
      <c r="BD5675"/>
    </row>
    <row r="5676" spans="1:56" s="16" customForma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  <c r="AJ5676"/>
      <c r="AK5676"/>
      <c r="AL5676"/>
      <c r="AM5676"/>
      <c r="AN5676"/>
      <c r="AO5676"/>
      <c r="AP5676"/>
      <c r="AQ5676"/>
      <c r="AR5676"/>
      <c r="AS5676"/>
      <c r="AT5676"/>
      <c r="AU5676"/>
      <c r="AV5676"/>
      <c r="AW5676"/>
      <c r="AX5676"/>
      <c r="AY5676"/>
      <c r="AZ5676"/>
      <c r="BA5676"/>
      <c r="BB5676"/>
      <c r="BC5676"/>
      <c r="BD5676"/>
    </row>
    <row r="5677" spans="1:56" s="16" customForma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  <c r="AJ5677"/>
      <c r="AK5677"/>
      <c r="AL5677"/>
      <c r="AM5677"/>
      <c r="AN5677"/>
      <c r="AO5677"/>
      <c r="AP5677"/>
      <c r="AQ5677"/>
      <c r="AR5677"/>
      <c r="AS5677"/>
      <c r="AT5677"/>
      <c r="AU5677"/>
      <c r="AV5677"/>
      <c r="AW5677"/>
      <c r="AX5677"/>
      <c r="AY5677"/>
      <c r="AZ5677"/>
      <c r="BA5677"/>
      <c r="BB5677"/>
      <c r="BC5677"/>
      <c r="BD5677"/>
    </row>
    <row r="5678" spans="1:56" s="16" customForma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  <c r="AJ5678"/>
      <c r="AK5678"/>
      <c r="AL5678"/>
      <c r="AM5678"/>
      <c r="AN5678"/>
      <c r="AO5678"/>
      <c r="AP5678"/>
      <c r="AQ5678"/>
      <c r="AR5678"/>
      <c r="AS5678"/>
      <c r="AT5678"/>
      <c r="AU5678"/>
      <c r="AV5678"/>
      <c r="AW5678"/>
      <c r="AX5678"/>
      <c r="AY5678"/>
      <c r="AZ5678"/>
      <c r="BA5678"/>
      <c r="BB5678"/>
      <c r="BC5678"/>
      <c r="BD5678"/>
    </row>
    <row r="5679" spans="1:56" s="16" customForma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  <c r="AJ5679"/>
      <c r="AK5679"/>
      <c r="AL5679"/>
      <c r="AM5679"/>
      <c r="AN5679"/>
      <c r="AO5679"/>
      <c r="AP5679"/>
      <c r="AQ5679"/>
      <c r="AR5679"/>
      <c r="AS5679"/>
      <c r="AT5679"/>
      <c r="AU5679"/>
      <c r="AV5679"/>
      <c r="AW5679"/>
      <c r="AX5679"/>
      <c r="AY5679"/>
      <c r="AZ5679"/>
      <c r="BA5679"/>
      <c r="BB5679"/>
      <c r="BC5679"/>
      <c r="BD5679"/>
    </row>
    <row r="5680" spans="1:56" s="16" customForma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  <c r="AJ5680"/>
      <c r="AK5680"/>
      <c r="AL5680"/>
      <c r="AM5680"/>
      <c r="AN5680"/>
      <c r="AO5680"/>
      <c r="AP5680"/>
      <c r="AQ5680"/>
      <c r="AR5680"/>
      <c r="AS5680"/>
      <c r="AT5680"/>
      <c r="AU5680"/>
      <c r="AV5680"/>
      <c r="AW5680"/>
      <c r="AX5680"/>
      <c r="AY5680"/>
      <c r="AZ5680"/>
      <c r="BA5680"/>
      <c r="BB5680"/>
      <c r="BC5680"/>
      <c r="BD5680"/>
    </row>
    <row r="5681" spans="1:56" s="16" customForma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  <c r="AJ5681"/>
      <c r="AK5681"/>
      <c r="AL5681"/>
      <c r="AM5681"/>
      <c r="AN5681"/>
      <c r="AO5681"/>
      <c r="AP5681"/>
      <c r="AQ5681"/>
      <c r="AR5681"/>
      <c r="AS5681"/>
      <c r="AT5681"/>
      <c r="AU5681"/>
      <c r="AV5681"/>
      <c r="AW5681"/>
      <c r="AX5681"/>
      <c r="AY5681"/>
      <c r="AZ5681"/>
      <c r="BA5681"/>
      <c r="BB5681"/>
      <c r="BC5681"/>
      <c r="BD5681"/>
    </row>
    <row r="5682" spans="1:56" s="16" customForma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  <c r="AJ5682"/>
      <c r="AK5682"/>
      <c r="AL5682"/>
      <c r="AM5682"/>
      <c r="AN5682"/>
      <c r="AO5682"/>
      <c r="AP5682"/>
      <c r="AQ5682"/>
      <c r="AR5682"/>
      <c r="AS5682"/>
      <c r="AT5682"/>
      <c r="AU5682"/>
      <c r="AV5682"/>
      <c r="AW5682"/>
      <c r="AX5682"/>
      <c r="AY5682"/>
      <c r="AZ5682"/>
      <c r="BA5682"/>
      <c r="BB5682"/>
      <c r="BC5682"/>
      <c r="BD5682"/>
    </row>
    <row r="5683" spans="1:56" s="16" customForma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  <c r="AJ5683"/>
      <c r="AK5683"/>
      <c r="AL5683"/>
      <c r="AM5683"/>
      <c r="AN5683"/>
      <c r="AO5683"/>
      <c r="AP5683"/>
      <c r="AQ5683"/>
      <c r="AR5683"/>
      <c r="AS5683"/>
      <c r="AT5683"/>
      <c r="AU5683"/>
      <c r="AV5683"/>
      <c r="AW5683"/>
      <c r="AX5683"/>
      <c r="AY5683"/>
      <c r="AZ5683"/>
      <c r="BA5683"/>
      <c r="BB5683"/>
      <c r="BC5683"/>
      <c r="BD5683"/>
    </row>
    <row r="5684" spans="1:56" s="16" customForma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  <c r="AJ5684"/>
      <c r="AK5684"/>
      <c r="AL5684"/>
      <c r="AM5684"/>
      <c r="AN5684"/>
      <c r="AO5684"/>
      <c r="AP5684"/>
      <c r="AQ5684"/>
      <c r="AR5684"/>
      <c r="AS5684"/>
      <c r="AT5684"/>
      <c r="AU5684"/>
      <c r="AV5684"/>
      <c r="AW5684"/>
      <c r="AX5684"/>
      <c r="AY5684"/>
      <c r="AZ5684"/>
      <c r="BA5684"/>
      <c r="BB5684"/>
      <c r="BC5684"/>
      <c r="BD5684"/>
    </row>
    <row r="5685" spans="1:56" s="16" customForma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  <c r="AJ5685"/>
      <c r="AK5685"/>
      <c r="AL5685"/>
      <c r="AM5685"/>
      <c r="AN5685"/>
      <c r="AO5685"/>
      <c r="AP5685"/>
      <c r="AQ5685"/>
      <c r="AR5685"/>
      <c r="AS5685"/>
      <c r="AT5685"/>
      <c r="AU5685"/>
      <c r="AV5685"/>
      <c r="AW5685"/>
      <c r="AX5685"/>
      <c r="AY5685"/>
      <c r="AZ5685"/>
      <c r="BA5685"/>
      <c r="BB5685"/>
      <c r="BC5685"/>
      <c r="BD5685"/>
    </row>
    <row r="5686" spans="1:56" s="16" customForma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  <c r="AJ5686"/>
      <c r="AK5686"/>
      <c r="AL5686"/>
      <c r="AM5686"/>
      <c r="AN5686"/>
      <c r="AO5686"/>
      <c r="AP5686"/>
      <c r="AQ5686"/>
      <c r="AR5686"/>
      <c r="AS5686"/>
      <c r="AT5686"/>
      <c r="AU5686"/>
      <c r="AV5686"/>
      <c r="AW5686"/>
      <c r="AX5686"/>
      <c r="AY5686"/>
      <c r="AZ5686"/>
      <c r="BA5686"/>
      <c r="BB5686"/>
      <c r="BC5686"/>
      <c r="BD5686"/>
    </row>
    <row r="5687" spans="1:56" s="16" customForma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  <c r="AJ5687"/>
      <c r="AK5687"/>
      <c r="AL5687"/>
      <c r="AM5687"/>
      <c r="AN5687"/>
      <c r="AO5687"/>
      <c r="AP5687"/>
      <c r="AQ5687"/>
      <c r="AR5687"/>
      <c r="AS5687"/>
      <c r="AT5687"/>
      <c r="AU5687"/>
      <c r="AV5687"/>
      <c r="AW5687"/>
      <c r="AX5687"/>
      <c r="AY5687"/>
      <c r="AZ5687"/>
      <c r="BA5687"/>
      <c r="BB5687"/>
      <c r="BC5687"/>
      <c r="BD5687"/>
    </row>
    <row r="5688" spans="1:56" s="16" customForma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  <c r="AJ5688"/>
      <c r="AK5688"/>
      <c r="AL5688"/>
      <c r="AM5688"/>
      <c r="AN5688"/>
      <c r="AO5688"/>
      <c r="AP5688"/>
      <c r="AQ5688"/>
      <c r="AR5688"/>
      <c r="AS5688"/>
      <c r="AT5688"/>
      <c r="AU5688"/>
      <c r="AV5688"/>
      <c r="AW5688"/>
      <c r="AX5688"/>
      <c r="AY5688"/>
      <c r="AZ5688"/>
      <c r="BA5688"/>
      <c r="BB5688"/>
      <c r="BC5688"/>
      <c r="BD5688"/>
    </row>
    <row r="5689" spans="1:56" s="16" customForma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  <c r="AJ5689"/>
      <c r="AK5689"/>
      <c r="AL5689"/>
      <c r="AM5689"/>
      <c r="AN5689"/>
      <c r="AO5689"/>
      <c r="AP5689"/>
      <c r="AQ5689"/>
      <c r="AR5689"/>
      <c r="AS5689"/>
      <c r="AT5689"/>
      <c r="AU5689"/>
      <c r="AV5689"/>
      <c r="AW5689"/>
      <c r="AX5689"/>
      <c r="AY5689"/>
      <c r="AZ5689"/>
      <c r="BA5689"/>
      <c r="BB5689"/>
      <c r="BC5689"/>
      <c r="BD5689"/>
    </row>
    <row r="5690" spans="1:56" s="16" customForma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  <c r="AJ5690"/>
      <c r="AK5690"/>
      <c r="AL5690"/>
      <c r="AM5690"/>
      <c r="AN5690"/>
      <c r="AO5690"/>
      <c r="AP5690"/>
      <c r="AQ5690"/>
      <c r="AR5690"/>
      <c r="AS5690"/>
      <c r="AT5690"/>
      <c r="AU5690"/>
      <c r="AV5690"/>
      <c r="AW5690"/>
      <c r="AX5690"/>
      <c r="AY5690"/>
      <c r="AZ5690"/>
      <c r="BA5690"/>
      <c r="BB5690"/>
      <c r="BC5690"/>
      <c r="BD5690"/>
    </row>
    <row r="5691" spans="1:56" s="16" customForma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  <c r="AJ5691"/>
      <c r="AK5691"/>
      <c r="AL5691"/>
      <c r="AM5691"/>
      <c r="AN5691"/>
      <c r="AO5691"/>
      <c r="AP5691"/>
      <c r="AQ5691"/>
      <c r="AR5691"/>
      <c r="AS5691"/>
      <c r="AT5691"/>
      <c r="AU5691"/>
      <c r="AV5691"/>
      <c r="AW5691"/>
      <c r="AX5691"/>
      <c r="AY5691"/>
      <c r="AZ5691"/>
      <c r="BA5691"/>
      <c r="BB5691"/>
      <c r="BC5691"/>
      <c r="BD5691"/>
    </row>
    <row r="5692" spans="1:56" s="16" customForma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  <c r="AJ5692"/>
      <c r="AK5692"/>
      <c r="AL5692"/>
      <c r="AM5692"/>
      <c r="AN5692"/>
      <c r="AO5692"/>
      <c r="AP5692"/>
      <c r="AQ5692"/>
      <c r="AR5692"/>
      <c r="AS5692"/>
      <c r="AT5692"/>
      <c r="AU5692"/>
      <c r="AV5692"/>
      <c r="AW5692"/>
      <c r="AX5692"/>
      <c r="AY5692"/>
      <c r="AZ5692"/>
      <c r="BA5692"/>
      <c r="BB5692"/>
      <c r="BC5692"/>
      <c r="BD5692"/>
    </row>
    <row r="5693" spans="1:56" s="16" customForma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  <c r="AJ5693"/>
      <c r="AK5693"/>
      <c r="AL5693"/>
      <c r="AM5693"/>
      <c r="AN5693"/>
      <c r="AO5693"/>
      <c r="AP5693"/>
      <c r="AQ5693"/>
      <c r="AR5693"/>
      <c r="AS5693"/>
      <c r="AT5693"/>
      <c r="AU5693"/>
      <c r="AV5693"/>
      <c r="AW5693"/>
      <c r="AX5693"/>
      <c r="AY5693"/>
      <c r="AZ5693"/>
      <c r="BA5693"/>
      <c r="BB5693"/>
      <c r="BC5693"/>
      <c r="BD5693"/>
    </row>
    <row r="5694" spans="1:56" s="16" customForma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  <c r="AJ5694"/>
      <c r="AK5694"/>
      <c r="AL5694"/>
      <c r="AM5694"/>
      <c r="AN5694"/>
      <c r="AO5694"/>
      <c r="AP5694"/>
      <c r="AQ5694"/>
      <c r="AR5694"/>
      <c r="AS5694"/>
      <c r="AT5694"/>
      <c r="AU5694"/>
      <c r="AV5694"/>
      <c r="AW5694"/>
      <c r="AX5694"/>
      <c r="AY5694"/>
      <c r="AZ5694"/>
      <c r="BA5694"/>
      <c r="BB5694"/>
      <c r="BC5694"/>
      <c r="BD5694"/>
    </row>
    <row r="5695" spans="1:56" s="16" customForma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  <c r="AJ5695"/>
      <c r="AK5695"/>
      <c r="AL5695"/>
      <c r="AM5695"/>
      <c r="AN5695"/>
      <c r="AO5695"/>
      <c r="AP5695"/>
      <c r="AQ5695"/>
      <c r="AR5695"/>
      <c r="AS5695"/>
      <c r="AT5695"/>
      <c r="AU5695"/>
      <c r="AV5695"/>
      <c r="AW5695"/>
      <c r="AX5695"/>
      <c r="AY5695"/>
      <c r="AZ5695"/>
      <c r="BA5695"/>
      <c r="BB5695"/>
      <c r="BC5695"/>
      <c r="BD5695"/>
    </row>
    <row r="5696" spans="1:56" s="16" customForma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  <c r="AJ5696"/>
      <c r="AK5696"/>
      <c r="AL5696"/>
      <c r="AM5696"/>
      <c r="AN5696"/>
      <c r="AO5696"/>
      <c r="AP5696"/>
      <c r="AQ5696"/>
      <c r="AR5696"/>
      <c r="AS5696"/>
      <c r="AT5696"/>
      <c r="AU5696"/>
      <c r="AV5696"/>
      <c r="AW5696"/>
      <c r="AX5696"/>
      <c r="AY5696"/>
      <c r="AZ5696"/>
      <c r="BA5696"/>
      <c r="BB5696"/>
      <c r="BC5696"/>
      <c r="BD5696"/>
    </row>
    <row r="5697" spans="1:56" s="16" customForma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  <c r="AF5697"/>
      <c r="AG5697"/>
      <c r="AH5697"/>
      <c r="AI5697"/>
      <c r="AJ5697"/>
      <c r="AK5697"/>
      <c r="AL5697"/>
      <c r="AM5697"/>
      <c r="AN5697"/>
      <c r="AO5697"/>
      <c r="AP5697"/>
      <c r="AQ5697"/>
      <c r="AR5697"/>
      <c r="AS5697"/>
      <c r="AT5697"/>
      <c r="AU5697"/>
      <c r="AV5697"/>
      <c r="AW5697"/>
      <c r="AX5697"/>
      <c r="AY5697"/>
      <c r="AZ5697"/>
      <c r="BA5697"/>
      <c r="BB5697"/>
      <c r="BC5697"/>
      <c r="BD5697"/>
    </row>
    <row r="5698" spans="1:56" s="16" customForma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  <c r="AJ5698"/>
      <c r="AK5698"/>
      <c r="AL5698"/>
      <c r="AM5698"/>
      <c r="AN5698"/>
      <c r="AO5698"/>
      <c r="AP5698"/>
      <c r="AQ5698"/>
      <c r="AR5698"/>
      <c r="AS5698"/>
      <c r="AT5698"/>
      <c r="AU5698"/>
      <c r="AV5698"/>
      <c r="AW5698"/>
      <c r="AX5698"/>
      <c r="AY5698"/>
      <c r="AZ5698"/>
      <c r="BA5698"/>
      <c r="BB5698"/>
      <c r="BC5698"/>
      <c r="BD5698"/>
    </row>
    <row r="5699" spans="1:56" s="16" customForma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  <c r="AJ5699"/>
      <c r="AK5699"/>
      <c r="AL5699"/>
      <c r="AM5699"/>
      <c r="AN5699"/>
      <c r="AO5699"/>
      <c r="AP5699"/>
      <c r="AQ5699"/>
      <c r="AR5699"/>
      <c r="AS5699"/>
      <c r="AT5699"/>
      <c r="AU5699"/>
      <c r="AV5699"/>
      <c r="AW5699"/>
      <c r="AX5699"/>
      <c r="AY5699"/>
      <c r="AZ5699"/>
      <c r="BA5699"/>
      <c r="BB5699"/>
      <c r="BC5699"/>
      <c r="BD5699"/>
    </row>
    <row r="5700" spans="1:56" s="16" customForma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  <c r="AJ5700"/>
      <c r="AK5700"/>
      <c r="AL5700"/>
      <c r="AM5700"/>
      <c r="AN5700"/>
      <c r="AO5700"/>
      <c r="AP5700"/>
      <c r="AQ5700"/>
      <c r="AR5700"/>
      <c r="AS5700"/>
      <c r="AT5700"/>
      <c r="AU5700"/>
      <c r="AV5700"/>
      <c r="AW5700"/>
      <c r="AX5700"/>
      <c r="AY5700"/>
      <c r="AZ5700"/>
      <c r="BA5700"/>
      <c r="BB5700"/>
      <c r="BC5700"/>
      <c r="BD5700"/>
    </row>
    <row r="5701" spans="1:56" s="16" customForma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  <c r="AJ5701"/>
      <c r="AK5701"/>
      <c r="AL5701"/>
      <c r="AM5701"/>
      <c r="AN5701"/>
      <c r="AO5701"/>
      <c r="AP5701"/>
      <c r="AQ5701"/>
      <c r="AR5701"/>
      <c r="AS5701"/>
      <c r="AT5701"/>
      <c r="AU5701"/>
      <c r="AV5701"/>
      <c r="AW5701"/>
      <c r="AX5701"/>
      <c r="AY5701"/>
      <c r="AZ5701"/>
      <c r="BA5701"/>
      <c r="BB5701"/>
      <c r="BC5701"/>
      <c r="BD5701"/>
    </row>
    <row r="5702" spans="1:56" s="16" customForma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  <c r="AJ5702"/>
      <c r="AK5702"/>
      <c r="AL5702"/>
      <c r="AM5702"/>
      <c r="AN5702"/>
      <c r="AO5702"/>
      <c r="AP5702"/>
      <c r="AQ5702"/>
      <c r="AR5702"/>
      <c r="AS5702"/>
      <c r="AT5702"/>
      <c r="AU5702"/>
      <c r="AV5702"/>
      <c r="AW5702"/>
      <c r="AX5702"/>
      <c r="AY5702"/>
      <c r="AZ5702"/>
      <c r="BA5702"/>
      <c r="BB5702"/>
      <c r="BC5702"/>
      <c r="BD5702"/>
    </row>
    <row r="5703" spans="1:56" s="16" customForma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  <c r="AJ5703"/>
      <c r="AK5703"/>
      <c r="AL5703"/>
      <c r="AM5703"/>
      <c r="AN5703"/>
      <c r="AO5703"/>
      <c r="AP5703"/>
      <c r="AQ5703"/>
      <c r="AR5703"/>
      <c r="AS5703"/>
      <c r="AT5703"/>
      <c r="AU5703"/>
      <c r="AV5703"/>
      <c r="AW5703"/>
      <c r="AX5703"/>
      <c r="AY5703"/>
      <c r="AZ5703"/>
      <c r="BA5703"/>
      <c r="BB5703"/>
      <c r="BC5703"/>
      <c r="BD5703"/>
    </row>
    <row r="5704" spans="1:56" s="16" customForma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  <c r="AJ5704"/>
      <c r="AK5704"/>
      <c r="AL5704"/>
      <c r="AM5704"/>
      <c r="AN5704"/>
      <c r="AO5704"/>
      <c r="AP5704"/>
      <c r="AQ5704"/>
      <c r="AR5704"/>
      <c r="AS5704"/>
      <c r="AT5704"/>
      <c r="AU5704"/>
      <c r="AV5704"/>
      <c r="AW5704"/>
      <c r="AX5704"/>
      <c r="AY5704"/>
      <c r="AZ5704"/>
      <c r="BA5704"/>
      <c r="BB5704"/>
      <c r="BC5704"/>
      <c r="BD5704"/>
    </row>
    <row r="5705" spans="1:56" s="16" customForma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  <c r="AJ5705"/>
      <c r="AK5705"/>
      <c r="AL5705"/>
      <c r="AM5705"/>
      <c r="AN5705"/>
      <c r="AO5705"/>
      <c r="AP5705"/>
      <c r="AQ5705"/>
      <c r="AR5705"/>
      <c r="AS5705"/>
      <c r="AT5705"/>
      <c r="AU5705"/>
      <c r="AV5705"/>
      <c r="AW5705"/>
      <c r="AX5705"/>
      <c r="AY5705"/>
      <c r="AZ5705"/>
      <c r="BA5705"/>
      <c r="BB5705"/>
      <c r="BC5705"/>
      <c r="BD5705"/>
    </row>
    <row r="5706" spans="1:56" s="16" customForma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  <c r="AJ5706"/>
      <c r="AK5706"/>
      <c r="AL5706"/>
      <c r="AM5706"/>
      <c r="AN5706"/>
      <c r="AO5706"/>
      <c r="AP5706"/>
      <c r="AQ5706"/>
      <c r="AR5706"/>
      <c r="AS5706"/>
      <c r="AT5706"/>
      <c r="AU5706"/>
      <c r="AV5706"/>
      <c r="AW5706"/>
      <c r="AX5706"/>
      <c r="AY5706"/>
      <c r="AZ5706"/>
      <c r="BA5706"/>
      <c r="BB5706"/>
      <c r="BC5706"/>
      <c r="BD5706"/>
    </row>
    <row r="5707" spans="1:56" s="16" customForma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  <c r="AJ5707"/>
      <c r="AK5707"/>
      <c r="AL5707"/>
      <c r="AM5707"/>
      <c r="AN5707"/>
      <c r="AO5707"/>
      <c r="AP5707"/>
      <c r="AQ5707"/>
      <c r="AR5707"/>
      <c r="AS5707"/>
      <c r="AT5707"/>
      <c r="AU5707"/>
      <c r="AV5707"/>
      <c r="AW5707"/>
      <c r="AX5707"/>
      <c r="AY5707"/>
      <c r="AZ5707"/>
      <c r="BA5707"/>
      <c r="BB5707"/>
      <c r="BC5707"/>
      <c r="BD5707"/>
    </row>
    <row r="5708" spans="1:56" s="16" customForma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  <c r="AJ5708"/>
      <c r="AK5708"/>
      <c r="AL5708"/>
      <c r="AM5708"/>
      <c r="AN5708"/>
      <c r="AO5708"/>
      <c r="AP5708"/>
      <c r="AQ5708"/>
      <c r="AR5708"/>
      <c r="AS5708"/>
      <c r="AT5708"/>
      <c r="AU5708"/>
      <c r="AV5708"/>
      <c r="AW5708"/>
      <c r="AX5708"/>
      <c r="AY5708"/>
      <c r="AZ5708"/>
      <c r="BA5708"/>
      <c r="BB5708"/>
      <c r="BC5708"/>
      <c r="BD5708"/>
    </row>
    <row r="5709" spans="1:56" s="16" customForma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  <c r="AJ5709"/>
      <c r="AK5709"/>
      <c r="AL5709"/>
      <c r="AM5709"/>
      <c r="AN5709"/>
      <c r="AO5709"/>
      <c r="AP5709"/>
      <c r="AQ5709"/>
      <c r="AR5709"/>
      <c r="AS5709"/>
      <c r="AT5709"/>
      <c r="AU5709"/>
      <c r="AV5709"/>
      <c r="AW5709"/>
      <c r="AX5709"/>
      <c r="AY5709"/>
      <c r="AZ5709"/>
      <c r="BA5709"/>
      <c r="BB5709"/>
      <c r="BC5709"/>
      <c r="BD5709"/>
    </row>
    <row r="5710" spans="1:56" s="16" customForma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  <c r="AJ5710"/>
      <c r="AK5710"/>
      <c r="AL5710"/>
      <c r="AM5710"/>
      <c r="AN5710"/>
      <c r="AO5710"/>
      <c r="AP5710"/>
      <c r="AQ5710"/>
      <c r="AR5710"/>
      <c r="AS5710"/>
      <c r="AT5710"/>
      <c r="AU5710"/>
      <c r="AV5710"/>
      <c r="AW5710"/>
      <c r="AX5710"/>
      <c r="AY5710"/>
      <c r="AZ5710"/>
      <c r="BA5710"/>
      <c r="BB5710"/>
      <c r="BC5710"/>
      <c r="BD5710"/>
    </row>
    <row r="5711" spans="1:56" s="16" customForma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  <c r="AJ5711"/>
      <c r="AK5711"/>
      <c r="AL5711"/>
      <c r="AM5711"/>
      <c r="AN5711"/>
      <c r="AO5711"/>
      <c r="AP5711"/>
      <c r="AQ5711"/>
      <c r="AR5711"/>
      <c r="AS5711"/>
      <c r="AT5711"/>
      <c r="AU5711"/>
      <c r="AV5711"/>
      <c r="AW5711"/>
      <c r="AX5711"/>
      <c r="AY5711"/>
      <c r="AZ5711"/>
      <c r="BA5711"/>
      <c r="BB5711"/>
      <c r="BC5711"/>
      <c r="BD5711"/>
    </row>
    <row r="5712" spans="1:56" s="16" customForma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  <c r="AJ5712"/>
      <c r="AK5712"/>
      <c r="AL5712"/>
      <c r="AM5712"/>
      <c r="AN5712"/>
      <c r="AO5712"/>
      <c r="AP5712"/>
      <c r="AQ5712"/>
      <c r="AR5712"/>
      <c r="AS5712"/>
      <c r="AT5712"/>
      <c r="AU5712"/>
      <c r="AV5712"/>
      <c r="AW5712"/>
      <c r="AX5712"/>
      <c r="AY5712"/>
      <c r="AZ5712"/>
      <c r="BA5712"/>
      <c r="BB5712"/>
      <c r="BC5712"/>
      <c r="BD5712"/>
    </row>
    <row r="5713" spans="1:56" s="16" customForma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  <c r="AJ5713"/>
      <c r="AK5713"/>
      <c r="AL5713"/>
      <c r="AM5713"/>
      <c r="AN5713"/>
      <c r="AO5713"/>
      <c r="AP5713"/>
      <c r="AQ5713"/>
      <c r="AR5713"/>
      <c r="AS5713"/>
      <c r="AT5713"/>
      <c r="AU5713"/>
      <c r="AV5713"/>
      <c r="AW5713"/>
      <c r="AX5713"/>
      <c r="AY5713"/>
      <c r="AZ5713"/>
      <c r="BA5713"/>
      <c r="BB5713"/>
      <c r="BC5713"/>
      <c r="BD5713"/>
    </row>
    <row r="5714" spans="1:56" s="16" customForma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  <c r="AJ5714"/>
      <c r="AK5714"/>
      <c r="AL5714"/>
      <c r="AM5714"/>
      <c r="AN5714"/>
      <c r="AO5714"/>
      <c r="AP5714"/>
      <c r="AQ5714"/>
      <c r="AR5714"/>
      <c r="AS5714"/>
      <c r="AT5714"/>
      <c r="AU5714"/>
      <c r="AV5714"/>
      <c r="AW5714"/>
      <c r="AX5714"/>
      <c r="AY5714"/>
      <c r="AZ5714"/>
      <c r="BA5714"/>
      <c r="BB5714"/>
      <c r="BC5714"/>
      <c r="BD5714"/>
    </row>
    <row r="5715" spans="1:56" s="16" customForma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  <c r="AJ5715"/>
      <c r="AK5715"/>
      <c r="AL5715"/>
      <c r="AM5715"/>
      <c r="AN5715"/>
      <c r="AO5715"/>
      <c r="AP5715"/>
      <c r="AQ5715"/>
      <c r="AR5715"/>
      <c r="AS5715"/>
      <c r="AT5715"/>
      <c r="AU5715"/>
      <c r="AV5715"/>
      <c r="AW5715"/>
      <c r="AX5715"/>
      <c r="AY5715"/>
      <c r="AZ5715"/>
      <c r="BA5715"/>
      <c r="BB5715"/>
      <c r="BC5715"/>
      <c r="BD5715"/>
    </row>
    <row r="5716" spans="1:56" s="16" customForma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  <c r="AJ5716"/>
      <c r="AK5716"/>
      <c r="AL5716"/>
      <c r="AM5716"/>
      <c r="AN5716"/>
      <c r="AO5716"/>
      <c r="AP5716"/>
      <c r="AQ5716"/>
      <c r="AR5716"/>
      <c r="AS5716"/>
      <c r="AT5716"/>
      <c r="AU5716"/>
      <c r="AV5716"/>
      <c r="AW5716"/>
      <c r="AX5716"/>
      <c r="AY5716"/>
      <c r="AZ5716"/>
      <c r="BA5716"/>
      <c r="BB5716"/>
      <c r="BC5716"/>
      <c r="BD5716"/>
    </row>
    <row r="5717" spans="1:56" s="16" customForma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  <c r="AJ5717"/>
      <c r="AK5717"/>
      <c r="AL5717"/>
      <c r="AM5717"/>
      <c r="AN5717"/>
      <c r="AO5717"/>
      <c r="AP5717"/>
      <c r="AQ5717"/>
      <c r="AR5717"/>
      <c r="AS5717"/>
      <c r="AT5717"/>
      <c r="AU5717"/>
      <c r="AV5717"/>
      <c r="AW5717"/>
      <c r="AX5717"/>
      <c r="AY5717"/>
      <c r="AZ5717"/>
      <c r="BA5717"/>
      <c r="BB5717"/>
      <c r="BC5717"/>
      <c r="BD5717"/>
    </row>
    <row r="5718" spans="1:56" s="16" customForma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  <c r="AJ5718"/>
      <c r="AK5718"/>
      <c r="AL5718"/>
      <c r="AM5718"/>
      <c r="AN5718"/>
      <c r="AO5718"/>
      <c r="AP5718"/>
      <c r="AQ5718"/>
      <c r="AR5718"/>
      <c r="AS5718"/>
      <c r="AT5718"/>
      <c r="AU5718"/>
      <c r="AV5718"/>
      <c r="AW5718"/>
      <c r="AX5718"/>
      <c r="AY5718"/>
      <c r="AZ5718"/>
      <c r="BA5718"/>
      <c r="BB5718"/>
      <c r="BC5718"/>
      <c r="BD5718"/>
    </row>
    <row r="5719" spans="1:56" s="16" customForma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  <c r="AJ5719"/>
      <c r="AK5719"/>
      <c r="AL5719"/>
      <c r="AM5719"/>
      <c r="AN5719"/>
      <c r="AO5719"/>
      <c r="AP5719"/>
      <c r="AQ5719"/>
      <c r="AR5719"/>
      <c r="AS5719"/>
      <c r="AT5719"/>
      <c r="AU5719"/>
      <c r="AV5719"/>
      <c r="AW5719"/>
      <c r="AX5719"/>
      <c r="AY5719"/>
      <c r="AZ5719"/>
      <c r="BA5719"/>
      <c r="BB5719"/>
      <c r="BC5719"/>
      <c r="BD5719"/>
    </row>
    <row r="5720" spans="1:56" s="16" customForma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  <c r="AJ5720"/>
      <c r="AK5720"/>
      <c r="AL5720"/>
      <c r="AM5720"/>
      <c r="AN5720"/>
      <c r="AO5720"/>
      <c r="AP5720"/>
      <c r="AQ5720"/>
      <c r="AR5720"/>
      <c r="AS5720"/>
      <c r="AT5720"/>
      <c r="AU5720"/>
      <c r="AV5720"/>
      <c r="AW5720"/>
      <c r="AX5720"/>
      <c r="AY5720"/>
      <c r="AZ5720"/>
      <c r="BA5720"/>
      <c r="BB5720"/>
      <c r="BC5720"/>
      <c r="BD5720"/>
    </row>
    <row r="5721" spans="1:56" s="16" customForma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  <c r="AJ5721"/>
      <c r="AK5721"/>
      <c r="AL5721"/>
      <c r="AM5721"/>
      <c r="AN5721"/>
      <c r="AO5721"/>
      <c r="AP5721"/>
      <c r="AQ5721"/>
      <c r="AR5721"/>
      <c r="AS5721"/>
      <c r="AT5721"/>
      <c r="AU5721"/>
      <c r="AV5721"/>
      <c r="AW5721"/>
      <c r="AX5721"/>
      <c r="AY5721"/>
      <c r="AZ5721"/>
      <c r="BA5721"/>
      <c r="BB5721"/>
      <c r="BC5721"/>
      <c r="BD5721"/>
    </row>
    <row r="5722" spans="1:56" s="16" customForma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  <c r="AJ5722"/>
      <c r="AK5722"/>
      <c r="AL5722"/>
      <c r="AM5722"/>
      <c r="AN5722"/>
      <c r="AO5722"/>
      <c r="AP5722"/>
      <c r="AQ5722"/>
      <c r="AR5722"/>
      <c r="AS5722"/>
      <c r="AT5722"/>
      <c r="AU5722"/>
      <c r="AV5722"/>
      <c r="AW5722"/>
      <c r="AX5722"/>
      <c r="AY5722"/>
      <c r="AZ5722"/>
      <c r="BA5722"/>
      <c r="BB5722"/>
      <c r="BC5722"/>
      <c r="BD5722"/>
    </row>
    <row r="5723" spans="1:56" s="16" customForma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  <c r="AJ5723"/>
      <c r="AK5723"/>
      <c r="AL5723"/>
      <c r="AM5723"/>
      <c r="AN5723"/>
      <c r="AO5723"/>
      <c r="AP5723"/>
      <c r="AQ5723"/>
      <c r="AR5723"/>
      <c r="AS5723"/>
      <c r="AT5723"/>
      <c r="AU5723"/>
      <c r="AV5723"/>
      <c r="AW5723"/>
      <c r="AX5723"/>
      <c r="AY5723"/>
      <c r="AZ5723"/>
      <c r="BA5723"/>
      <c r="BB5723"/>
      <c r="BC5723"/>
      <c r="BD5723"/>
    </row>
    <row r="5724" spans="1:56" s="16" customForma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  <c r="AJ5724"/>
      <c r="AK5724"/>
      <c r="AL5724"/>
      <c r="AM5724"/>
      <c r="AN5724"/>
      <c r="AO5724"/>
      <c r="AP5724"/>
      <c r="AQ5724"/>
      <c r="AR5724"/>
      <c r="AS5724"/>
      <c r="AT5724"/>
      <c r="AU5724"/>
      <c r="AV5724"/>
      <c r="AW5724"/>
      <c r="AX5724"/>
      <c r="AY5724"/>
      <c r="AZ5724"/>
      <c r="BA5724"/>
      <c r="BB5724"/>
      <c r="BC5724"/>
      <c r="BD5724"/>
    </row>
    <row r="5725" spans="1:56" s="16" customForma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  <c r="AJ5725"/>
      <c r="AK5725"/>
      <c r="AL5725"/>
      <c r="AM5725"/>
      <c r="AN5725"/>
      <c r="AO5725"/>
      <c r="AP5725"/>
      <c r="AQ5725"/>
      <c r="AR5725"/>
      <c r="AS5725"/>
      <c r="AT5725"/>
      <c r="AU5725"/>
      <c r="AV5725"/>
      <c r="AW5725"/>
      <c r="AX5725"/>
      <c r="AY5725"/>
      <c r="AZ5725"/>
      <c r="BA5725"/>
      <c r="BB5725"/>
      <c r="BC5725"/>
      <c r="BD5725"/>
    </row>
    <row r="5726" spans="1:56" s="16" customForma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  <c r="AJ5726"/>
      <c r="AK5726"/>
      <c r="AL5726"/>
      <c r="AM5726"/>
      <c r="AN5726"/>
      <c r="AO5726"/>
      <c r="AP5726"/>
      <c r="AQ5726"/>
      <c r="AR5726"/>
      <c r="AS5726"/>
      <c r="AT5726"/>
      <c r="AU5726"/>
      <c r="AV5726"/>
      <c r="AW5726"/>
      <c r="AX5726"/>
      <c r="AY5726"/>
      <c r="AZ5726"/>
      <c r="BA5726"/>
      <c r="BB5726"/>
      <c r="BC5726"/>
      <c r="BD5726"/>
    </row>
    <row r="5727" spans="1:56" s="16" customForma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  <c r="AJ5727"/>
      <c r="AK5727"/>
      <c r="AL5727"/>
      <c r="AM5727"/>
      <c r="AN5727"/>
      <c r="AO5727"/>
      <c r="AP5727"/>
      <c r="AQ5727"/>
      <c r="AR5727"/>
      <c r="AS5727"/>
      <c r="AT5727"/>
      <c r="AU5727"/>
      <c r="AV5727"/>
      <c r="AW5727"/>
      <c r="AX5727"/>
      <c r="AY5727"/>
      <c r="AZ5727"/>
      <c r="BA5727"/>
      <c r="BB5727"/>
      <c r="BC5727"/>
      <c r="BD5727"/>
    </row>
    <row r="5728" spans="1:56" s="16" customForma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  <c r="AJ5728"/>
      <c r="AK5728"/>
      <c r="AL5728"/>
      <c r="AM5728"/>
      <c r="AN5728"/>
      <c r="AO5728"/>
      <c r="AP5728"/>
      <c r="AQ5728"/>
      <c r="AR5728"/>
      <c r="AS5728"/>
      <c r="AT5728"/>
      <c r="AU5728"/>
      <c r="AV5728"/>
      <c r="AW5728"/>
      <c r="AX5728"/>
      <c r="AY5728"/>
      <c r="AZ5728"/>
      <c r="BA5728"/>
      <c r="BB5728"/>
      <c r="BC5728"/>
      <c r="BD5728"/>
    </row>
    <row r="5729" spans="1:56" s="16" customForma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  <c r="AJ5729"/>
      <c r="AK5729"/>
      <c r="AL5729"/>
      <c r="AM5729"/>
      <c r="AN5729"/>
      <c r="AO5729"/>
      <c r="AP5729"/>
      <c r="AQ5729"/>
      <c r="AR5729"/>
      <c r="AS5729"/>
      <c r="AT5729"/>
      <c r="AU5729"/>
      <c r="AV5729"/>
      <c r="AW5729"/>
      <c r="AX5729"/>
      <c r="AY5729"/>
      <c r="AZ5729"/>
      <c r="BA5729"/>
      <c r="BB5729"/>
      <c r="BC5729"/>
      <c r="BD5729"/>
    </row>
    <row r="5730" spans="1:56" s="16" customForma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  <c r="AJ5730"/>
      <c r="AK5730"/>
      <c r="AL5730"/>
      <c r="AM5730"/>
      <c r="AN5730"/>
      <c r="AO5730"/>
      <c r="AP5730"/>
      <c r="AQ5730"/>
      <c r="AR5730"/>
      <c r="AS5730"/>
      <c r="AT5730"/>
      <c r="AU5730"/>
      <c r="AV5730"/>
      <c r="AW5730"/>
      <c r="AX5730"/>
      <c r="AY5730"/>
      <c r="AZ5730"/>
      <c r="BA5730"/>
      <c r="BB5730"/>
      <c r="BC5730"/>
      <c r="BD5730"/>
    </row>
    <row r="5731" spans="1:56" s="16" customForma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  <c r="AJ5731"/>
      <c r="AK5731"/>
      <c r="AL5731"/>
      <c r="AM5731"/>
      <c r="AN5731"/>
      <c r="AO5731"/>
      <c r="AP5731"/>
      <c r="AQ5731"/>
      <c r="AR5731"/>
      <c r="AS5731"/>
      <c r="AT5731"/>
      <c r="AU5731"/>
      <c r="AV5731"/>
      <c r="AW5731"/>
      <c r="AX5731"/>
      <c r="AY5731"/>
      <c r="AZ5731"/>
      <c r="BA5731"/>
      <c r="BB5731"/>
      <c r="BC5731"/>
      <c r="BD5731"/>
    </row>
    <row r="5732" spans="1:56" s="16" customForma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  <c r="AJ5732"/>
      <c r="AK5732"/>
      <c r="AL5732"/>
      <c r="AM5732"/>
      <c r="AN5732"/>
      <c r="AO5732"/>
      <c r="AP5732"/>
      <c r="AQ5732"/>
      <c r="AR5732"/>
      <c r="AS5732"/>
      <c r="AT5732"/>
      <c r="AU5732"/>
      <c r="AV5732"/>
      <c r="AW5732"/>
      <c r="AX5732"/>
      <c r="AY5732"/>
      <c r="AZ5732"/>
      <c r="BA5732"/>
      <c r="BB5732"/>
      <c r="BC5732"/>
      <c r="BD5732"/>
    </row>
    <row r="5733" spans="1:56" s="16" customForma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  <c r="AJ5733"/>
      <c r="AK5733"/>
      <c r="AL5733"/>
      <c r="AM5733"/>
      <c r="AN5733"/>
      <c r="AO5733"/>
      <c r="AP5733"/>
      <c r="AQ5733"/>
      <c r="AR5733"/>
      <c r="AS5733"/>
      <c r="AT5733"/>
      <c r="AU5733"/>
      <c r="AV5733"/>
      <c r="AW5733"/>
      <c r="AX5733"/>
      <c r="AY5733"/>
      <c r="AZ5733"/>
      <c r="BA5733"/>
      <c r="BB5733"/>
      <c r="BC5733"/>
      <c r="BD5733"/>
    </row>
    <row r="5734" spans="1:56" s="16" customForma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  <c r="AJ5734"/>
      <c r="AK5734"/>
      <c r="AL5734"/>
      <c r="AM5734"/>
      <c r="AN5734"/>
      <c r="AO5734"/>
      <c r="AP5734"/>
      <c r="AQ5734"/>
      <c r="AR5734"/>
      <c r="AS5734"/>
      <c r="AT5734"/>
      <c r="AU5734"/>
      <c r="AV5734"/>
      <c r="AW5734"/>
      <c r="AX5734"/>
      <c r="AY5734"/>
      <c r="AZ5734"/>
      <c r="BA5734"/>
      <c r="BB5734"/>
      <c r="BC5734"/>
      <c r="BD5734"/>
    </row>
    <row r="5735" spans="1:56" s="16" customForma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  <c r="AJ5735"/>
      <c r="AK5735"/>
      <c r="AL5735"/>
      <c r="AM5735"/>
      <c r="AN5735"/>
      <c r="AO5735"/>
      <c r="AP5735"/>
      <c r="AQ5735"/>
      <c r="AR5735"/>
      <c r="AS5735"/>
      <c r="AT5735"/>
      <c r="AU5735"/>
      <c r="AV5735"/>
      <c r="AW5735"/>
      <c r="AX5735"/>
      <c r="AY5735"/>
      <c r="AZ5735"/>
      <c r="BA5735"/>
      <c r="BB5735"/>
      <c r="BC5735"/>
      <c r="BD5735"/>
    </row>
    <row r="5736" spans="1:56" s="16" customForma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  <c r="AJ5736"/>
      <c r="AK5736"/>
      <c r="AL5736"/>
      <c r="AM5736"/>
      <c r="AN5736"/>
      <c r="AO5736"/>
      <c r="AP5736"/>
      <c r="AQ5736"/>
      <c r="AR5736"/>
      <c r="AS5736"/>
      <c r="AT5736"/>
      <c r="AU5736"/>
      <c r="AV5736"/>
      <c r="AW5736"/>
      <c r="AX5736"/>
      <c r="AY5736"/>
      <c r="AZ5736"/>
      <c r="BA5736"/>
      <c r="BB5736"/>
      <c r="BC5736"/>
      <c r="BD5736"/>
    </row>
    <row r="5737" spans="1:56" s="16" customForma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  <c r="AJ5737"/>
      <c r="AK5737"/>
      <c r="AL5737"/>
      <c r="AM5737"/>
      <c r="AN5737"/>
      <c r="AO5737"/>
      <c r="AP5737"/>
      <c r="AQ5737"/>
      <c r="AR5737"/>
      <c r="AS5737"/>
      <c r="AT5737"/>
      <c r="AU5737"/>
      <c r="AV5737"/>
      <c r="AW5737"/>
      <c r="AX5737"/>
      <c r="AY5737"/>
      <c r="AZ5737"/>
      <c r="BA5737"/>
      <c r="BB5737"/>
      <c r="BC5737"/>
      <c r="BD5737"/>
    </row>
    <row r="5738" spans="1:56" s="16" customForma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  <c r="AJ5738"/>
      <c r="AK5738"/>
      <c r="AL5738"/>
      <c r="AM5738"/>
      <c r="AN5738"/>
      <c r="AO5738"/>
      <c r="AP5738"/>
      <c r="AQ5738"/>
      <c r="AR5738"/>
      <c r="AS5738"/>
      <c r="AT5738"/>
      <c r="AU5738"/>
      <c r="AV5738"/>
      <c r="AW5738"/>
      <c r="AX5738"/>
      <c r="AY5738"/>
      <c r="AZ5738"/>
      <c r="BA5738"/>
      <c r="BB5738"/>
      <c r="BC5738"/>
      <c r="BD5738"/>
    </row>
    <row r="5739" spans="1:56" s="16" customForma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  <c r="AJ5739"/>
      <c r="AK5739"/>
      <c r="AL5739"/>
      <c r="AM5739"/>
      <c r="AN5739"/>
      <c r="AO5739"/>
      <c r="AP5739"/>
      <c r="AQ5739"/>
      <c r="AR5739"/>
      <c r="AS5739"/>
      <c r="AT5739"/>
      <c r="AU5739"/>
      <c r="AV5739"/>
      <c r="AW5739"/>
      <c r="AX5739"/>
      <c r="AY5739"/>
      <c r="AZ5739"/>
      <c r="BA5739"/>
      <c r="BB5739"/>
      <c r="BC5739"/>
      <c r="BD5739"/>
    </row>
    <row r="5740" spans="1:56" s="16" customForma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  <c r="AJ5740"/>
      <c r="AK5740"/>
      <c r="AL5740"/>
      <c r="AM5740"/>
      <c r="AN5740"/>
      <c r="AO5740"/>
      <c r="AP5740"/>
      <c r="AQ5740"/>
      <c r="AR5740"/>
      <c r="AS5740"/>
      <c r="AT5740"/>
      <c r="AU5740"/>
      <c r="AV5740"/>
      <c r="AW5740"/>
      <c r="AX5740"/>
      <c r="AY5740"/>
      <c r="AZ5740"/>
      <c r="BA5740"/>
      <c r="BB5740"/>
      <c r="BC5740"/>
      <c r="BD5740"/>
    </row>
    <row r="5741" spans="1:56" s="16" customForma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  <c r="AJ5741"/>
      <c r="AK5741"/>
      <c r="AL5741"/>
      <c r="AM5741"/>
      <c r="AN5741"/>
      <c r="AO5741"/>
      <c r="AP5741"/>
      <c r="AQ5741"/>
      <c r="AR5741"/>
      <c r="AS5741"/>
      <c r="AT5741"/>
      <c r="AU5741"/>
      <c r="AV5741"/>
      <c r="AW5741"/>
      <c r="AX5741"/>
      <c r="AY5741"/>
      <c r="AZ5741"/>
      <c r="BA5741"/>
      <c r="BB5741"/>
      <c r="BC5741"/>
      <c r="BD5741"/>
    </row>
    <row r="5742" spans="1:56" s="16" customForma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  <c r="AJ5742"/>
      <c r="AK5742"/>
      <c r="AL5742"/>
      <c r="AM5742"/>
      <c r="AN5742"/>
      <c r="AO5742"/>
      <c r="AP5742"/>
      <c r="AQ5742"/>
      <c r="AR5742"/>
      <c r="AS5742"/>
      <c r="AT5742"/>
      <c r="AU5742"/>
      <c r="AV5742"/>
      <c r="AW5742"/>
      <c r="AX5742"/>
      <c r="AY5742"/>
      <c r="AZ5742"/>
      <c r="BA5742"/>
      <c r="BB5742"/>
      <c r="BC5742"/>
      <c r="BD5742"/>
    </row>
    <row r="5743" spans="1:56" s="16" customForma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  <c r="AJ5743"/>
      <c r="AK5743"/>
      <c r="AL5743"/>
      <c r="AM5743"/>
      <c r="AN5743"/>
      <c r="AO5743"/>
      <c r="AP5743"/>
      <c r="AQ5743"/>
      <c r="AR5743"/>
      <c r="AS5743"/>
      <c r="AT5743"/>
      <c r="AU5743"/>
      <c r="AV5743"/>
      <c r="AW5743"/>
      <c r="AX5743"/>
      <c r="AY5743"/>
      <c r="AZ5743"/>
      <c r="BA5743"/>
      <c r="BB5743"/>
      <c r="BC5743"/>
      <c r="BD5743"/>
    </row>
    <row r="5744" spans="1:56" s="16" customForma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  <c r="AJ5744"/>
      <c r="AK5744"/>
      <c r="AL5744"/>
      <c r="AM5744"/>
      <c r="AN5744"/>
      <c r="AO5744"/>
      <c r="AP5744"/>
      <c r="AQ5744"/>
      <c r="AR5744"/>
      <c r="AS5744"/>
      <c r="AT5744"/>
      <c r="AU5744"/>
      <c r="AV5744"/>
      <c r="AW5744"/>
      <c r="AX5744"/>
      <c r="AY5744"/>
      <c r="AZ5744"/>
      <c r="BA5744"/>
      <c r="BB5744"/>
      <c r="BC5744"/>
      <c r="BD5744"/>
    </row>
    <row r="5745" spans="1:56" s="16" customForma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  <c r="AJ5745"/>
      <c r="AK5745"/>
      <c r="AL5745"/>
      <c r="AM5745"/>
      <c r="AN5745"/>
      <c r="AO5745"/>
      <c r="AP5745"/>
      <c r="AQ5745"/>
      <c r="AR5745"/>
      <c r="AS5745"/>
      <c r="AT5745"/>
      <c r="AU5745"/>
      <c r="AV5745"/>
      <c r="AW5745"/>
      <c r="AX5745"/>
      <c r="AY5745"/>
      <c r="AZ5745"/>
      <c r="BA5745"/>
      <c r="BB5745"/>
      <c r="BC5745"/>
      <c r="BD5745"/>
    </row>
    <row r="5746" spans="1:56" s="16" customForma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  <c r="AJ5746"/>
      <c r="AK5746"/>
      <c r="AL5746"/>
      <c r="AM5746"/>
      <c r="AN5746"/>
      <c r="AO5746"/>
      <c r="AP5746"/>
      <c r="AQ5746"/>
      <c r="AR5746"/>
      <c r="AS5746"/>
      <c r="AT5746"/>
      <c r="AU5746"/>
      <c r="AV5746"/>
      <c r="AW5746"/>
      <c r="AX5746"/>
      <c r="AY5746"/>
      <c r="AZ5746"/>
      <c r="BA5746"/>
      <c r="BB5746"/>
      <c r="BC5746"/>
      <c r="BD5746"/>
    </row>
    <row r="5747" spans="1:56" s="16" customForma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  <c r="AJ5747"/>
      <c r="AK5747"/>
      <c r="AL5747"/>
      <c r="AM5747"/>
      <c r="AN5747"/>
      <c r="AO5747"/>
      <c r="AP5747"/>
      <c r="AQ5747"/>
      <c r="AR5747"/>
      <c r="AS5747"/>
      <c r="AT5747"/>
      <c r="AU5747"/>
      <c r="AV5747"/>
      <c r="AW5747"/>
      <c r="AX5747"/>
      <c r="AY5747"/>
      <c r="AZ5747"/>
      <c r="BA5747"/>
      <c r="BB5747"/>
      <c r="BC5747"/>
      <c r="BD5747"/>
    </row>
    <row r="5748" spans="1:56" s="16" customForma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  <c r="AJ5748"/>
      <c r="AK5748"/>
      <c r="AL5748"/>
      <c r="AM5748"/>
      <c r="AN5748"/>
      <c r="AO5748"/>
      <c r="AP5748"/>
      <c r="AQ5748"/>
      <c r="AR5748"/>
      <c r="AS5748"/>
      <c r="AT5748"/>
      <c r="AU5748"/>
      <c r="AV5748"/>
      <c r="AW5748"/>
      <c r="AX5748"/>
      <c r="AY5748"/>
      <c r="AZ5748"/>
      <c r="BA5748"/>
      <c r="BB5748"/>
      <c r="BC5748"/>
      <c r="BD5748"/>
    </row>
    <row r="5749" spans="1:56" s="16" customForma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  <c r="AJ5749"/>
      <c r="AK5749"/>
      <c r="AL5749"/>
      <c r="AM5749"/>
      <c r="AN5749"/>
      <c r="AO5749"/>
      <c r="AP5749"/>
      <c r="AQ5749"/>
      <c r="AR5749"/>
      <c r="AS5749"/>
      <c r="AT5749"/>
      <c r="AU5749"/>
      <c r="AV5749"/>
      <c r="AW5749"/>
      <c r="AX5749"/>
      <c r="AY5749"/>
      <c r="AZ5749"/>
      <c r="BA5749"/>
      <c r="BB5749"/>
      <c r="BC5749"/>
      <c r="BD5749"/>
    </row>
    <row r="5750" spans="1:56" s="16" customForma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  <c r="AJ5750"/>
      <c r="AK5750"/>
      <c r="AL5750"/>
      <c r="AM5750"/>
      <c r="AN5750"/>
      <c r="AO5750"/>
      <c r="AP5750"/>
      <c r="AQ5750"/>
      <c r="AR5750"/>
      <c r="AS5750"/>
      <c r="AT5750"/>
      <c r="AU5750"/>
      <c r="AV5750"/>
      <c r="AW5750"/>
      <c r="AX5750"/>
      <c r="AY5750"/>
      <c r="AZ5750"/>
      <c r="BA5750"/>
      <c r="BB5750"/>
      <c r="BC5750"/>
      <c r="BD5750"/>
    </row>
    <row r="5751" spans="1:56" s="16" customForma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  <c r="AJ5751"/>
      <c r="AK5751"/>
      <c r="AL5751"/>
      <c r="AM5751"/>
      <c r="AN5751"/>
      <c r="AO5751"/>
      <c r="AP5751"/>
      <c r="AQ5751"/>
      <c r="AR5751"/>
      <c r="AS5751"/>
      <c r="AT5751"/>
      <c r="AU5751"/>
      <c r="AV5751"/>
      <c r="AW5751"/>
      <c r="AX5751"/>
      <c r="AY5751"/>
      <c r="AZ5751"/>
      <c r="BA5751"/>
      <c r="BB5751"/>
      <c r="BC5751"/>
      <c r="BD5751"/>
    </row>
    <row r="5752" spans="1:56" s="16" customForma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  <c r="AJ5752"/>
      <c r="AK5752"/>
      <c r="AL5752"/>
      <c r="AM5752"/>
      <c r="AN5752"/>
      <c r="AO5752"/>
      <c r="AP5752"/>
      <c r="AQ5752"/>
      <c r="AR5752"/>
      <c r="AS5752"/>
      <c r="AT5752"/>
      <c r="AU5752"/>
      <c r="AV5752"/>
      <c r="AW5752"/>
      <c r="AX5752"/>
      <c r="AY5752"/>
      <c r="AZ5752"/>
      <c r="BA5752"/>
      <c r="BB5752"/>
      <c r="BC5752"/>
      <c r="BD5752"/>
    </row>
    <row r="5753" spans="1:56" s="16" customForma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  <c r="AJ5753"/>
      <c r="AK5753"/>
      <c r="AL5753"/>
      <c r="AM5753"/>
      <c r="AN5753"/>
      <c r="AO5753"/>
      <c r="AP5753"/>
      <c r="AQ5753"/>
      <c r="AR5753"/>
      <c r="AS5753"/>
      <c r="AT5753"/>
      <c r="AU5753"/>
      <c r="AV5753"/>
      <c r="AW5753"/>
      <c r="AX5753"/>
      <c r="AY5753"/>
      <c r="AZ5753"/>
      <c r="BA5753"/>
      <c r="BB5753"/>
      <c r="BC5753"/>
      <c r="BD5753"/>
    </row>
    <row r="5754" spans="1:56" s="16" customForma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  <c r="AJ5754"/>
      <c r="AK5754"/>
      <c r="AL5754"/>
      <c r="AM5754"/>
      <c r="AN5754"/>
      <c r="AO5754"/>
      <c r="AP5754"/>
      <c r="AQ5754"/>
      <c r="AR5754"/>
      <c r="AS5754"/>
      <c r="AT5754"/>
      <c r="AU5754"/>
      <c r="AV5754"/>
      <c r="AW5754"/>
      <c r="AX5754"/>
      <c r="AY5754"/>
      <c r="AZ5754"/>
      <c r="BA5754"/>
      <c r="BB5754"/>
      <c r="BC5754"/>
      <c r="BD5754"/>
    </row>
    <row r="5755" spans="1:56" s="16" customForma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  <c r="AJ5755"/>
      <c r="AK5755"/>
      <c r="AL5755"/>
      <c r="AM5755"/>
      <c r="AN5755"/>
      <c r="AO5755"/>
      <c r="AP5755"/>
      <c r="AQ5755"/>
      <c r="AR5755"/>
      <c r="AS5755"/>
      <c r="AT5755"/>
      <c r="AU5755"/>
      <c r="AV5755"/>
      <c r="AW5755"/>
      <c r="AX5755"/>
      <c r="AY5755"/>
      <c r="AZ5755"/>
      <c r="BA5755"/>
      <c r="BB5755"/>
      <c r="BC5755"/>
      <c r="BD5755"/>
    </row>
    <row r="5756" spans="1:56" s="16" customForma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  <c r="AJ5756"/>
      <c r="AK5756"/>
      <c r="AL5756"/>
      <c r="AM5756"/>
      <c r="AN5756"/>
      <c r="AO5756"/>
      <c r="AP5756"/>
      <c r="AQ5756"/>
      <c r="AR5756"/>
      <c r="AS5756"/>
      <c r="AT5756"/>
      <c r="AU5756"/>
      <c r="AV5756"/>
      <c r="AW5756"/>
      <c r="AX5756"/>
      <c r="AY5756"/>
      <c r="AZ5756"/>
      <c r="BA5756"/>
      <c r="BB5756"/>
      <c r="BC5756"/>
      <c r="BD5756"/>
    </row>
    <row r="5757" spans="1:56" s="16" customForma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  <c r="AJ5757"/>
      <c r="AK5757"/>
      <c r="AL5757"/>
      <c r="AM5757"/>
      <c r="AN5757"/>
      <c r="AO5757"/>
      <c r="AP5757"/>
      <c r="AQ5757"/>
      <c r="AR5757"/>
      <c r="AS5757"/>
      <c r="AT5757"/>
      <c r="AU5757"/>
      <c r="AV5757"/>
      <c r="AW5757"/>
      <c r="AX5757"/>
      <c r="AY5757"/>
      <c r="AZ5757"/>
      <c r="BA5757"/>
      <c r="BB5757"/>
      <c r="BC5757"/>
      <c r="BD5757"/>
    </row>
    <row r="5758" spans="1:56" s="16" customForma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  <c r="AJ5758"/>
      <c r="AK5758"/>
      <c r="AL5758"/>
      <c r="AM5758"/>
      <c r="AN5758"/>
      <c r="AO5758"/>
      <c r="AP5758"/>
      <c r="AQ5758"/>
      <c r="AR5758"/>
      <c r="AS5758"/>
      <c r="AT5758"/>
      <c r="AU5758"/>
      <c r="AV5758"/>
      <c r="AW5758"/>
      <c r="AX5758"/>
      <c r="AY5758"/>
      <c r="AZ5758"/>
      <c r="BA5758"/>
      <c r="BB5758"/>
      <c r="BC5758"/>
      <c r="BD5758"/>
    </row>
    <row r="5759" spans="1:56" s="16" customForma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  <c r="AJ5759"/>
      <c r="AK5759"/>
      <c r="AL5759"/>
      <c r="AM5759"/>
      <c r="AN5759"/>
      <c r="AO5759"/>
      <c r="AP5759"/>
      <c r="AQ5759"/>
      <c r="AR5759"/>
      <c r="AS5759"/>
      <c r="AT5759"/>
      <c r="AU5759"/>
      <c r="AV5759"/>
      <c r="AW5759"/>
      <c r="AX5759"/>
      <c r="AY5759"/>
      <c r="AZ5759"/>
      <c r="BA5759"/>
      <c r="BB5759"/>
      <c r="BC5759"/>
      <c r="BD5759"/>
    </row>
    <row r="5760" spans="1:56" s="16" customForma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  <c r="AJ5760"/>
      <c r="AK5760"/>
      <c r="AL5760"/>
      <c r="AM5760"/>
      <c r="AN5760"/>
      <c r="AO5760"/>
      <c r="AP5760"/>
      <c r="AQ5760"/>
      <c r="AR5760"/>
      <c r="AS5760"/>
      <c r="AT5760"/>
      <c r="AU5760"/>
      <c r="AV5760"/>
      <c r="AW5760"/>
      <c r="AX5760"/>
      <c r="AY5760"/>
      <c r="AZ5760"/>
      <c r="BA5760"/>
      <c r="BB5760"/>
      <c r="BC5760"/>
      <c r="BD5760"/>
    </row>
    <row r="5761" spans="1:56" s="16" customForma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  <c r="AJ5761"/>
      <c r="AK5761"/>
      <c r="AL5761"/>
      <c r="AM5761"/>
      <c r="AN5761"/>
      <c r="AO5761"/>
      <c r="AP5761"/>
      <c r="AQ5761"/>
      <c r="AR5761"/>
      <c r="AS5761"/>
      <c r="AT5761"/>
      <c r="AU5761"/>
      <c r="AV5761"/>
      <c r="AW5761"/>
      <c r="AX5761"/>
      <c r="AY5761"/>
      <c r="AZ5761"/>
      <c r="BA5761"/>
      <c r="BB5761"/>
      <c r="BC5761"/>
      <c r="BD5761"/>
    </row>
    <row r="5762" spans="1:56" s="16" customForma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  <c r="AJ5762"/>
      <c r="AK5762"/>
      <c r="AL5762"/>
      <c r="AM5762"/>
      <c r="AN5762"/>
      <c r="AO5762"/>
      <c r="AP5762"/>
      <c r="AQ5762"/>
      <c r="AR5762"/>
      <c r="AS5762"/>
      <c r="AT5762"/>
      <c r="AU5762"/>
      <c r="AV5762"/>
      <c r="AW5762"/>
      <c r="AX5762"/>
      <c r="AY5762"/>
      <c r="AZ5762"/>
      <c r="BA5762"/>
      <c r="BB5762"/>
      <c r="BC5762"/>
      <c r="BD5762"/>
    </row>
    <row r="5763" spans="1:56" s="16" customForma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  <c r="AJ5763"/>
      <c r="AK5763"/>
      <c r="AL5763"/>
      <c r="AM5763"/>
      <c r="AN5763"/>
      <c r="AO5763"/>
      <c r="AP5763"/>
      <c r="AQ5763"/>
      <c r="AR5763"/>
      <c r="AS5763"/>
      <c r="AT5763"/>
      <c r="AU5763"/>
      <c r="AV5763"/>
      <c r="AW5763"/>
      <c r="AX5763"/>
      <c r="AY5763"/>
      <c r="AZ5763"/>
      <c r="BA5763"/>
      <c r="BB5763"/>
      <c r="BC5763"/>
      <c r="BD5763"/>
    </row>
    <row r="5764" spans="1:56" s="16" customForma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  <c r="AJ5764"/>
      <c r="AK5764"/>
      <c r="AL5764"/>
      <c r="AM5764"/>
      <c r="AN5764"/>
      <c r="AO5764"/>
      <c r="AP5764"/>
      <c r="AQ5764"/>
      <c r="AR5764"/>
      <c r="AS5764"/>
      <c r="AT5764"/>
      <c r="AU5764"/>
      <c r="AV5764"/>
      <c r="AW5764"/>
      <c r="AX5764"/>
      <c r="AY5764"/>
      <c r="AZ5764"/>
      <c r="BA5764"/>
      <c r="BB5764"/>
      <c r="BC5764"/>
      <c r="BD5764"/>
    </row>
    <row r="5765" spans="1:56" s="16" customForma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  <c r="AJ5765"/>
      <c r="AK5765"/>
      <c r="AL5765"/>
      <c r="AM5765"/>
      <c r="AN5765"/>
      <c r="AO5765"/>
      <c r="AP5765"/>
      <c r="AQ5765"/>
      <c r="AR5765"/>
      <c r="AS5765"/>
      <c r="AT5765"/>
      <c r="AU5765"/>
      <c r="AV5765"/>
      <c r="AW5765"/>
      <c r="AX5765"/>
      <c r="AY5765"/>
      <c r="AZ5765"/>
      <c r="BA5765"/>
      <c r="BB5765"/>
      <c r="BC5765"/>
      <c r="BD5765"/>
    </row>
    <row r="5766" spans="1:56" s="16" customForma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  <c r="AJ5766"/>
      <c r="AK5766"/>
      <c r="AL5766"/>
      <c r="AM5766"/>
      <c r="AN5766"/>
      <c r="AO5766"/>
      <c r="AP5766"/>
      <c r="AQ5766"/>
      <c r="AR5766"/>
      <c r="AS5766"/>
      <c r="AT5766"/>
      <c r="AU5766"/>
      <c r="AV5766"/>
      <c r="AW5766"/>
      <c r="AX5766"/>
      <c r="AY5766"/>
      <c r="AZ5766"/>
      <c r="BA5766"/>
      <c r="BB5766"/>
      <c r="BC5766"/>
      <c r="BD5766"/>
    </row>
    <row r="5767" spans="1:56" s="16" customForma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  <c r="AJ5767"/>
      <c r="AK5767"/>
      <c r="AL5767"/>
      <c r="AM5767"/>
      <c r="AN5767"/>
      <c r="AO5767"/>
      <c r="AP5767"/>
      <c r="AQ5767"/>
      <c r="AR5767"/>
      <c r="AS5767"/>
      <c r="AT5767"/>
      <c r="AU5767"/>
      <c r="AV5767"/>
      <c r="AW5767"/>
      <c r="AX5767"/>
      <c r="AY5767"/>
      <c r="AZ5767"/>
      <c r="BA5767"/>
      <c r="BB5767"/>
      <c r="BC5767"/>
      <c r="BD5767"/>
    </row>
    <row r="5768" spans="1:56" s="16" customForma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  <c r="AJ5768"/>
      <c r="AK5768"/>
      <c r="AL5768"/>
      <c r="AM5768"/>
      <c r="AN5768"/>
      <c r="AO5768"/>
      <c r="AP5768"/>
      <c r="AQ5768"/>
      <c r="AR5768"/>
      <c r="AS5768"/>
      <c r="AT5768"/>
      <c r="AU5768"/>
      <c r="AV5768"/>
      <c r="AW5768"/>
      <c r="AX5768"/>
      <c r="AY5768"/>
      <c r="AZ5768"/>
      <c r="BA5768"/>
      <c r="BB5768"/>
      <c r="BC5768"/>
      <c r="BD5768"/>
    </row>
    <row r="5769" spans="1:56" s="16" customForma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  <c r="AJ5769"/>
      <c r="AK5769"/>
      <c r="AL5769"/>
      <c r="AM5769"/>
      <c r="AN5769"/>
      <c r="AO5769"/>
      <c r="AP5769"/>
      <c r="AQ5769"/>
      <c r="AR5769"/>
      <c r="AS5769"/>
      <c r="AT5769"/>
      <c r="AU5769"/>
      <c r="AV5769"/>
      <c r="AW5769"/>
      <c r="AX5769"/>
      <c r="AY5769"/>
      <c r="AZ5769"/>
      <c r="BA5769"/>
      <c r="BB5769"/>
      <c r="BC5769"/>
      <c r="BD5769"/>
    </row>
    <row r="5770" spans="1:56" s="16" customForma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  <c r="AJ5770"/>
      <c r="AK5770"/>
      <c r="AL5770"/>
      <c r="AM5770"/>
      <c r="AN5770"/>
      <c r="AO5770"/>
      <c r="AP5770"/>
      <c r="AQ5770"/>
      <c r="AR5770"/>
      <c r="AS5770"/>
      <c r="AT5770"/>
      <c r="AU5770"/>
      <c r="AV5770"/>
      <c r="AW5770"/>
      <c r="AX5770"/>
      <c r="AY5770"/>
      <c r="AZ5770"/>
      <c r="BA5770"/>
      <c r="BB5770"/>
      <c r="BC5770"/>
      <c r="BD5770"/>
    </row>
    <row r="5771" spans="1:56" s="16" customForma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  <c r="AJ5771"/>
      <c r="AK5771"/>
      <c r="AL5771"/>
      <c r="AM5771"/>
      <c r="AN5771"/>
      <c r="AO5771"/>
      <c r="AP5771"/>
      <c r="AQ5771"/>
      <c r="AR5771"/>
      <c r="AS5771"/>
      <c r="AT5771"/>
      <c r="AU5771"/>
      <c r="AV5771"/>
      <c r="AW5771"/>
      <c r="AX5771"/>
      <c r="AY5771"/>
      <c r="AZ5771"/>
      <c r="BA5771"/>
      <c r="BB5771"/>
      <c r="BC5771"/>
      <c r="BD5771"/>
    </row>
    <row r="5772" spans="1:56" s="16" customForma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  <c r="AJ5772"/>
      <c r="AK5772"/>
      <c r="AL5772"/>
      <c r="AM5772"/>
      <c r="AN5772"/>
      <c r="AO5772"/>
      <c r="AP5772"/>
      <c r="AQ5772"/>
      <c r="AR5772"/>
      <c r="AS5772"/>
      <c r="AT5772"/>
      <c r="AU5772"/>
      <c r="AV5772"/>
      <c r="AW5772"/>
      <c r="AX5772"/>
      <c r="AY5772"/>
      <c r="AZ5772"/>
      <c r="BA5772"/>
      <c r="BB5772"/>
      <c r="BC5772"/>
      <c r="BD5772"/>
    </row>
    <row r="5773" spans="1:56" s="16" customForma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  <c r="AJ5773"/>
      <c r="AK5773"/>
      <c r="AL5773"/>
      <c r="AM5773"/>
      <c r="AN5773"/>
      <c r="AO5773"/>
      <c r="AP5773"/>
      <c r="AQ5773"/>
      <c r="AR5773"/>
      <c r="AS5773"/>
      <c r="AT5773"/>
      <c r="AU5773"/>
      <c r="AV5773"/>
      <c r="AW5773"/>
      <c r="AX5773"/>
      <c r="AY5773"/>
      <c r="AZ5773"/>
      <c r="BA5773"/>
      <c r="BB5773"/>
      <c r="BC5773"/>
      <c r="BD5773"/>
    </row>
    <row r="5774" spans="1:56" s="16" customForma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  <c r="AJ5774"/>
      <c r="AK5774"/>
      <c r="AL5774"/>
      <c r="AM5774"/>
      <c r="AN5774"/>
      <c r="AO5774"/>
      <c r="AP5774"/>
      <c r="AQ5774"/>
      <c r="AR5774"/>
      <c r="AS5774"/>
      <c r="AT5774"/>
      <c r="AU5774"/>
      <c r="AV5774"/>
      <c r="AW5774"/>
      <c r="AX5774"/>
      <c r="AY5774"/>
      <c r="AZ5774"/>
      <c r="BA5774"/>
      <c r="BB5774"/>
      <c r="BC5774"/>
      <c r="BD5774"/>
    </row>
    <row r="5775" spans="1:56" s="16" customForma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  <c r="AJ5775"/>
      <c r="AK5775"/>
      <c r="AL5775"/>
      <c r="AM5775"/>
      <c r="AN5775"/>
      <c r="AO5775"/>
      <c r="AP5775"/>
      <c r="AQ5775"/>
      <c r="AR5775"/>
      <c r="AS5775"/>
      <c r="AT5775"/>
      <c r="AU5775"/>
      <c r="AV5775"/>
      <c r="AW5775"/>
      <c r="AX5775"/>
      <c r="AY5775"/>
      <c r="AZ5775"/>
      <c r="BA5775"/>
      <c r="BB5775"/>
      <c r="BC5775"/>
      <c r="BD5775"/>
    </row>
    <row r="5776" spans="1:56" s="16" customForma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  <c r="AJ5776"/>
      <c r="AK5776"/>
      <c r="AL5776"/>
      <c r="AM5776"/>
      <c r="AN5776"/>
      <c r="AO5776"/>
      <c r="AP5776"/>
      <c r="AQ5776"/>
      <c r="AR5776"/>
      <c r="AS5776"/>
      <c r="AT5776"/>
      <c r="AU5776"/>
      <c r="AV5776"/>
      <c r="AW5776"/>
      <c r="AX5776"/>
      <c r="AY5776"/>
      <c r="AZ5776"/>
      <c r="BA5776"/>
      <c r="BB5776"/>
      <c r="BC5776"/>
      <c r="BD5776"/>
    </row>
    <row r="5777" spans="1:56" s="16" customForma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  <c r="AJ5777"/>
      <c r="AK5777"/>
      <c r="AL5777"/>
      <c r="AM5777"/>
      <c r="AN5777"/>
      <c r="AO5777"/>
      <c r="AP5777"/>
      <c r="AQ5777"/>
      <c r="AR5777"/>
      <c r="AS5777"/>
      <c r="AT5777"/>
      <c r="AU5777"/>
      <c r="AV5777"/>
      <c r="AW5777"/>
      <c r="AX5777"/>
      <c r="AY5777"/>
      <c r="AZ5777"/>
      <c r="BA5777"/>
      <c r="BB5777"/>
      <c r="BC5777"/>
      <c r="BD5777"/>
    </row>
    <row r="5778" spans="1:56" s="16" customForma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  <c r="AJ5778"/>
      <c r="AK5778"/>
      <c r="AL5778"/>
      <c r="AM5778"/>
      <c r="AN5778"/>
      <c r="AO5778"/>
      <c r="AP5778"/>
      <c r="AQ5778"/>
      <c r="AR5778"/>
      <c r="AS5778"/>
      <c r="AT5778"/>
      <c r="AU5778"/>
      <c r="AV5778"/>
      <c r="AW5778"/>
      <c r="AX5778"/>
      <c r="AY5778"/>
      <c r="AZ5778"/>
      <c r="BA5778"/>
      <c r="BB5778"/>
      <c r="BC5778"/>
      <c r="BD5778"/>
    </row>
    <row r="5779" spans="1:56" s="16" customForma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  <c r="AJ5779"/>
      <c r="AK5779"/>
      <c r="AL5779"/>
      <c r="AM5779"/>
      <c r="AN5779"/>
      <c r="AO5779"/>
      <c r="AP5779"/>
      <c r="AQ5779"/>
      <c r="AR5779"/>
      <c r="AS5779"/>
      <c r="AT5779"/>
      <c r="AU5779"/>
      <c r="AV5779"/>
      <c r="AW5779"/>
      <c r="AX5779"/>
      <c r="AY5779"/>
      <c r="AZ5779"/>
      <c r="BA5779"/>
      <c r="BB5779"/>
      <c r="BC5779"/>
      <c r="BD5779"/>
    </row>
    <row r="5780" spans="1:56" s="16" customForma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  <c r="AF5780"/>
      <c r="AG5780"/>
      <c r="AH5780"/>
      <c r="AI5780"/>
      <c r="AJ5780"/>
      <c r="AK5780"/>
      <c r="AL5780"/>
      <c r="AM5780"/>
      <c r="AN5780"/>
      <c r="AO5780"/>
      <c r="AP5780"/>
      <c r="AQ5780"/>
      <c r="AR5780"/>
      <c r="AS5780"/>
      <c r="AT5780"/>
      <c r="AU5780"/>
      <c r="AV5780"/>
      <c r="AW5780"/>
      <c r="AX5780"/>
      <c r="AY5780"/>
      <c r="AZ5780"/>
      <c r="BA5780"/>
      <c r="BB5780"/>
      <c r="BC5780"/>
      <c r="BD5780"/>
    </row>
    <row r="5781" spans="1:56" s="16" customForma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  <c r="AJ5781"/>
      <c r="AK5781"/>
      <c r="AL5781"/>
      <c r="AM5781"/>
      <c r="AN5781"/>
      <c r="AO5781"/>
      <c r="AP5781"/>
      <c r="AQ5781"/>
      <c r="AR5781"/>
      <c r="AS5781"/>
      <c r="AT5781"/>
      <c r="AU5781"/>
      <c r="AV5781"/>
      <c r="AW5781"/>
      <c r="AX5781"/>
      <c r="AY5781"/>
      <c r="AZ5781"/>
      <c r="BA5781"/>
      <c r="BB5781"/>
      <c r="BC5781"/>
      <c r="BD5781"/>
    </row>
    <row r="5782" spans="1:56" s="16" customForma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  <c r="AJ5782"/>
      <c r="AK5782"/>
      <c r="AL5782"/>
      <c r="AM5782"/>
      <c r="AN5782"/>
      <c r="AO5782"/>
      <c r="AP5782"/>
      <c r="AQ5782"/>
      <c r="AR5782"/>
      <c r="AS5782"/>
      <c r="AT5782"/>
      <c r="AU5782"/>
      <c r="AV5782"/>
      <c r="AW5782"/>
      <c r="AX5782"/>
      <c r="AY5782"/>
      <c r="AZ5782"/>
      <c r="BA5782"/>
      <c r="BB5782"/>
      <c r="BC5782"/>
      <c r="BD5782"/>
    </row>
    <row r="5783" spans="1:56" s="16" customForma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  <c r="AJ5783"/>
      <c r="AK5783"/>
      <c r="AL5783"/>
      <c r="AM5783"/>
      <c r="AN5783"/>
      <c r="AO5783"/>
      <c r="AP5783"/>
      <c r="AQ5783"/>
      <c r="AR5783"/>
      <c r="AS5783"/>
      <c r="AT5783"/>
      <c r="AU5783"/>
      <c r="AV5783"/>
      <c r="AW5783"/>
      <c r="AX5783"/>
      <c r="AY5783"/>
      <c r="AZ5783"/>
      <c r="BA5783"/>
      <c r="BB5783"/>
      <c r="BC5783"/>
      <c r="BD5783"/>
    </row>
    <row r="5784" spans="1:56" s="16" customForma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  <c r="AJ5784"/>
      <c r="AK5784"/>
      <c r="AL5784"/>
      <c r="AM5784"/>
      <c r="AN5784"/>
      <c r="AO5784"/>
      <c r="AP5784"/>
      <c r="AQ5784"/>
      <c r="AR5784"/>
      <c r="AS5784"/>
      <c r="AT5784"/>
      <c r="AU5784"/>
      <c r="AV5784"/>
      <c r="AW5784"/>
      <c r="AX5784"/>
      <c r="AY5784"/>
      <c r="AZ5784"/>
      <c r="BA5784"/>
      <c r="BB5784"/>
      <c r="BC5784"/>
      <c r="BD5784"/>
    </row>
    <row r="5785" spans="1:56" s="16" customForma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  <c r="AJ5785"/>
      <c r="AK5785"/>
      <c r="AL5785"/>
      <c r="AM5785"/>
      <c r="AN5785"/>
      <c r="AO5785"/>
      <c r="AP5785"/>
      <c r="AQ5785"/>
      <c r="AR5785"/>
      <c r="AS5785"/>
      <c r="AT5785"/>
      <c r="AU5785"/>
      <c r="AV5785"/>
      <c r="AW5785"/>
      <c r="AX5785"/>
      <c r="AY5785"/>
      <c r="AZ5785"/>
      <c r="BA5785"/>
      <c r="BB5785"/>
      <c r="BC5785"/>
      <c r="BD5785"/>
    </row>
    <row r="5786" spans="1:56" s="16" customForma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  <c r="AJ5786"/>
      <c r="AK5786"/>
      <c r="AL5786"/>
      <c r="AM5786"/>
      <c r="AN5786"/>
      <c r="AO5786"/>
      <c r="AP5786"/>
      <c r="AQ5786"/>
      <c r="AR5786"/>
      <c r="AS5786"/>
      <c r="AT5786"/>
      <c r="AU5786"/>
      <c r="AV5786"/>
      <c r="AW5786"/>
      <c r="AX5786"/>
      <c r="AY5786"/>
      <c r="AZ5786"/>
      <c r="BA5786"/>
      <c r="BB5786"/>
      <c r="BC5786"/>
      <c r="BD5786"/>
    </row>
    <row r="5787" spans="1:56" s="16" customForma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  <c r="AJ5787"/>
      <c r="AK5787"/>
      <c r="AL5787"/>
      <c r="AM5787"/>
      <c r="AN5787"/>
      <c r="AO5787"/>
      <c r="AP5787"/>
      <c r="AQ5787"/>
      <c r="AR5787"/>
      <c r="AS5787"/>
      <c r="AT5787"/>
      <c r="AU5787"/>
      <c r="AV5787"/>
      <c r="AW5787"/>
      <c r="AX5787"/>
      <c r="AY5787"/>
      <c r="AZ5787"/>
      <c r="BA5787"/>
      <c r="BB5787"/>
      <c r="BC5787"/>
      <c r="BD5787"/>
    </row>
    <row r="5788" spans="1:56" s="16" customForma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  <c r="AJ5788"/>
      <c r="AK5788"/>
      <c r="AL5788"/>
      <c r="AM5788"/>
      <c r="AN5788"/>
      <c r="AO5788"/>
      <c r="AP5788"/>
      <c r="AQ5788"/>
      <c r="AR5788"/>
      <c r="AS5788"/>
      <c r="AT5788"/>
      <c r="AU5788"/>
      <c r="AV5788"/>
      <c r="AW5788"/>
      <c r="AX5788"/>
      <c r="AY5788"/>
      <c r="AZ5788"/>
      <c r="BA5788"/>
      <c r="BB5788"/>
      <c r="BC5788"/>
      <c r="BD5788"/>
    </row>
    <row r="5789" spans="1:56" s="16" customForma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  <c r="AJ5789"/>
      <c r="AK5789"/>
      <c r="AL5789"/>
      <c r="AM5789"/>
      <c r="AN5789"/>
      <c r="AO5789"/>
      <c r="AP5789"/>
      <c r="AQ5789"/>
      <c r="AR5789"/>
      <c r="AS5789"/>
      <c r="AT5789"/>
      <c r="AU5789"/>
      <c r="AV5789"/>
      <c r="AW5789"/>
      <c r="AX5789"/>
      <c r="AY5789"/>
      <c r="AZ5789"/>
      <c r="BA5789"/>
      <c r="BB5789"/>
      <c r="BC5789"/>
      <c r="BD5789"/>
    </row>
    <row r="5790" spans="1:56" s="16" customForma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  <c r="AJ5790"/>
      <c r="AK5790"/>
      <c r="AL5790"/>
      <c r="AM5790"/>
      <c r="AN5790"/>
      <c r="AO5790"/>
      <c r="AP5790"/>
      <c r="AQ5790"/>
      <c r="AR5790"/>
      <c r="AS5790"/>
      <c r="AT5790"/>
      <c r="AU5790"/>
      <c r="AV5790"/>
      <c r="AW5790"/>
      <c r="AX5790"/>
      <c r="AY5790"/>
      <c r="AZ5790"/>
      <c r="BA5790"/>
      <c r="BB5790"/>
      <c r="BC5790"/>
      <c r="BD5790"/>
    </row>
    <row r="5791" spans="1:56" s="16" customForma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  <c r="AJ5791"/>
      <c r="AK5791"/>
      <c r="AL5791"/>
      <c r="AM5791"/>
      <c r="AN5791"/>
      <c r="AO5791"/>
      <c r="AP5791"/>
      <c r="AQ5791"/>
      <c r="AR5791"/>
      <c r="AS5791"/>
      <c r="AT5791"/>
      <c r="AU5791"/>
      <c r="AV5791"/>
      <c r="AW5791"/>
      <c r="AX5791"/>
      <c r="AY5791"/>
      <c r="AZ5791"/>
      <c r="BA5791"/>
      <c r="BB5791"/>
      <c r="BC5791"/>
      <c r="BD5791"/>
    </row>
    <row r="5792" spans="1:56" s="16" customForma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  <c r="AJ5792"/>
      <c r="AK5792"/>
      <c r="AL5792"/>
      <c r="AM5792"/>
      <c r="AN5792"/>
      <c r="AO5792"/>
      <c r="AP5792"/>
      <c r="AQ5792"/>
      <c r="AR5792"/>
      <c r="AS5792"/>
      <c r="AT5792"/>
      <c r="AU5792"/>
      <c r="AV5792"/>
      <c r="AW5792"/>
      <c r="AX5792"/>
      <c r="AY5792"/>
      <c r="AZ5792"/>
      <c r="BA5792"/>
      <c r="BB5792"/>
      <c r="BC5792"/>
      <c r="BD5792"/>
    </row>
    <row r="5793" spans="1:56" s="16" customForma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  <c r="AJ5793"/>
      <c r="AK5793"/>
      <c r="AL5793"/>
      <c r="AM5793"/>
      <c r="AN5793"/>
      <c r="AO5793"/>
      <c r="AP5793"/>
      <c r="AQ5793"/>
      <c r="AR5793"/>
      <c r="AS5793"/>
      <c r="AT5793"/>
      <c r="AU5793"/>
      <c r="AV5793"/>
      <c r="AW5793"/>
      <c r="AX5793"/>
      <c r="AY5793"/>
      <c r="AZ5793"/>
      <c r="BA5793"/>
      <c r="BB5793"/>
      <c r="BC5793"/>
      <c r="BD5793"/>
    </row>
    <row r="5794" spans="1:56" s="16" customForma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  <c r="AJ5794"/>
      <c r="AK5794"/>
      <c r="AL5794"/>
      <c r="AM5794"/>
      <c r="AN5794"/>
      <c r="AO5794"/>
      <c r="AP5794"/>
      <c r="AQ5794"/>
      <c r="AR5794"/>
      <c r="AS5794"/>
      <c r="AT5794"/>
      <c r="AU5794"/>
      <c r="AV5794"/>
      <c r="AW5794"/>
      <c r="AX5794"/>
      <c r="AY5794"/>
      <c r="AZ5794"/>
      <c r="BA5794"/>
      <c r="BB5794"/>
      <c r="BC5794"/>
      <c r="BD5794"/>
    </row>
    <row r="5795" spans="1:56" s="16" customForma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  <c r="AJ5795"/>
      <c r="AK5795"/>
      <c r="AL5795"/>
      <c r="AM5795"/>
      <c r="AN5795"/>
      <c r="AO5795"/>
      <c r="AP5795"/>
      <c r="AQ5795"/>
      <c r="AR5795"/>
      <c r="AS5795"/>
      <c r="AT5795"/>
      <c r="AU5795"/>
      <c r="AV5795"/>
      <c r="AW5795"/>
      <c r="AX5795"/>
      <c r="AY5795"/>
      <c r="AZ5795"/>
      <c r="BA5795"/>
      <c r="BB5795"/>
      <c r="BC5795"/>
      <c r="BD5795"/>
    </row>
    <row r="5796" spans="1:56" s="16" customForma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  <c r="AJ5796"/>
      <c r="AK5796"/>
      <c r="AL5796"/>
      <c r="AM5796"/>
      <c r="AN5796"/>
      <c r="AO5796"/>
      <c r="AP5796"/>
      <c r="AQ5796"/>
      <c r="AR5796"/>
      <c r="AS5796"/>
      <c r="AT5796"/>
      <c r="AU5796"/>
      <c r="AV5796"/>
      <c r="AW5796"/>
      <c r="AX5796"/>
      <c r="AY5796"/>
      <c r="AZ5796"/>
      <c r="BA5796"/>
      <c r="BB5796"/>
      <c r="BC5796"/>
      <c r="BD5796"/>
    </row>
    <row r="5797" spans="1:56" s="16" customForma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  <c r="AF5797"/>
      <c r="AG5797"/>
      <c r="AH5797"/>
      <c r="AI5797"/>
      <c r="AJ5797"/>
      <c r="AK5797"/>
      <c r="AL5797"/>
      <c r="AM5797"/>
      <c r="AN5797"/>
      <c r="AO5797"/>
      <c r="AP5797"/>
      <c r="AQ5797"/>
      <c r="AR5797"/>
      <c r="AS5797"/>
      <c r="AT5797"/>
      <c r="AU5797"/>
      <c r="AV5797"/>
      <c r="AW5797"/>
      <c r="AX5797"/>
      <c r="AY5797"/>
      <c r="AZ5797"/>
      <c r="BA5797"/>
      <c r="BB5797"/>
      <c r="BC5797"/>
      <c r="BD5797"/>
    </row>
    <row r="5798" spans="1:56" s="16" customForma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  <c r="AJ5798"/>
      <c r="AK5798"/>
      <c r="AL5798"/>
      <c r="AM5798"/>
      <c r="AN5798"/>
      <c r="AO5798"/>
      <c r="AP5798"/>
      <c r="AQ5798"/>
      <c r="AR5798"/>
      <c r="AS5798"/>
      <c r="AT5798"/>
      <c r="AU5798"/>
      <c r="AV5798"/>
      <c r="AW5798"/>
      <c r="AX5798"/>
      <c r="AY5798"/>
      <c r="AZ5798"/>
      <c r="BA5798"/>
      <c r="BB5798"/>
      <c r="BC5798"/>
      <c r="BD5798"/>
    </row>
    <row r="5799" spans="1:56" s="16" customForma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  <c r="AJ5799"/>
      <c r="AK5799"/>
      <c r="AL5799"/>
      <c r="AM5799"/>
      <c r="AN5799"/>
      <c r="AO5799"/>
      <c r="AP5799"/>
      <c r="AQ5799"/>
      <c r="AR5799"/>
      <c r="AS5799"/>
      <c r="AT5799"/>
      <c r="AU5799"/>
      <c r="AV5799"/>
      <c r="AW5799"/>
      <c r="AX5799"/>
      <c r="AY5799"/>
      <c r="AZ5799"/>
      <c r="BA5799"/>
      <c r="BB5799"/>
      <c r="BC5799"/>
      <c r="BD5799"/>
    </row>
    <row r="5800" spans="1:56" s="16" customForma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  <c r="AJ5800"/>
      <c r="AK5800"/>
      <c r="AL5800"/>
      <c r="AM5800"/>
      <c r="AN5800"/>
      <c r="AO5800"/>
      <c r="AP5800"/>
      <c r="AQ5800"/>
      <c r="AR5800"/>
      <c r="AS5800"/>
      <c r="AT5800"/>
      <c r="AU5800"/>
      <c r="AV5800"/>
      <c r="AW5800"/>
      <c r="AX5800"/>
      <c r="AY5800"/>
      <c r="AZ5800"/>
      <c r="BA5800"/>
      <c r="BB5800"/>
      <c r="BC5800"/>
      <c r="BD5800"/>
    </row>
    <row r="5801" spans="1:56" s="16" customForma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  <c r="AJ5801"/>
      <c r="AK5801"/>
      <c r="AL5801"/>
      <c r="AM5801"/>
      <c r="AN5801"/>
      <c r="AO5801"/>
      <c r="AP5801"/>
      <c r="AQ5801"/>
      <c r="AR5801"/>
      <c r="AS5801"/>
      <c r="AT5801"/>
      <c r="AU5801"/>
      <c r="AV5801"/>
      <c r="AW5801"/>
      <c r="AX5801"/>
      <c r="AY5801"/>
      <c r="AZ5801"/>
      <c r="BA5801"/>
      <c r="BB5801"/>
      <c r="BC5801"/>
      <c r="BD5801"/>
    </row>
    <row r="5802" spans="1:56" s="16" customForma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  <c r="AJ5802"/>
      <c r="AK5802"/>
      <c r="AL5802"/>
      <c r="AM5802"/>
      <c r="AN5802"/>
      <c r="AO5802"/>
      <c r="AP5802"/>
      <c r="AQ5802"/>
      <c r="AR5802"/>
      <c r="AS5802"/>
      <c r="AT5802"/>
      <c r="AU5802"/>
      <c r="AV5802"/>
      <c r="AW5802"/>
      <c r="AX5802"/>
      <c r="AY5802"/>
      <c r="AZ5802"/>
      <c r="BA5802"/>
      <c r="BB5802"/>
      <c r="BC5802"/>
      <c r="BD5802"/>
    </row>
    <row r="5803" spans="1:56" s="16" customForma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  <c r="AJ5803"/>
      <c r="AK5803"/>
      <c r="AL5803"/>
      <c r="AM5803"/>
      <c r="AN5803"/>
      <c r="AO5803"/>
      <c r="AP5803"/>
      <c r="AQ5803"/>
      <c r="AR5803"/>
      <c r="AS5803"/>
      <c r="AT5803"/>
      <c r="AU5803"/>
      <c r="AV5803"/>
      <c r="AW5803"/>
      <c r="AX5803"/>
      <c r="AY5803"/>
      <c r="AZ5803"/>
      <c r="BA5803"/>
      <c r="BB5803"/>
      <c r="BC5803"/>
      <c r="BD5803"/>
    </row>
    <row r="5804" spans="1:56" s="16" customForma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  <c r="AJ5804"/>
      <c r="AK5804"/>
      <c r="AL5804"/>
      <c r="AM5804"/>
      <c r="AN5804"/>
      <c r="AO5804"/>
      <c r="AP5804"/>
      <c r="AQ5804"/>
      <c r="AR5804"/>
      <c r="AS5804"/>
      <c r="AT5804"/>
      <c r="AU5804"/>
      <c r="AV5804"/>
      <c r="AW5804"/>
      <c r="AX5804"/>
      <c r="AY5804"/>
      <c r="AZ5804"/>
      <c r="BA5804"/>
      <c r="BB5804"/>
      <c r="BC5804"/>
      <c r="BD5804"/>
    </row>
    <row r="5805" spans="1:56" s="16" customForma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  <c r="AJ5805"/>
      <c r="AK5805"/>
      <c r="AL5805"/>
      <c r="AM5805"/>
      <c r="AN5805"/>
      <c r="AO5805"/>
      <c r="AP5805"/>
      <c r="AQ5805"/>
      <c r="AR5805"/>
      <c r="AS5805"/>
      <c r="AT5805"/>
      <c r="AU5805"/>
      <c r="AV5805"/>
      <c r="AW5805"/>
      <c r="AX5805"/>
      <c r="AY5805"/>
      <c r="AZ5805"/>
      <c r="BA5805"/>
      <c r="BB5805"/>
      <c r="BC5805"/>
      <c r="BD5805"/>
    </row>
    <row r="5806" spans="1:56" s="16" customForma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  <c r="AJ5806"/>
      <c r="AK5806"/>
      <c r="AL5806"/>
      <c r="AM5806"/>
      <c r="AN5806"/>
      <c r="AO5806"/>
      <c r="AP5806"/>
      <c r="AQ5806"/>
      <c r="AR5806"/>
      <c r="AS5806"/>
      <c r="AT5806"/>
      <c r="AU5806"/>
      <c r="AV5806"/>
      <c r="AW5806"/>
      <c r="AX5806"/>
      <c r="AY5806"/>
      <c r="AZ5806"/>
      <c r="BA5806"/>
      <c r="BB5806"/>
      <c r="BC5806"/>
      <c r="BD5806"/>
    </row>
    <row r="5807" spans="1:56" s="16" customForma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  <c r="AJ5807"/>
      <c r="AK5807"/>
      <c r="AL5807"/>
      <c r="AM5807"/>
      <c r="AN5807"/>
      <c r="AO5807"/>
      <c r="AP5807"/>
      <c r="AQ5807"/>
      <c r="AR5807"/>
      <c r="AS5807"/>
      <c r="AT5807"/>
      <c r="AU5807"/>
      <c r="AV5807"/>
      <c r="AW5807"/>
      <c r="AX5807"/>
      <c r="AY5807"/>
      <c r="AZ5807"/>
      <c r="BA5807"/>
      <c r="BB5807"/>
      <c r="BC5807"/>
      <c r="BD5807"/>
    </row>
    <row r="5808" spans="1:56" s="16" customForma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  <c r="AJ5808"/>
      <c r="AK5808"/>
      <c r="AL5808"/>
      <c r="AM5808"/>
      <c r="AN5808"/>
      <c r="AO5808"/>
      <c r="AP5808"/>
      <c r="AQ5808"/>
      <c r="AR5808"/>
      <c r="AS5808"/>
      <c r="AT5808"/>
      <c r="AU5808"/>
      <c r="AV5808"/>
      <c r="AW5808"/>
      <c r="AX5808"/>
      <c r="AY5808"/>
      <c r="AZ5808"/>
      <c r="BA5808"/>
      <c r="BB5808"/>
      <c r="BC5808"/>
      <c r="BD5808"/>
    </row>
    <row r="5809" spans="1:56" s="16" customForma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  <c r="AJ5809"/>
      <c r="AK5809"/>
      <c r="AL5809"/>
      <c r="AM5809"/>
      <c r="AN5809"/>
      <c r="AO5809"/>
      <c r="AP5809"/>
      <c r="AQ5809"/>
      <c r="AR5809"/>
      <c r="AS5809"/>
      <c r="AT5809"/>
      <c r="AU5809"/>
      <c r="AV5809"/>
      <c r="AW5809"/>
      <c r="AX5809"/>
      <c r="AY5809"/>
      <c r="AZ5809"/>
      <c r="BA5809"/>
      <c r="BB5809"/>
      <c r="BC5809"/>
      <c r="BD5809"/>
    </row>
    <row r="5810" spans="1:56" s="16" customForma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  <c r="AJ5810"/>
      <c r="AK5810"/>
      <c r="AL5810"/>
      <c r="AM5810"/>
      <c r="AN5810"/>
      <c r="AO5810"/>
      <c r="AP5810"/>
      <c r="AQ5810"/>
      <c r="AR5810"/>
      <c r="AS5810"/>
      <c r="AT5810"/>
      <c r="AU5810"/>
      <c r="AV5810"/>
      <c r="AW5810"/>
      <c r="AX5810"/>
      <c r="AY5810"/>
      <c r="AZ5810"/>
      <c r="BA5810"/>
      <c r="BB5810"/>
      <c r="BC5810"/>
      <c r="BD5810"/>
    </row>
    <row r="5811" spans="1:56" s="16" customForma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  <c r="AJ5811"/>
      <c r="AK5811"/>
      <c r="AL5811"/>
      <c r="AM5811"/>
      <c r="AN5811"/>
      <c r="AO5811"/>
      <c r="AP5811"/>
      <c r="AQ5811"/>
      <c r="AR5811"/>
      <c r="AS5811"/>
      <c r="AT5811"/>
      <c r="AU5811"/>
      <c r="AV5811"/>
      <c r="AW5811"/>
      <c r="AX5811"/>
      <c r="AY5811"/>
      <c r="AZ5811"/>
      <c r="BA5811"/>
      <c r="BB5811"/>
      <c r="BC5811"/>
      <c r="BD5811"/>
    </row>
    <row r="5812" spans="1:56" s="16" customForma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  <c r="AJ5812"/>
      <c r="AK5812"/>
      <c r="AL5812"/>
      <c r="AM5812"/>
      <c r="AN5812"/>
      <c r="AO5812"/>
      <c r="AP5812"/>
      <c r="AQ5812"/>
      <c r="AR5812"/>
      <c r="AS5812"/>
      <c r="AT5812"/>
      <c r="AU5812"/>
      <c r="AV5812"/>
      <c r="AW5812"/>
      <c r="AX5812"/>
      <c r="AY5812"/>
      <c r="AZ5812"/>
      <c r="BA5812"/>
      <c r="BB5812"/>
      <c r="BC5812"/>
      <c r="BD5812"/>
    </row>
    <row r="5813" spans="1:56" s="16" customForma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  <c r="AJ5813"/>
      <c r="AK5813"/>
      <c r="AL5813"/>
      <c r="AM5813"/>
      <c r="AN5813"/>
      <c r="AO5813"/>
      <c r="AP5813"/>
      <c r="AQ5813"/>
      <c r="AR5813"/>
      <c r="AS5813"/>
      <c r="AT5813"/>
      <c r="AU5813"/>
      <c r="AV5813"/>
      <c r="AW5813"/>
      <c r="AX5813"/>
      <c r="AY5813"/>
      <c r="AZ5813"/>
      <c r="BA5813"/>
      <c r="BB5813"/>
      <c r="BC5813"/>
      <c r="BD5813"/>
    </row>
    <row r="5814" spans="1:56" s="16" customForma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  <c r="AJ5814"/>
      <c r="AK5814"/>
      <c r="AL5814"/>
      <c r="AM5814"/>
      <c r="AN5814"/>
      <c r="AO5814"/>
      <c r="AP5814"/>
      <c r="AQ5814"/>
      <c r="AR5814"/>
      <c r="AS5814"/>
      <c r="AT5814"/>
      <c r="AU5814"/>
      <c r="AV5814"/>
      <c r="AW5814"/>
      <c r="AX5814"/>
      <c r="AY5814"/>
      <c r="AZ5814"/>
      <c r="BA5814"/>
      <c r="BB5814"/>
      <c r="BC5814"/>
      <c r="BD5814"/>
    </row>
    <row r="5815" spans="1:56" s="16" customForma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  <c r="AJ5815"/>
      <c r="AK5815"/>
      <c r="AL5815"/>
      <c r="AM5815"/>
      <c r="AN5815"/>
      <c r="AO5815"/>
      <c r="AP5815"/>
      <c r="AQ5815"/>
      <c r="AR5815"/>
      <c r="AS5815"/>
      <c r="AT5815"/>
      <c r="AU5815"/>
      <c r="AV5815"/>
      <c r="AW5815"/>
      <c r="AX5815"/>
      <c r="AY5815"/>
      <c r="AZ5815"/>
      <c r="BA5815"/>
      <c r="BB5815"/>
      <c r="BC5815"/>
      <c r="BD5815"/>
    </row>
    <row r="5816" spans="1:56" s="16" customForma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  <c r="AJ5816"/>
      <c r="AK5816"/>
      <c r="AL5816"/>
      <c r="AM5816"/>
      <c r="AN5816"/>
      <c r="AO5816"/>
      <c r="AP5816"/>
      <c r="AQ5816"/>
      <c r="AR5816"/>
      <c r="AS5816"/>
      <c r="AT5816"/>
      <c r="AU5816"/>
      <c r="AV5816"/>
      <c r="AW5816"/>
      <c r="AX5816"/>
      <c r="AY5816"/>
      <c r="AZ5816"/>
      <c r="BA5816"/>
      <c r="BB5816"/>
      <c r="BC5816"/>
      <c r="BD5816"/>
    </row>
    <row r="5817" spans="1:56" s="16" customForma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  <c r="AJ5817"/>
      <c r="AK5817"/>
      <c r="AL5817"/>
      <c r="AM5817"/>
      <c r="AN5817"/>
      <c r="AO5817"/>
      <c r="AP5817"/>
      <c r="AQ5817"/>
      <c r="AR5817"/>
      <c r="AS5817"/>
      <c r="AT5817"/>
      <c r="AU5817"/>
      <c r="AV5817"/>
      <c r="AW5817"/>
      <c r="AX5817"/>
      <c r="AY5817"/>
      <c r="AZ5817"/>
      <c r="BA5817"/>
      <c r="BB5817"/>
      <c r="BC5817"/>
      <c r="BD5817"/>
    </row>
    <row r="5818" spans="1:56" s="16" customForma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  <c r="AJ5818"/>
      <c r="AK5818"/>
      <c r="AL5818"/>
      <c r="AM5818"/>
      <c r="AN5818"/>
      <c r="AO5818"/>
      <c r="AP5818"/>
      <c r="AQ5818"/>
      <c r="AR5818"/>
      <c r="AS5818"/>
      <c r="AT5818"/>
      <c r="AU5818"/>
      <c r="AV5818"/>
      <c r="AW5818"/>
      <c r="AX5818"/>
      <c r="AY5818"/>
      <c r="AZ5818"/>
      <c r="BA5818"/>
      <c r="BB5818"/>
      <c r="BC5818"/>
      <c r="BD5818"/>
    </row>
    <row r="5819" spans="1:56" s="16" customForma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  <c r="AJ5819"/>
      <c r="AK5819"/>
      <c r="AL5819"/>
      <c r="AM5819"/>
      <c r="AN5819"/>
      <c r="AO5819"/>
      <c r="AP5819"/>
      <c r="AQ5819"/>
      <c r="AR5819"/>
      <c r="AS5819"/>
      <c r="AT5819"/>
      <c r="AU5819"/>
      <c r="AV5819"/>
      <c r="AW5819"/>
      <c r="AX5819"/>
      <c r="AY5819"/>
      <c r="AZ5819"/>
      <c r="BA5819"/>
      <c r="BB5819"/>
      <c r="BC5819"/>
      <c r="BD5819"/>
    </row>
    <row r="5820" spans="1:56" s="16" customForma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  <c r="AJ5820"/>
      <c r="AK5820"/>
      <c r="AL5820"/>
      <c r="AM5820"/>
      <c r="AN5820"/>
      <c r="AO5820"/>
      <c r="AP5820"/>
      <c r="AQ5820"/>
      <c r="AR5820"/>
      <c r="AS5820"/>
      <c r="AT5820"/>
      <c r="AU5820"/>
      <c r="AV5820"/>
      <c r="AW5820"/>
      <c r="AX5820"/>
      <c r="AY5820"/>
      <c r="AZ5820"/>
      <c r="BA5820"/>
      <c r="BB5820"/>
      <c r="BC5820"/>
      <c r="BD5820"/>
    </row>
    <row r="5821" spans="1:56" s="16" customForma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  <c r="AJ5821"/>
      <c r="AK5821"/>
      <c r="AL5821"/>
      <c r="AM5821"/>
      <c r="AN5821"/>
      <c r="AO5821"/>
      <c r="AP5821"/>
      <c r="AQ5821"/>
      <c r="AR5821"/>
      <c r="AS5821"/>
      <c r="AT5821"/>
      <c r="AU5821"/>
      <c r="AV5821"/>
      <c r="AW5821"/>
      <c r="AX5821"/>
      <c r="AY5821"/>
      <c r="AZ5821"/>
      <c r="BA5821"/>
      <c r="BB5821"/>
      <c r="BC5821"/>
      <c r="BD5821"/>
    </row>
    <row r="5822" spans="1:56" s="16" customForma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  <c r="AJ5822"/>
      <c r="AK5822"/>
      <c r="AL5822"/>
      <c r="AM5822"/>
      <c r="AN5822"/>
      <c r="AO5822"/>
      <c r="AP5822"/>
      <c r="AQ5822"/>
      <c r="AR5822"/>
      <c r="AS5822"/>
      <c r="AT5822"/>
      <c r="AU5822"/>
      <c r="AV5822"/>
      <c r="AW5822"/>
      <c r="AX5822"/>
      <c r="AY5822"/>
      <c r="AZ5822"/>
      <c r="BA5822"/>
      <c r="BB5822"/>
      <c r="BC5822"/>
      <c r="BD5822"/>
    </row>
    <row r="5823" spans="1:56" s="16" customForma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  <c r="AJ5823"/>
      <c r="AK5823"/>
      <c r="AL5823"/>
      <c r="AM5823"/>
      <c r="AN5823"/>
      <c r="AO5823"/>
      <c r="AP5823"/>
      <c r="AQ5823"/>
      <c r="AR5823"/>
      <c r="AS5823"/>
      <c r="AT5823"/>
      <c r="AU5823"/>
      <c r="AV5823"/>
      <c r="AW5823"/>
      <c r="AX5823"/>
      <c r="AY5823"/>
      <c r="AZ5823"/>
      <c r="BA5823"/>
      <c r="BB5823"/>
      <c r="BC5823"/>
      <c r="BD5823"/>
    </row>
    <row r="5824" spans="1:56" s="16" customForma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  <c r="AJ5824"/>
      <c r="AK5824"/>
      <c r="AL5824"/>
      <c r="AM5824"/>
      <c r="AN5824"/>
      <c r="AO5824"/>
      <c r="AP5824"/>
      <c r="AQ5824"/>
      <c r="AR5824"/>
      <c r="AS5824"/>
      <c r="AT5824"/>
      <c r="AU5824"/>
      <c r="AV5824"/>
      <c r="AW5824"/>
      <c r="AX5824"/>
      <c r="AY5824"/>
      <c r="AZ5824"/>
      <c r="BA5824"/>
      <c r="BB5824"/>
      <c r="BC5824"/>
      <c r="BD5824"/>
    </row>
    <row r="5825" spans="1:56" s="16" customForma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  <c r="AJ5825"/>
      <c r="AK5825"/>
      <c r="AL5825"/>
      <c r="AM5825"/>
      <c r="AN5825"/>
      <c r="AO5825"/>
      <c r="AP5825"/>
      <c r="AQ5825"/>
      <c r="AR5825"/>
      <c r="AS5825"/>
      <c r="AT5825"/>
      <c r="AU5825"/>
      <c r="AV5825"/>
      <c r="AW5825"/>
      <c r="AX5825"/>
      <c r="AY5825"/>
      <c r="AZ5825"/>
      <c r="BA5825"/>
      <c r="BB5825"/>
      <c r="BC5825"/>
      <c r="BD5825"/>
    </row>
    <row r="5826" spans="1:56" s="16" customForma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  <c r="AJ5826"/>
      <c r="AK5826"/>
      <c r="AL5826"/>
      <c r="AM5826"/>
      <c r="AN5826"/>
      <c r="AO5826"/>
      <c r="AP5826"/>
      <c r="AQ5826"/>
      <c r="AR5826"/>
      <c r="AS5826"/>
      <c r="AT5826"/>
      <c r="AU5826"/>
      <c r="AV5826"/>
      <c r="AW5826"/>
      <c r="AX5826"/>
      <c r="AY5826"/>
      <c r="AZ5826"/>
      <c r="BA5826"/>
      <c r="BB5826"/>
      <c r="BC5826"/>
      <c r="BD5826"/>
    </row>
    <row r="5827" spans="1:56" s="16" customForma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  <c r="AJ5827"/>
      <c r="AK5827"/>
      <c r="AL5827"/>
      <c r="AM5827"/>
      <c r="AN5827"/>
      <c r="AO5827"/>
      <c r="AP5827"/>
      <c r="AQ5827"/>
      <c r="AR5827"/>
      <c r="AS5827"/>
      <c r="AT5827"/>
      <c r="AU5827"/>
      <c r="AV5827"/>
      <c r="AW5827"/>
      <c r="AX5827"/>
      <c r="AY5827"/>
      <c r="AZ5827"/>
      <c r="BA5827"/>
      <c r="BB5827"/>
      <c r="BC5827"/>
      <c r="BD5827"/>
    </row>
    <row r="5828" spans="1:56" s="16" customForma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  <c r="AJ5828"/>
      <c r="AK5828"/>
      <c r="AL5828"/>
      <c r="AM5828"/>
      <c r="AN5828"/>
      <c r="AO5828"/>
      <c r="AP5828"/>
      <c r="AQ5828"/>
      <c r="AR5828"/>
      <c r="AS5828"/>
      <c r="AT5828"/>
      <c r="AU5828"/>
      <c r="AV5828"/>
      <c r="AW5828"/>
      <c r="AX5828"/>
      <c r="AY5828"/>
      <c r="AZ5828"/>
      <c r="BA5828"/>
      <c r="BB5828"/>
      <c r="BC5828"/>
      <c r="BD5828"/>
    </row>
    <row r="5829" spans="1:56" s="16" customForma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  <c r="AJ5829"/>
      <c r="AK5829"/>
      <c r="AL5829"/>
      <c r="AM5829"/>
      <c r="AN5829"/>
      <c r="AO5829"/>
      <c r="AP5829"/>
      <c r="AQ5829"/>
      <c r="AR5829"/>
      <c r="AS5829"/>
      <c r="AT5829"/>
      <c r="AU5829"/>
      <c r="AV5829"/>
      <c r="AW5829"/>
      <c r="AX5829"/>
      <c r="AY5829"/>
      <c r="AZ5829"/>
      <c r="BA5829"/>
      <c r="BB5829"/>
      <c r="BC5829"/>
      <c r="BD5829"/>
    </row>
    <row r="5830" spans="1:56" s="16" customForma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  <c r="AJ5830"/>
      <c r="AK5830"/>
      <c r="AL5830"/>
      <c r="AM5830"/>
      <c r="AN5830"/>
      <c r="AO5830"/>
      <c r="AP5830"/>
      <c r="AQ5830"/>
      <c r="AR5830"/>
      <c r="AS5830"/>
      <c r="AT5830"/>
      <c r="AU5830"/>
      <c r="AV5830"/>
      <c r="AW5830"/>
      <c r="AX5830"/>
      <c r="AY5830"/>
      <c r="AZ5830"/>
      <c r="BA5830"/>
      <c r="BB5830"/>
      <c r="BC5830"/>
      <c r="BD5830"/>
    </row>
    <row r="5831" spans="1:56" s="16" customForma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  <c r="AJ5831"/>
      <c r="AK5831"/>
      <c r="AL5831"/>
      <c r="AM5831"/>
      <c r="AN5831"/>
      <c r="AO5831"/>
      <c r="AP5831"/>
      <c r="AQ5831"/>
      <c r="AR5831"/>
      <c r="AS5831"/>
      <c r="AT5831"/>
      <c r="AU5831"/>
      <c r="AV5831"/>
      <c r="AW5831"/>
      <c r="AX5831"/>
      <c r="AY5831"/>
      <c r="AZ5831"/>
      <c r="BA5831"/>
      <c r="BB5831"/>
      <c r="BC5831"/>
      <c r="BD5831"/>
    </row>
    <row r="5832" spans="1:56" s="16" customForma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  <c r="AJ5832"/>
      <c r="AK5832"/>
      <c r="AL5832"/>
      <c r="AM5832"/>
      <c r="AN5832"/>
      <c r="AO5832"/>
      <c r="AP5832"/>
      <c r="AQ5832"/>
      <c r="AR5832"/>
      <c r="AS5832"/>
      <c r="AT5832"/>
      <c r="AU5832"/>
      <c r="AV5832"/>
      <c r="AW5832"/>
      <c r="AX5832"/>
      <c r="AY5832"/>
      <c r="AZ5832"/>
      <c r="BA5832"/>
      <c r="BB5832"/>
      <c r="BC5832"/>
      <c r="BD5832"/>
    </row>
    <row r="5833" spans="1:56" s="16" customForma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  <c r="AJ5833"/>
      <c r="AK5833"/>
      <c r="AL5833"/>
      <c r="AM5833"/>
      <c r="AN5833"/>
      <c r="AO5833"/>
      <c r="AP5833"/>
      <c r="AQ5833"/>
      <c r="AR5833"/>
      <c r="AS5833"/>
      <c r="AT5833"/>
      <c r="AU5833"/>
      <c r="AV5833"/>
      <c r="AW5833"/>
      <c r="AX5833"/>
      <c r="AY5833"/>
      <c r="AZ5833"/>
      <c r="BA5833"/>
      <c r="BB5833"/>
      <c r="BC5833"/>
      <c r="BD5833"/>
    </row>
    <row r="5834" spans="1:56" s="16" customForma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  <c r="AJ5834"/>
      <c r="AK5834"/>
      <c r="AL5834"/>
      <c r="AM5834"/>
      <c r="AN5834"/>
      <c r="AO5834"/>
      <c r="AP5834"/>
      <c r="AQ5834"/>
      <c r="AR5834"/>
      <c r="AS5834"/>
      <c r="AT5834"/>
      <c r="AU5834"/>
      <c r="AV5834"/>
      <c r="AW5834"/>
      <c r="AX5834"/>
      <c r="AY5834"/>
      <c r="AZ5834"/>
      <c r="BA5834"/>
      <c r="BB5834"/>
      <c r="BC5834"/>
      <c r="BD5834"/>
    </row>
    <row r="5835" spans="1:56" s="16" customForma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  <c r="AJ5835"/>
      <c r="AK5835"/>
      <c r="AL5835"/>
      <c r="AM5835"/>
      <c r="AN5835"/>
      <c r="AO5835"/>
      <c r="AP5835"/>
      <c r="AQ5835"/>
      <c r="AR5835"/>
      <c r="AS5835"/>
      <c r="AT5835"/>
      <c r="AU5835"/>
      <c r="AV5835"/>
      <c r="AW5835"/>
      <c r="AX5835"/>
      <c r="AY5835"/>
      <c r="AZ5835"/>
      <c r="BA5835"/>
      <c r="BB5835"/>
      <c r="BC5835"/>
      <c r="BD5835"/>
    </row>
    <row r="5836" spans="1:56" s="16" customForma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  <c r="AJ5836"/>
      <c r="AK5836"/>
      <c r="AL5836"/>
      <c r="AM5836"/>
      <c r="AN5836"/>
      <c r="AO5836"/>
      <c r="AP5836"/>
      <c r="AQ5836"/>
      <c r="AR5836"/>
      <c r="AS5836"/>
      <c r="AT5836"/>
      <c r="AU5836"/>
      <c r="AV5836"/>
      <c r="AW5836"/>
      <c r="AX5836"/>
      <c r="AY5836"/>
      <c r="AZ5836"/>
      <c r="BA5836"/>
      <c r="BB5836"/>
      <c r="BC5836"/>
      <c r="BD5836"/>
    </row>
    <row r="5837" spans="1:56" s="16" customForma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  <c r="AJ5837"/>
      <c r="AK5837"/>
      <c r="AL5837"/>
      <c r="AM5837"/>
      <c r="AN5837"/>
      <c r="AO5837"/>
      <c r="AP5837"/>
      <c r="AQ5837"/>
      <c r="AR5837"/>
      <c r="AS5837"/>
      <c r="AT5837"/>
      <c r="AU5837"/>
      <c r="AV5837"/>
      <c r="AW5837"/>
      <c r="AX5837"/>
      <c r="AY5837"/>
      <c r="AZ5837"/>
      <c r="BA5837"/>
      <c r="BB5837"/>
      <c r="BC5837"/>
      <c r="BD5837"/>
    </row>
    <row r="5838" spans="1:56" s="16" customForma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  <c r="AJ5838"/>
      <c r="AK5838"/>
      <c r="AL5838"/>
      <c r="AM5838"/>
      <c r="AN5838"/>
      <c r="AO5838"/>
      <c r="AP5838"/>
      <c r="AQ5838"/>
      <c r="AR5838"/>
      <c r="AS5838"/>
      <c r="AT5838"/>
      <c r="AU5838"/>
      <c r="AV5838"/>
      <c r="AW5838"/>
      <c r="AX5838"/>
      <c r="AY5838"/>
      <c r="AZ5838"/>
      <c r="BA5838"/>
      <c r="BB5838"/>
      <c r="BC5838"/>
      <c r="BD5838"/>
    </row>
    <row r="5839" spans="1:56" s="16" customForma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  <c r="AJ5839"/>
      <c r="AK5839"/>
      <c r="AL5839"/>
      <c r="AM5839"/>
      <c r="AN5839"/>
      <c r="AO5839"/>
      <c r="AP5839"/>
      <c r="AQ5839"/>
      <c r="AR5839"/>
      <c r="AS5839"/>
      <c r="AT5839"/>
      <c r="AU5839"/>
      <c r="AV5839"/>
      <c r="AW5839"/>
      <c r="AX5839"/>
      <c r="AY5839"/>
      <c r="AZ5839"/>
      <c r="BA5839"/>
      <c r="BB5839"/>
      <c r="BC5839"/>
      <c r="BD5839"/>
    </row>
    <row r="5840" spans="1:56" s="16" customForma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  <c r="AJ5840"/>
      <c r="AK5840"/>
      <c r="AL5840"/>
      <c r="AM5840"/>
      <c r="AN5840"/>
      <c r="AO5840"/>
      <c r="AP5840"/>
      <c r="AQ5840"/>
      <c r="AR5840"/>
      <c r="AS5840"/>
      <c r="AT5840"/>
      <c r="AU5840"/>
      <c r="AV5840"/>
      <c r="AW5840"/>
      <c r="AX5840"/>
      <c r="AY5840"/>
      <c r="AZ5840"/>
      <c r="BA5840"/>
      <c r="BB5840"/>
      <c r="BC5840"/>
      <c r="BD5840"/>
    </row>
    <row r="5841" spans="1:56" s="16" customForma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  <c r="AJ5841"/>
      <c r="AK5841"/>
      <c r="AL5841"/>
      <c r="AM5841"/>
      <c r="AN5841"/>
      <c r="AO5841"/>
      <c r="AP5841"/>
      <c r="AQ5841"/>
      <c r="AR5841"/>
      <c r="AS5841"/>
      <c r="AT5841"/>
      <c r="AU5841"/>
      <c r="AV5841"/>
      <c r="AW5841"/>
      <c r="AX5841"/>
      <c r="AY5841"/>
      <c r="AZ5841"/>
      <c r="BA5841"/>
      <c r="BB5841"/>
      <c r="BC5841"/>
      <c r="BD5841"/>
    </row>
    <row r="5842" spans="1:56" s="16" customForma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  <c r="AJ5842"/>
      <c r="AK5842"/>
      <c r="AL5842"/>
      <c r="AM5842"/>
      <c r="AN5842"/>
      <c r="AO5842"/>
      <c r="AP5842"/>
      <c r="AQ5842"/>
      <c r="AR5842"/>
      <c r="AS5842"/>
      <c r="AT5842"/>
      <c r="AU5842"/>
      <c r="AV5842"/>
      <c r="AW5842"/>
      <c r="AX5842"/>
      <c r="AY5842"/>
      <c r="AZ5842"/>
      <c r="BA5842"/>
      <c r="BB5842"/>
      <c r="BC5842"/>
      <c r="BD5842"/>
    </row>
    <row r="5843" spans="1:56" s="16" customForma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  <c r="AJ5843"/>
      <c r="AK5843"/>
      <c r="AL5843"/>
      <c r="AM5843"/>
      <c r="AN5843"/>
      <c r="AO5843"/>
      <c r="AP5843"/>
      <c r="AQ5843"/>
      <c r="AR5843"/>
      <c r="AS5843"/>
      <c r="AT5843"/>
      <c r="AU5843"/>
      <c r="AV5843"/>
      <c r="AW5843"/>
      <c r="AX5843"/>
      <c r="AY5843"/>
      <c r="AZ5843"/>
      <c r="BA5843"/>
      <c r="BB5843"/>
      <c r="BC5843"/>
      <c r="BD5843"/>
    </row>
    <row r="5844" spans="1:56" s="16" customForma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  <c r="AJ5844"/>
      <c r="AK5844"/>
      <c r="AL5844"/>
      <c r="AM5844"/>
      <c r="AN5844"/>
      <c r="AO5844"/>
      <c r="AP5844"/>
      <c r="AQ5844"/>
      <c r="AR5844"/>
      <c r="AS5844"/>
      <c r="AT5844"/>
      <c r="AU5844"/>
      <c r="AV5844"/>
      <c r="AW5844"/>
      <c r="AX5844"/>
      <c r="AY5844"/>
      <c r="AZ5844"/>
      <c r="BA5844"/>
      <c r="BB5844"/>
      <c r="BC5844"/>
      <c r="BD5844"/>
    </row>
    <row r="5845" spans="1:56" s="16" customForma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  <c r="AJ5845"/>
      <c r="AK5845"/>
      <c r="AL5845"/>
      <c r="AM5845"/>
      <c r="AN5845"/>
      <c r="AO5845"/>
      <c r="AP5845"/>
      <c r="AQ5845"/>
      <c r="AR5845"/>
      <c r="AS5845"/>
      <c r="AT5845"/>
      <c r="AU5845"/>
      <c r="AV5845"/>
      <c r="AW5845"/>
      <c r="AX5845"/>
      <c r="AY5845"/>
      <c r="AZ5845"/>
      <c r="BA5845"/>
      <c r="BB5845"/>
      <c r="BC5845"/>
      <c r="BD5845"/>
    </row>
    <row r="5846" spans="1:56" s="16" customForma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  <c r="AJ5846"/>
      <c r="AK5846"/>
      <c r="AL5846"/>
      <c r="AM5846"/>
      <c r="AN5846"/>
      <c r="AO5846"/>
      <c r="AP5846"/>
      <c r="AQ5846"/>
      <c r="AR5846"/>
      <c r="AS5846"/>
      <c r="AT5846"/>
      <c r="AU5846"/>
      <c r="AV5846"/>
      <c r="AW5846"/>
      <c r="AX5846"/>
      <c r="AY5846"/>
      <c r="AZ5846"/>
      <c r="BA5846"/>
      <c r="BB5846"/>
      <c r="BC5846"/>
      <c r="BD5846"/>
    </row>
    <row r="5847" spans="1:56" s="16" customForma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  <c r="AJ5847"/>
      <c r="AK5847"/>
      <c r="AL5847"/>
      <c r="AM5847"/>
      <c r="AN5847"/>
      <c r="AO5847"/>
      <c r="AP5847"/>
      <c r="AQ5847"/>
      <c r="AR5847"/>
      <c r="AS5847"/>
      <c r="AT5847"/>
      <c r="AU5847"/>
      <c r="AV5847"/>
      <c r="AW5847"/>
      <c r="AX5847"/>
      <c r="AY5847"/>
      <c r="AZ5847"/>
      <c r="BA5847"/>
      <c r="BB5847"/>
      <c r="BC5847"/>
      <c r="BD5847"/>
    </row>
    <row r="5848" spans="1:56" s="16" customForma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  <c r="AJ5848"/>
      <c r="AK5848"/>
      <c r="AL5848"/>
      <c r="AM5848"/>
      <c r="AN5848"/>
      <c r="AO5848"/>
      <c r="AP5848"/>
      <c r="AQ5848"/>
      <c r="AR5848"/>
      <c r="AS5848"/>
      <c r="AT5848"/>
      <c r="AU5848"/>
      <c r="AV5848"/>
      <c r="AW5848"/>
      <c r="AX5848"/>
      <c r="AY5848"/>
      <c r="AZ5848"/>
      <c r="BA5848"/>
      <c r="BB5848"/>
      <c r="BC5848"/>
      <c r="BD5848"/>
    </row>
    <row r="5849" spans="1:56" s="16" customForma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  <c r="AJ5849"/>
      <c r="AK5849"/>
      <c r="AL5849"/>
      <c r="AM5849"/>
      <c r="AN5849"/>
      <c r="AO5849"/>
      <c r="AP5849"/>
      <c r="AQ5849"/>
      <c r="AR5849"/>
      <c r="AS5849"/>
      <c r="AT5849"/>
      <c r="AU5849"/>
      <c r="AV5849"/>
      <c r="AW5849"/>
      <c r="AX5849"/>
      <c r="AY5849"/>
      <c r="AZ5849"/>
      <c r="BA5849"/>
      <c r="BB5849"/>
      <c r="BC5849"/>
      <c r="BD5849"/>
    </row>
    <row r="5850" spans="1:56" s="16" customForma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  <c r="AJ5850"/>
      <c r="AK5850"/>
      <c r="AL5850"/>
      <c r="AM5850"/>
      <c r="AN5850"/>
      <c r="AO5850"/>
      <c r="AP5850"/>
      <c r="AQ5850"/>
      <c r="AR5850"/>
      <c r="AS5850"/>
      <c r="AT5850"/>
      <c r="AU5850"/>
      <c r="AV5850"/>
      <c r="AW5850"/>
      <c r="AX5850"/>
      <c r="AY5850"/>
      <c r="AZ5850"/>
      <c r="BA5850"/>
      <c r="BB5850"/>
      <c r="BC5850"/>
      <c r="BD5850"/>
    </row>
    <row r="5851" spans="1:56" s="16" customForma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  <c r="AJ5851"/>
      <c r="AK5851"/>
      <c r="AL5851"/>
      <c r="AM5851"/>
      <c r="AN5851"/>
      <c r="AO5851"/>
      <c r="AP5851"/>
      <c r="AQ5851"/>
      <c r="AR5851"/>
      <c r="AS5851"/>
      <c r="AT5851"/>
      <c r="AU5851"/>
      <c r="AV5851"/>
      <c r="AW5851"/>
      <c r="AX5851"/>
      <c r="AY5851"/>
      <c r="AZ5851"/>
      <c r="BA5851"/>
      <c r="BB5851"/>
      <c r="BC5851"/>
      <c r="BD5851"/>
    </row>
    <row r="5852" spans="1:56" s="16" customForma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  <c r="AJ5852"/>
      <c r="AK5852"/>
      <c r="AL5852"/>
      <c r="AM5852"/>
      <c r="AN5852"/>
      <c r="AO5852"/>
      <c r="AP5852"/>
      <c r="AQ5852"/>
      <c r="AR5852"/>
      <c r="AS5852"/>
      <c r="AT5852"/>
      <c r="AU5852"/>
      <c r="AV5852"/>
      <c r="AW5852"/>
      <c r="AX5852"/>
      <c r="AY5852"/>
      <c r="AZ5852"/>
      <c r="BA5852"/>
      <c r="BB5852"/>
      <c r="BC5852"/>
      <c r="BD5852"/>
    </row>
    <row r="5853" spans="1:56" s="16" customForma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  <c r="AJ5853"/>
      <c r="AK5853"/>
      <c r="AL5853"/>
      <c r="AM5853"/>
      <c r="AN5853"/>
      <c r="AO5853"/>
      <c r="AP5853"/>
      <c r="AQ5853"/>
      <c r="AR5853"/>
      <c r="AS5853"/>
      <c r="AT5853"/>
      <c r="AU5853"/>
      <c r="AV5853"/>
      <c r="AW5853"/>
      <c r="AX5853"/>
      <c r="AY5853"/>
      <c r="AZ5853"/>
      <c r="BA5853"/>
      <c r="BB5853"/>
      <c r="BC5853"/>
      <c r="BD5853"/>
    </row>
    <row r="5854" spans="1:56" s="16" customForma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  <c r="AJ5854"/>
      <c r="AK5854"/>
      <c r="AL5854"/>
      <c r="AM5854"/>
      <c r="AN5854"/>
      <c r="AO5854"/>
      <c r="AP5854"/>
      <c r="AQ5854"/>
      <c r="AR5854"/>
      <c r="AS5854"/>
      <c r="AT5854"/>
      <c r="AU5854"/>
      <c r="AV5854"/>
      <c r="AW5854"/>
      <c r="AX5854"/>
      <c r="AY5854"/>
      <c r="AZ5854"/>
      <c r="BA5854"/>
      <c r="BB5854"/>
      <c r="BC5854"/>
      <c r="BD5854"/>
    </row>
    <row r="5855" spans="1:56" s="16" customForma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  <c r="AJ5855"/>
      <c r="AK5855"/>
      <c r="AL5855"/>
      <c r="AM5855"/>
      <c r="AN5855"/>
      <c r="AO5855"/>
      <c r="AP5855"/>
      <c r="AQ5855"/>
      <c r="AR5855"/>
      <c r="AS5855"/>
      <c r="AT5855"/>
      <c r="AU5855"/>
      <c r="AV5855"/>
      <c r="AW5855"/>
      <c r="AX5855"/>
      <c r="AY5855"/>
      <c r="AZ5855"/>
      <c r="BA5855"/>
      <c r="BB5855"/>
      <c r="BC5855"/>
      <c r="BD5855"/>
    </row>
    <row r="5856" spans="1:56" s="16" customForma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  <c r="AJ5856"/>
      <c r="AK5856"/>
      <c r="AL5856"/>
      <c r="AM5856"/>
      <c r="AN5856"/>
      <c r="AO5856"/>
      <c r="AP5856"/>
      <c r="AQ5856"/>
      <c r="AR5856"/>
      <c r="AS5856"/>
      <c r="AT5856"/>
      <c r="AU5856"/>
      <c r="AV5856"/>
      <c r="AW5856"/>
      <c r="AX5856"/>
      <c r="AY5856"/>
      <c r="AZ5856"/>
      <c r="BA5856"/>
      <c r="BB5856"/>
      <c r="BC5856"/>
      <c r="BD5856"/>
    </row>
    <row r="5857" spans="1:56" s="16" customForma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  <c r="AJ5857"/>
      <c r="AK5857"/>
      <c r="AL5857"/>
      <c r="AM5857"/>
      <c r="AN5857"/>
      <c r="AO5857"/>
      <c r="AP5857"/>
      <c r="AQ5857"/>
      <c r="AR5857"/>
      <c r="AS5857"/>
      <c r="AT5857"/>
      <c r="AU5857"/>
      <c r="AV5857"/>
      <c r="AW5857"/>
      <c r="AX5857"/>
      <c r="AY5857"/>
      <c r="AZ5857"/>
      <c r="BA5857"/>
      <c r="BB5857"/>
      <c r="BC5857"/>
      <c r="BD5857"/>
    </row>
    <row r="5858" spans="1:56" s="16" customForma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  <c r="AJ5858"/>
      <c r="AK5858"/>
      <c r="AL5858"/>
      <c r="AM5858"/>
      <c r="AN5858"/>
      <c r="AO5858"/>
      <c r="AP5858"/>
      <c r="AQ5858"/>
      <c r="AR5858"/>
      <c r="AS5858"/>
      <c r="AT5858"/>
      <c r="AU5858"/>
      <c r="AV5858"/>
      <c r="AW5858"/>
      <c r="AX5858"/>
      <c r="AY5858"/>
      <c r="AZ5858"/>
      <c r="BA5858"/>
      <c r="BB5858"/>
      <c r="BC5858"/>
      <c r="BD5858"/>
    </row>
    <row r="5859" spans="1:56" s="16" customForma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  <c r="AJ5859"/>
      <c r="AK5859"/>
      <c r="AL5859"/>
      <c r="AM5859"/>
      <c r="AN5859"/>
      <c r="AO5859"/>
      <c r="AP5859"/>
      <c r="AQ5859"/>
      <c r="AR5859"/>
      <c r="AS5859"/>
      <c r="AT5859"/>
      <c r="AU5859"/>
      <c r="AV5859"/>
      <c r="AW5859"/>
      <c r="AX5859"/>
      <c r="AY5859"/>
      <c r="AZ5859"/>
      <c r="BA5859"/>
      <c r="BB5859"/>
      <c r="BC5859"/>
      <c r="BD5859"/>
    </row>
    <row r="5860" spans="1:56" s="16" customForma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  <c r="AJ5860"/>
      <c r="AK5860"/>
      <c r="AL5860"/>
      <c r="AM5860"/>
      <c r="AN5860"/>
      <c r="AO5860"/>
      <c r="AP5860"/>
      <c r="AQ5860"/>
      <c r="AR5860"/>
      <c r="AS5860"/>
      <c r="AT5860"/>
      <c r="AU5860"/>
      <c r="AV5860"/>
      <c r="AW5860"/>
      <c r="AX5860"/>
      <c r="AY5860"/>
      <c r="AZ5860"/>
      <c r="BA5860"/>
      <c r="BB5860"/>
      <c r="BC5860"/>
      <c r="BD5860"/>
    </row>
    <row r="5861" spans="1:56" s="16" customForma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  <c r="AJ5861"/>
      <c r="AK5861"/>
      <c r="AL5861"/>
      <c r="AM5861"/>
      <c r="AN5861"/>
      <c r="AO5861"/>
      <c r="AP5861"/>
      <c r="AQ5861"/>
      <c r="AR5861"/>
      <c r="AS5861"/>
      <c r="AT5861"/>
      <c r="AU5861"/>
      <c r="AV5861"/>
      <c r="AW5861"/>
      <c r="AX5861"/>
      <c r="AY5861"/>
      <c r="AZ5861"/>
      <c r="BA5861"/>
      <c r="BB5861"/>
      <c r="BC5861"/>
      <c r="BD5861"/>
    </row>
    <row r="5862" spans="1:56" s="16" customForma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  <c r="AJ5862"/>
      <c r="AK5862"/>
      <c r="AL5862"/>
      <c r="AM5862"/>
      <c r="AN5862"/>
      <c r="AO5862"/>
      <c r="AP5862"/>
      <c r="AQ5862"/>
      <c r="AR5862"/>
      <c r="AS5862"/>
      <c r="AT5862"/>
      <c r="AU5862"/>
      <c r="AV5862"/>
      <c r="AW5862"/>
      <c r="AX5862"/>
      <c r="AY5862"/>
      <c r="AZ5862"/>
      <c r="BA5862"/>
      <c r="BB5862"/>
      <c r="BC5862"/>
      <c r="BD5862"/>
    </row>
    <row r="5863" spans="1:56" s="16" customForma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  <c r="AJ5863"/>
      <c r="AK5863"/>
      <c r="AL5863"/>
      <c r="AM5863"/>
      <c r="AN5863"/>
      <c r="AO5863"/>
      <c r="AP5863"/>
      <c r="AQ5863"/>
      <c r="AR5863"/>
      <c r="AS5863"/>
      <c r="AT5863"/>
      <c r="AU5863"/>
      <c r="AV5863"/>
      <c r="AW5863"/>
      <c r="AX5863"/>
      <c r="AY5863"/>
      <c r="AZ5863"/>
      <c r="BA5863"/>
      <c r="BB5863"/>
      <c r="BC5863"/>
      <c r="BD5863"/>
    </row>
    <row r="5864" spans="1:56" s="16" customForma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  <c r="AJ5864"/>
      <c r="AK5864"/>
      <c r="AL5864"/>
      <c r="AM5864"/>
      <c r="AN5864"/>
      <c r="AO5864"/>
      <c r="AP5864"/>
      <c r="AQ5864"/>
      <c r="AR5864"/>
      <c r="AS5864"/>
      <c r="AT5864"/>
      <c r="AU5864"/>
      <c r="AV5864"/>
      <c r="AW5864"/>
      <c r="AX5864"/>
      <c r="AY5864"/>
      <c r="AZ5864"/>
      <c r="BA5864"/>
      <c r="BB5864"/>
      <c r="BC5864"/>
      <c r="BD5864"/>
    </row>
    <row r="5865" spans="1:56" s="16" customForma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  <c r="AJ5865"/>
      <c r="AK5865"/>
      <c r="AL5865"/>
      <c r="AM5865"/>
      <c r="AN5865"/>
      <c r="AO5865"/>
      <c r="AP5865"/>
      <c r="AQ5865"/>
      <c r="AR5865"/>
      <c r="AS5865"/>
      <c r="AT5865"/>
      <c r="AU5865"/>
      <c r="AV5865"/>
      <c r="AW5865"/>
      <c r="AX5865"/>
      <c r="AY5865"/>
      <c r="AZ5865"/>
      <c r="BA5865"/>
      <c r="BB5865"/>
      <c r="BC5865"/>
      <c r="BD5865"/>
    </row>
    <row r="5866" spans="1:56" s="16" customForma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  <c r="AJ5866"/>
      <c r="AK5866"/>
      <c r="AL5866"/>
      <c r="AM5866"/>
      <c r="AN5866"/>
      <c r="AO5866"/>
      <c r="AP5866"/>
      <c r="AQ5866"/>
      <c r="AR5866"/>
      <c r="AS5866"/>
      <c r="AT5866"/>
      <c r="AU5866"/>
      <c r="AV5866"/>
      <c r="AW5866"/>
      <c r="AX5866"/>
      <c r="AY5866"/>
      <c r="AZ5866"/>
      <c r="BA5866"/>
      <c r="BB5866"/>
      <c r="BC5866"/>
      <c r="BD5866"/>
    </row>
    <row r="5867" spans="1:56" s="16" customForma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  <c r="AF5867"/>
      <c r="AG5867"/>
      <c r="AH5867"/>
      <c r="AI5867"/>
      <c r="AJ5867"/>
      <c r="AK5867"/>
      <c r="AL5867"/>
      <c r="AM5867"/>
      <c r="AN5867"/>
      <c r="AO5867"/>
      <c r="AP5867"/>
      <c r="AQ5867"/>
      <c r="AR5867"/>
      <c r="AS5867"/>
      <c r="AT5867"/>
      <c r="AU5867"/>
      <c r="AV5867"/>
      <c r="AW5867"/>
      <c r="AX5867"/>
      <c r="AY5867"/>
      <c r="AZ5867"/>
      <c r="BA5867"/>
      <c r="BB5867"/>
      <c r="BC5867"/>
      <c r="BD5867"/>
    </row>
    <row r="5868" spans="1:56" s="16" customForma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  <c r="AJ5868"/>
      <c r="AK5868"/>
      <c r="AL5868"/>
      <c r="AM5868"/>
      <c r="AN5868"/>
      <c r="AO5868"/>
      <c r="AP5868"/>
      <c r="AQ5868"/>
      <c r="AR5868"/>
      <c r="AS5868"/>
      <c r="AT5868"/>
      <c r="AU5868"/>
      <c r="AV5868"/>
      <c r="AW5868"/>
      <c r="AX5868"/>
      <c r="AY5868"/>
      <c r="AZ5868"/>
      <c r="BA5868"/>
      <c r="BB5868"/>
      <c r="BC5868"/>
      <c r="BD5868"/>
    </row>
    <row r="5869" spans="1:56" s="16" customForma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  <c r="AJ5869"/>
      <c r="AK5869"/>
      <c r="AL5869"/>
      <c r="AM5869"/>
      <c r="AN5869"/>
      <c r="AO5869"/>
      <c r="AP5869"/>
      <c r="AQ5869"/>
      <c r="AR5869"/>
      <c r="AS5869"/>
      <c r="AT5869"/>
      <c r="AU5869"/>
      <c r="AV5869"/>
      <c r="AW5869"/>
      <c r="AX5869"/>
      <c r="AY5869"/>
      <c r="AZ5869"/>
      <c r="BA5869"/>
      <c r="BB5869"/>
      <c r="BC5869"/>
      <c r="BD5869"/>
    </row>
    <row r="5870" spans="1:56" s="16" customForma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  <c r="AJ5870"/>
      <c r="AK5870"/>
      <c r="AL5870"/>
      <c r="AM5870"/>
      <c r="AN5870"/>
      <c r="AO5870"/>
      <c r="AP5870"/>
      <c r="AQ5870"/>
      <c r="AR5870"/>
      <c r="AS5870"/>
      <c r="AT5870"/>
      <c r="AU5870"/>
      <c r="AV5870"/>
      <c r="AW5870"/>
      <c r="AX5870"/>
      <c r="AY5870"/>
      <c r="AZ5870"/>
      <c r="BA5870"/>
      <c r="BB5870"/>
      <c r="BC5870"/>
      <c r="BD5870"/>
    </row>
    <row r="5871" spans="1:56" s="16" customForma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  <c r="AJ5871"/>
      <c r="AK5871"/>
      <c r="AL5871"/>
      <c r="AM5871"/>
      <c r="AN5871"/>
      <c r="AO5871"/>
      <c r="AP5871"/>
      <c r="AQ5871"/>
      <c r="AR5871"/>
      <c r="AS5871"/>
      <c r="AT5871"/>
      <c r="AU5871"/>
      <c r="AV5871"/>
      <c r="AW5871"/>
      <c r="AX5871"/>
      <c r="AY5871"/>
      <c r="AZ5871"/>
      <c r="BA5871"/>
      <c r="BB5871"/>
      <c r="BC5871"/>
      <c r="BD5871"/>
    </row>
    <row r="5872" spans="1:56" s="16" customForma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  <c r="AJ5872"/>
      <c r="AK5872"/>
      <c r="AL5872"/>
      <c r="AM5872"/>
      <c r="AN5872"/>
      <c r="AO5872"/>
      <c r="AP5872"/>
      <c r="AQ5872"/>
      <c r="AR5872"/>
      <c r="AS5872"/>
      <c r="AT5872"/>
      <c r="AU5872"/>
      <c r="AV5872"/>
      <c r="AW5872"/>
      <c r="AX5872"/>
      <c r="AY5872"/>
      <c r="AZ5872"/>
      <c r="BA5872"/>
      <c r="BB5872"/>
      <c r="BC5872"/>
      <c r="BD5872"/>
    </row>
    <row r="5873" spans="1:56" s="16" customForma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  <c r="AJ5873"/>
      <c r="AK5873"/>
      <c r="AL5873"/>
      <c r="AM5873"/>
      <c r="AN5873"/>
      <c r="AO5873"/>
      <c r="AP5873"/>
      <c r="AQ5873"/>
      <c r="AR5873"/>
      <c r="AS5873"/>
      <c r="AT5873"/>
      <c r="AU5873"/>
      <c r="AV5873"/>
      <c r="AW5873"/>
      <c r="AX5873"/>
      <c r="AY5873"/>
      <c r="AZ5873"/>
      <c r="BA5873"/>
      <c r="BB5873"/>
      <c r="BC5873"/>
      <c r="BD5873"/>
    </row>
    <row r="5874" spans="1:56" s="16" customForma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  <c r="AJ5874"/>
      <c r="AK5874"/>
      <c r="AL5874"/>
      <c r="AM5874"/>
      <c r="AN5874"/>
      <c r="AO5874"/>
      <c r="AP5874"/>
      <c r="AQ5874"/>
      <c r="AR5874"/>
      <c r="AS5874"/>
      <c r="AT5874"/>
      <c r="AU5874"/>
      <c r="AV5874"/>
      <c r="AW5874"/>
      <c r="AX5874"/>
      <c r="AY5874"/>
      <c r="AZ5874"/>
      <c r="BA5874"/>
      <c r="BB5874"/>
      <c r="BC5874"/>
      <c r="BD5874"/>
    </row>
    <row r="5875" spans="1:56" s="16" customForma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  <c r="AJ5875"/>
      <c r="AK5875"/>
      <c r="AL5875"/>
      <c r="AM5875"/>
      <c r="AN5875"/>
      <c r="AO5875"/>
      <c r="AP5875"/>
      <c r="AQ5875"/>
      <c r="AR5875"/>
      <c r="AS5875"/>
      <c r="AT5875"/>
      <c r="AU5875"/>
      <c r="AV5875"/>
      <c r="AW5875"/>
      <c r="AX5875"/>
      <c r="AY5875"/>
      <c r="AZ5875"/>
      <c r="BA5875"/>
      <c r="BB5875"/>
      <c r="BC5875"/>
      <c r="BD5875"/>
    </row>
    <row r="5876" spans="1:56" s="16" customForma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  <c r="AJ5876"/>
      <c r="AK5876"/>
      <c r="AL5876"/>
      <c r="AM5876"/>
      <c r="AN5876"/>
      <c r="AO5876"/>
      <c r="AP5876"/>
      <c r="AQ5876"/>
      <c r="AR5876"/>
      <c r="AS5876"/>
      <c r="AT5876"/>
      <c r="AU5876"/>
      <c r="AV5876"/>
      <c r="AW5876"/>
      <c r="AX5876"/>
      <c r="AY5876"/>
      <c r="AZ5876"/>
      <c r="BA5876"/>
      <c r="BB5876"/>
      <c r="BC5876"/>
      <c r="BD5876"/>
    </row>
    <row r="5877" spans="1:56" s="16" customForma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  <c r="AJ5877"/>
      <c r="AK5877"/>
      <c r="AL5877"/>
      <c r="AM5877"/>
      <c r="AN5877"/>
      <c r="AO5877"/>
      <c r="AP5877"/>
      <c r="AQ5877"/>
      <c r="AR5877"/>
      <c r="AS5877"/>
      <c r="AT5877"/>
      <c r="AU5877"/>
      <c r="AV5877"/>
      <c r="AW5877"/>
      <c r="AX5877"/>
      <c r="AY5877"/>
      <c r="AZ5877"/>
      <c r="BA5877"/>
      <c r="BB5877"/>
      <c r="BC5877"/>
      <c r="BD5877"/>
    </row>
    <row r="5878" spans="1:56" s="16" customForma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  <c r="AJ5878"/>
      <c r="AK5878"/>
      <c r="AL5878"/>
      <c r="AM5878"/>
      <c r="AN5878"/>
      <c r="AO5878"/>
      <c r="AP5878"/>
      <c r="AQ5878"/>
      <c r="AR5878"/>
      <c r="AS5878"/>
      <c r="AT5878"/>
      <c r="AU5878"/>
      <c r="AV5878"/>
      <c r="AW5878"/>
      <c r="AX5878"/>
      <c r="AY5878"/>
      <c r="AZ5878"/>
      <c r="BA5878"/>
      <c r="BB5878"/>
      <c r="BC5878"/>
      <c r="BD5878"/>
    </row>
    <row r="5879" spans="1:56" s="16" customForma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  <c r="AJ5879"/>
      <c r="AK5879"/>
      <c r="AL5879"/>
      <c r="AM5879"/>
      <c r="AN5879"/>
      <c r="AO5879"/>
      <c r="AP5879"/>
      <c r="AQ5879"/>
      <c r="AR5879"/>
      <c r="AS5879"/>
      <c r="AT5879"/>
      <c r="AU5879"/>
      <c r="AV5879"/>
      <c r="AW5879"/>
      <c r="AX5879"/>
      <c r="AY5879"/>
      <c r="AZ5879"/>
      <c r="BA5879"/>
      <c r="BB5879"/>
      <c r="BC5879"/>
      <c r="BD5879"/>
    </row>
    <row r="5880" spans="1:56" s="16" customForma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  <c r="AJ5880"/>
      <c r="AK5880"/>
      <c r="AL5880"/>
      <c r="AM5880"/>
      <c r="AN5880"/>
      <c r="AO5880"/>
      <c r="AP5880"/>
      <c r="AQ5880"/>
      <c r="AR5880"/>
      <c r="AS5880"/>
      <c r="AT5880"/>
      <c r="AU5880"/>
      <c r="AV5880"/>
      <c r="AW5880"/>
      <c r="AX5880"/>
      <c r="AY5880"/>
      <c r="AZ5880"/>
      <c r="BA5880"/>
      <c r="BB5880"/>
      <c r="BC5880"/>
      <c r="BD5880"/>
    </row>
    <row r="5881" spans="1:56" s="16" customForma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  <c r="AJ5881"/>
      <c r="AK5881"/>
      <c r="AL5881"/>
      <c r="AM5881"/>
      <c r="AN5881"/>
      <c r="AO5881"/>
      <c r="AP5881"/>
      <c r="AQ5881"/>
      <c r="AR5881"/>
      <c r="AS5881"/>
      <c r="AT5881"/>
      <c r="AU5881"/>
      <c r="AV5881"/>
      <c r="AW5881"/>
      <c r="AX5881"/>
      <c r="AY5881"/>
      <c r="AZ5881"/>
      <c r="BA5881"/>
      <c r="BB5881"/>
      <c r="BC5881"/>
      <c r="BD5881"/>
    </row>
    <row r="5882" spans="1:56" s="16" customForma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  <c r="AJ5882"/>
      <c r="AK5882"/>
      <c r="AL5882"/>
      <c r="AM5882"/>
      <c r="AN5882"/>
      <c r="AO5882"/>
      <c r="AP5882"/>
      <c r="AQ5882"/>
      <c r="AR5882"/>
      <c r="AS5882"/>
      <c r="AT5882"/>
      <c r="AU5882"/>
      <c r="AV5882"/>
      <c r="AW5882"/>
      <c r="AX5882"/>
      <c r="AY5882"/>
      <c r="AZ5882"/>
      <c r="BA5882"/>
      <c r="BB5882"/>
      <c r="BC5882"/>
      <c r="BD5882"/>
    </row>
    <row r="5883" spans="1:56" s="16" customForma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  <c r="AJ5883"/>
      <c r="AK5883"/>
      <c r="AL5883"/>
      <c r="AM5883"/>
      <c r="AN5883"/>
      <c r="AO5883"/>
      <c r="AP5883"/>
      <c r="AQ5883"/>
      <c r="AR5883"/>
      <c r="AS5883"/>
      <c r="AT5883"/>
      <c r="AU5883"/>
      <c r="AV5883"/>
      <c r="AW5883"/>
      <c r="AX5883"/>
      <c r="AY5883"/>
      <c r="AZ5883"/>
      <c r="BA5883"/>
      <c r="BB5883"/>
      <c r="BC5883"/>
      <c r="BD5883"/>
    </row>
    <row r="5884" spans="1:56" s="16" customForma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  <c r="AJ5884"/>
      <c r="AK5884"/>
      <c r="AL5884"/>
      <c r="AM5884"/>
      <c r="AN5884"/>
      <c r="AO5884"/>
      <c r="AP5884"/>
      <c r="AQ5884"/>
      <c r="AR5884"/>
      <c r="AS5884"/>
      <c r="AT5884"/>
      <c r="AU5884"/>
      <c r="AV5884"/>
      <c r="AW5884"/>
      <c r="AX5884"/>
      <c r="AY5884"/>
      <c r="AZ5884"/>
      <c r="BA5884"/>
      <c r="BB5884"/>
      <c r="BC5884"/>
      <c r="BD5884"/>
    </row>
    <row r="5885" spans="1:56" s="16" customForma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  <c r="AJ5885"/>
      <c r="AK5885"/>
      <c r="AL5885"/>
      <c r="AM5885"/>
      <c r="AN5885"/>
      <c r="AO5885"/>
      <c r="AP5885"/>
      <c r="AQ5885"/>
      <c r="AR5885"/>
      <c r="AS5885"/>
      <c r="AT5885"/>
      <c r="AU5885"/>
      <c r="AV5885"/>
      <c r="AW5885"/>
      <c r="AX5885"/>
      <c r="AY5885"/>
      <c r="AZ5885"/>
      <c r="BA5885"/>
      <c r="BB5885"/>
      <c r="BC5885"/>
      <c r="BD5885"/>
    </row>
    <row r="5886" spans="1:56" s="16" customForma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  <c r="AJ5886"/>
      <c r="AK5886"/>
      <c r="AL5886"/>
      <c r="AM5886"/>
      <c r="AN5886"/>
      <c r="AO5886"/>
      <c r="AP5886"/>
      <c r="AQ5886"/>
      <c r="AR5886"/>
      <c r="AS5886"/>
      <c r="AT5886"/>
      <c r="AU5886"/>
      <c r="AV5886"/>
      <c r="AW5886"/>
      <c r="AX5886"/>
      <c r="AY5886"/>
      <c r="AZ5886"/>
      <c r="BA5886"/>
      <c r="BB5886"/>
      <c r="BC5886"/>
      <c r="BD5886"/>
    </row>
    <row r="5887" spans="1:56" s="16" customForma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  <c r="AJ5887"/>
      <c r="AK5887"/>
      <c r="AL5887"/>
      <c r="AM5887"/>
      <c r="AN5887"/>
      <c r="AO5887"/>
      <c r="AP5887"/>
      <c r="AQ5887"/>
      <c r="AR5887"/>
      <c r="AS5887"/>
      <c r="AT5887"/>
      <c r="AU5887"/>
      <c r="AV5887"/>
      <c r="AW5887"/>
      <c r="AX5887"/>
      <c r="AY5887"/>
      <c r="AZ5887"/>
      <c r="BA5887"/>
      <c r="BB5887"/>
      <c r="BC5887"/>
      <c r="BD5887"/>
    </row>
    <row r="5888" spans="1:56" s="16" customForma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  <c r="AJ5888"/>
      <c r="AK5888"/>
      <c r="AL5888"/>
      <c r="AM5888"/>
      <c r="AN5888"/>
      <c r="AO5888"/>
      <c r="AP5888"/>
      <c r="AQ5888"/>
      <c r="AR5888"/>
      <c r="AS5888"/>
      <c r="AT5888"/>
      <c r="AU5888"/>
      <c r="AV5888"/>
      <c r="AW5888"/>
      <c r="AX5888"/>
      <c r="AY5888"/>
      <c r="AZ5888"/>
      <c r="BA5888"/>
      <c r="BB5888"/>
      <c r="BC5888"/>
      <c r="BD5888"/>
    </row>
    <row r="5889" spans="1:56" s="16" customForma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  <c r="AJ5889"/>
      <c r="AK5889"/>
      <c r="AL5889"/>
      <c r="AM5889"/>
      <c r="AN5889"/>
      <c r="AO5889"/>
      <c r="AP5889"/>
      <c r="AQ5889"/>
      <c r="AR5889"/>
      <c r="AS5889"/>
      <c r="AT5889"/>
      <c r="AU5889"/>
      <c r="AV5889"/>
      <c r="AW5889"/>
      <c r="AX5889"/>
      <c r="AY5889"/>
      <c r="AZ5889"/>
      <c r="BA5889"/>
      <c r="BB5889"/>
      <c r="BC5889"/>
      <c r="BD5889"/>
    </row>
    <row r="5890" spans="1:56" s="16" customForma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  <c r="AJ5890"/>
      <c r="AK5890"/>
      <c r="AL5890"/>
      <c r="AM5890"/>
      <c r="AN5890"/>
      <c r="AO5890"/>
      <c r="AP5890"/>
      <c r="AQ5890"/>
      <c r="AR5890"/>
      <c r="AS5890"/>
      <c r="AT5890"/>
      <c r="AU5890"/>
      <c r="AV5890"/>
      <c r="AW5890"/>
      <c r="AX5890"/>
      <c r="AY5890"/>
      <c r="AZ5890"/>
      <c r="BA5890"/>
      <c r="BB5890"/>
      <c r="BC5890"/>
      <c r="BD5890"/>
    </row>
    <row r="5891" spans="1:56" s="16" customForma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  <c r="AJ5891"/>
      <c r="AK5891"/>
      <c r="AL5891"/>
      <c r="AM5891"/>
      <c r="AN5891"/>
      <c r="AO5891"/>
      <c r="AP5891"/>
      <c r="AQ5891"/>
      <c r="AR5891"/>
      <c r="AS5891"/>
      <c r="AT5891"/>
      <c r="AU5891"/>
      <c r="AV5891"/>
      <c r="AW5891"/>
      <c r="AX5891"/>
      <c r="AY5891"/>
      <c r="AZ5891"/>
      <c r="BA5891"/>
      <c r="BB5891"/>
      <c r="BC5891"/>
      <c r="BD5891"/>
    </row>
    <row r="5892" spans="1:56" s="16" customForma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  <c r="AJ5892"/>
      <c r="AK5892"/>
      <c r="AL5892"/>
      <c r="AM5892"/>
      <c r="AN5892"/>
      <c r="AO5892"/>
      <c r="AP5892"/>
      <c r="AQ5892"/>
      <c r="AR5892"/>
      <c r="AS5892"/>
      <c r="AT5892"/>
      <c r="AU5892"/>
      <c r="AV5892"/>
      <c r="AW5892"/>
      <c r="AX5892"/>
      <c r="AY5892"/>
      <c r="AZ5892"/>
      <c r="BA5892"/>
      <c r="BB5892"/>
      <c r="BC5892"/>
      <c r="BD5892"/>
    </row>
    <row r="5893" spans="1:56" s="16" customForma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  <c r="AJ5893"/>
      <c r="AK5893"/>
      <c r="AL5893"/>
      <c r="AM5893"/>
      <c r="AN5893"/>
      <c r="AO5893"/>
      <c r="AP5893"/>
      <c r="AQ5893"/>
      <c r="AR5893"/>
      <c r="AS5893"/>
      <c r="AT5893"/>
      <c r="AU5893"/>
      <c r="AV5893"/>
      <c r="AW5893"/>
      <c r="AX5893"/>
      <c r="AY5893"/>
      <c r="AZ5893"/>
      <c r="BA5893"/>
      <c r="BB5893"/>
      <c r="BC5893"/>
      <c r="BD5893"/>
    </row>
    <row r="5894" spans="1:56" s="16" customForma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  <c r="AJ5894"/>
      <c r="AK5894"/>
      <c r="AL5894"/>
      <c r="AM5894"/>
      <c r="AN5894"/>
      <c r="AO5894"/>
      <c r="AP5894"/>
      <c r="AQ5894"/>
      <c r="AR5894"/>
      <c r="AS5894"/>
      <c r="AT5894"/>
      <c r="AU5894"/>
      <c r="AV5894"/>
      <c r="AW5894"/>
      <c r="AX5894"/>
      <c r="AY5894"/>
      <c r="AZ5894"/>
      <c r="BA5894"/>
      <c r="BB5894"/>
      <c r="BC5894"/>
      <c r="BD5894"/>
    </row>
    <row r="5895" spans="1:56" s="16" customForma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  <c r="AJ5895"/>
      <c r="AK5895"/>
      <c r="AL5895"/>
      <c r="AM5895"/>
      <c r="AN5895"/>
      <c r="AO5895"/>
      <c r="AP5895"/>
      <c r="AQ5895"/>
      <c r="AR5895"/>
      <c r="AS5895"/>
      <c r="AT5895"/>
      <c r="AU5895"/>
      <c r="AV5895"/>
      <c r="AW5895"/>
      <c r="AX5895"/>
      <c r="AY5895"/>
      <c r="AZ5895"/>
      <c r="BA5895"/>
      <c r="BB5895"/>
      <c r="BC5895"/>
      <c r="BD5895"/>
    </row>
    <row r="5896" spans="1:56" s="16" customForma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  <c r="AJ5896"/>
      <c r="AK5896"/>
      <c r="AL5896"/>
      <c r="AM5896"/>
      <c r="AN5896"/>
      <c r="AO5896"/>
      <c r="AP5896"/>
      <c r="AQ5896"/>
      <c r="AR5896"/>
      <c r="AS5896"/>
      <c r="AT5896"/>
      <c r="AU5896"/>
      <c r="AV5896"/>
      <c r="AW5896"/>
      <c r="AX5896"/>
      <c r="AY5896"/>
      <c r="AZ5896"/>
      <c r="BA5896"/>
      <c r="BB5896"/>
      <c r="BC5896"/>
      <c r="BD5896"/>
    </row>
    <row r="5897" spans="1:56" s="16" customFormat="1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  <c r="AF5897"/>
      <c r="AG5897"/>
      <c r="AH5897"/>
      <c r="AI5897"/>
      <c r="AJ5897"/>
      <c r="AK5897"/>
      <c r="AL5897"/>
      <c r="AM5897"/>
      <c r="AN5897"/>
      <c r="AO5897"/>
      <c r="AP5897"/>
      <c r="AQ5897"/>
      <c r="AR5897"/>
      <c r="AS5897"/>
      <c r="AT5897"/>
      <c r="AU5897"/>
      <c r="AV5897"/>
      <c r="AW5897"/>
      <c r="AX5897"/>
      <c r="AY5897"/>
      <c r="AZ5897"/>
      <c r="BA5897"/>
      <c r="BB5897"/>
      <c r="BC5897"/>
      <c r="BD5897"/>
    </row>
    <row r="5898" spans="1:56" s="16" customFormat="1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  <c r="AF5898"/>
      <c r="AG5898"/>
      <c r="AH5898"/>
      <c r="AI5898"/>
      <c r="AJ5898"/>
      <c r="AK5898"/>
      <c r="AL5898"/>
      <c r="AM5898"/>
      <c r="AN5898"/>
      <c r="AO5898"/>
      <c r="AP5898"/>
      <c r="AQ5898"/>
      <c r="AR5898"/>
      <c r="AS5898"/>
      <c r="AT5898"/>
      <c r="AU5898"/>
      <c r="AV5898"/>
      <c r="AW5898"/>
      <c r="AX5898"/>
      <c r="AY5898"/>
      <c r="AZ5898"/>
      <c r="BA5898"/>
      <c r="BB5898"/>
      <c r="BC5898"/>
      <c r="BD5898"/>
    </row>
    <row r="5899" spans="1:56" s="16" customFormat="1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  <c r="AF5899"/>
      <c r="AG5899"/>
      <c r="AH5899"/>
      <c r="AI5899"/>
      <c r="AJ5899"/>
      <c r="AK5899"/>
      <c r="AL5899"/>
      <c r="AM5899"/>
      <c r="AN5899"/>
      <c r="AO5899"/>
      <c r="AP5899"/>
      <c r="AQ5899"/>
      <c r="AR5899"/>
      <c r="AS5899"/>
      <c r="AT5899"/>
      <c r="AU5899"/>
      <c r="AV5899"/>
      <c r="AW5899"/>
      <c r="AX5899"/>
      <c r="AY5899"/>
      <c r="AZ5899"/>
      <c r="BA5899"/>
      <c r="BB5899"/>
      <c r="BC5899"/>
      <c r="BD5899"/>
    </row>
    <row r="5900" spans="1:56" s="16" customFormat="1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  <c r="AF5900"/>
      <c r="AG5900"/>
      <c r="AH5900"/>
      <c r="AI5900"/>
      <c r="AJ5900"/>
      <c r="AK5900"/>
      <c r="AL5900"/>
      <c r="AM5900"/>
      <c r="AN5900"/>
      <c r="AO5900"/>
      <c r="AP5900"/>
      <c r="AQ5900"/>
      <c r="AR5900"/>
      <c r="AS5900"/>
      <c r="AT5900"/>
      <c r="AU5900"/>
      <c r="AV5900"/>
      <c r="AW5900"/>
      <c r="AX5900"/>
      <c r="AY5900"/>
      <c r="AZ5900"/>
      <c r="BA5900"/>
      <c r="BB5900"/>
      <c r="BC5900"/>
      <c r="BD5900"/>
    </row>
    <row r="5901" spans="1:56" s="16" customFormat="1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  <c r="AF5901"/>
      <c r="AG5901"/>
      <c r="AH5901"/>
      <c r="AI5901"/>
      <c r="AJ5901"/>
      <c r="AK5901"/>
      <c r="AL5901"/>
      <c r="AM5901"/>
      <c r="AN5901"/>
      <c r="AO5901"/>
      <c r="AP5901"/>
      <c r="AQ5901"/>
      <c r="AR5901"/>
      <c r="AS5901"/>
      <c r="AT5901"/>
      <c r="AU5901"/>
      <c r="AV5901"/>
      <c r="AW5901"/>
      <c r="AX5901"/>
      <c r="AY5901"/>
      <c r="AZ5901"/>
      <c r="BA5901"/>
      <c r="BB5901"/>
      <c r="BC5901"/>
      <c r="BD5901"/>
    </row>
    <row r="5902" spans="1:56" s="16" customFormat="1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  <c r="AF5902"/>
      <c r="AG5902"/>
      <c r="AH5902"/>
      <c r="AI5902"/>
      <c r="AJ5902"/>
      <c r="AK5902"/>
      <c r="AL5902"/>
      <c r="AM5902"/>
      <c r="AN5902"/>
      <c r="AO5902"/>
      <c r="AP5902"/>
      <c r="AQ5902"/>
      <c r="AR5902"/>
      <c r="AS5902"/>
      <c r="AT5902"/>
      <c r="AU5902"/>
      <c r="AV5902"/>
      <c r="AW5902"/>
      <c r="AX5902"/>
      <c r="AY5902"/>
      <c r="AZ5902"/>
      <c r="BA5902"/>
      <c r="BB5902"/>
      <c r="BC5902"/>
      <c r="BD5902"/>
    </row>
    <row r="5903" spans="1:56" s="16" customFormat="1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  <c r="AF5903"/>
      <c r="AG5903"/>
      <c r="AH5903"/>
      <c r="AI5903"/>
      <c r="AJ5903"/>
      <c r="AK5903"/>
      <c r="AL5903"/>
      <c r="AM5903"/>
      <c r="AN5903"/>
      <c r="AO5903"/>
      <c r="AP5903"/>
      <c r="AQ5903"/>
      <c r="AR5903"/>
      <c r="AS5903"/>
      <c r="AT5903"/>
      <c r="AU5903"/>
      <c r="AV5903"/>
      <c r="AW5903"/>
      <c r="AX5903"/>
      <c r="AY5903"/>
      <c r="AZ5903"/>
      <c r="BA5903"/>
      <c r="BB5903"/>
      <c r="BC5903"/>
      <c r="BD5903"/>
    </row>
    <row r="5904" spans="1:56" s="16" customFormat="1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  <c r="AF5904"/>
      <c r="AG5904"/>
      <c r="AH5904"/>
      <c r="AI5904"/>
      <c r="AJ5904"/>
      <c r="AK5904"/>
      <c r="AL5904"/>
      <c r="AM5904"/>
      <c r="AN5904"/>
      <c r="AO5904"/>
      <c r="AP5904"/>
      <c r="AQ5904"/>
      <c r="AR5904"/>
      <c r="AS5904"/>
      <c r="AT5904"/>
      <c r="AU5904"/>
      <c r="AV5904"/>
      <c r="AW5904"/>
      <c r="AX5904"/>
      <c r="AY5904"/>
      <c r="AZ5904"/>
      <c r="BA5904"/>
      <c r="BB5904"/>
      <c r="BC5904"/>
      <c r="BD5904"/>
    </row>
    <row r="5905" spans="1:56" s="16" customFormat="1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  <c r="AF5905"/>
      <c r="AG5905"/>
      <c r="AH5905"/>
      <c r="AI5905"/>
      <c r="AJ5905"/>
      <c r="AK5905"/>
      <c r="AL5905"/>
      <c r="AM5905"/>
      <c r="AN5905"/>
      <c r="AO5905"/>
      <c r="AP5905"/>
      <c r="AQ5905"/>
      <c r="AR5905"/>
      <c r="AS5905"/>
      <c r="AT5905"/>
      <c r="AU5905"/>
      <c r="AV5905"/>
      <c r="AW5905"/>
      <c r="AX5905"/>
      <c r="AY5905"/>
      <c r="AZ5905"/>
      <c r="BA5905"/>
      <c r="BB5905"/>
      <c r="BC5905"/>
      <c r="BD5905"/>
    </row>
    <row r="5906" spans="1:56" s="16" customFormat="1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  <c r="AF5906"/>
      <c r="AG5906"/>
      <c r="AH5906"/>
      <c r="AI5906"/>
      <c r="AJ5906"/>
      <c r="AK5906"/>
      <c r="AL5906"/>
      <c r="AM5906"/>
      <c r="AN5906"/>
      <c r="AO5906"/>
      <c r="AP5906"/>
      <c r="AQ5906"/>
      <c r="AR5906"/>
      <c r="AS5906"/>
      <c r="AT5906"/>
      <c r="AU5906"/>
      <c r="AV5906"/>
      <c r="AW5906"/>
      <c r="AX5906"/>
      <c r="AY5906"/>
      <c r="AZ5906"/>
      <c r="BA5906"/>
      <c r="BB5906"/>
      <c r="BC5906"/>
      <c r="BD5906"/>
    </row>
    <row r="5907" spans="1:56" s="16" customFormat="1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  <c r="AF5907"/>
      <c r="AG5907"/>
      <c r="AH5907"/>
      <c r="AI5907"/>
      <c r="AJ5907"/>
      <c r="AK5907"/>
      <c r="AL5907"/>
      <c r="AM5907"/>
      <c r="AN5907"/>
      <c r="AO5907"/>
      <c r="AP5907"/>
      <c r="AQ5907"/>
      <c r="AR5907"/>
      <c r="AS5907"/>
      <c r="AT5907"/>
      <c r="AU5907"/>
      <c r="AV5907"/>
      <c r="AW5907"/>
      <c r="AX5907"/>
      <c r="AY5907"/>
      <c r="AZ5907"/>
      <c r="BA5907"/>
      <c r="BB5907"/>
      <c r="BC5907"/>
      <c r="BD5907"/>
    </row>
    <row r="5908" spans="1:56" s="16" customFormat="1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  <c r="AF5908"/>
      <c r="AG5908"/>
      <c r="AH5908"/>
      <c r="AI5908"/>
      <c r="AJ5908"/>
      <c r="AK5908"/>
      <c r="AL5908"/>
      <c r="AM5908"/>
      <c r="AN5908"/>
      <c r="AO5908"/>
      <c r="AP5908"/>
      <c r="AQ5908"/>
      <c r="AR5908"/>
      <c r="AS5908"/>
      <c r="AT5908"/>
      <c r="AU5908"/>
      <c r="AV5908"/>
      <c r="AW5908"/>
      <c r="AX5908"/>
      <c r="AY5908"/>
      <c r="AZ5908"/>
      <c r="BA5908"/>
      <c r="BB5908"/>
      <c r="BC5908"/>
      <c r="BD5908"/>
    </row>
    <row r="5909" spans="1:56" s="16" customFormat="1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  <c r="AF5909"/>
      <c r="AG5909"/>
      <c r="AH5909"/>
      <c r="AI5909"/>
      <c r="AJ5909"/>
      <c r="AK5909"/>
      <c r="AL5909"/>
      <c r="AM5909"/>
      <c r="AN5909"/>
      <c r="AO5909"/>
      <c r="AP5909"/>
      <c r="AQ5909"/>
      <c r="AR5909"/>
      <c r="AS5909"/>
      <c r="AT5909"/>
      <c r="AU5909"/>
      <c r="AV5909"/>
      <c r="AW5909"/>
      <c r="AX5909"/>
      <c r="AY5909"/>
      <c r="AZ5909"/>
      <c r="BA5909"/>
      <c r="BB5909"/>
      <c r="BC5909"/>
      <c r="BD5909"/>
    </row>
    <row r="5910" spans="1:56" s="16" customFormat="1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  <c r="AF5910"/>
      <c r="AG5910"/>
      <c r="AH5910"/>
      <c r="AI5910"/>
      <c r="AJ5910"/>
      <c r="AK5910"/>
      <c r="AL5910"/>
      <c r="AM5910"/>
      <c r="AN5910"/>
      <c r="AO5910"/>
      <c r="AP5910"/>
      <c r="AQ5910"/>
      <c r="AR5910"/>
      <c r="AS5910"/>
      <c r="AT5910"/>
      <c r="AU5910"/>
      <c r="AV5910"/>
      <c r="AW5910"/>
      <c r="AX5910"/>
      <c r="AY5910"/>
      <c r="AZ5910"/>
      <c r="BA5910"/>
      <c r="BB5910"/>
      <c r="BC5910"/>
      <c r="BD5910"/>
    </row>
    <row r="5911" spans="1:56" s="16" customFormat="1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  <c r="AF5911"/>
      <c r="AG5911"/>
      <c r="AH5911"/>
      <c r="AI5911"/>
      <c r="AJ5911"/>
      <c r="AK5911"/>
      <c r="AL5911"/>
      <c r="AM5911"/>
      <c r="AN5911"/>
      <c r="AO5911"/>
      <c r="AP5911"/>
      <c r="AQ5911"/>
      <c r="AR5911"/>
      <c r="AS5911"/>
      <c r="AT5911"/>
      <c r="AU5911"/>
      <c r="AV5911"/>
      <c r="AW5911"/>
      <c r="AX5911"/>
      <c r="AY5911"/>
      <c r="AZ5911"/>
      <c r="BA5911"/>
      <c r="BB5911"/>
      <c r="BC5911"/>
      <c r="BD5911"/>
    </row>
    <row r="5912" spans="1:56" s="16" customFormat="1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  <c r="AF5912"/>
      <c r="AG5912"/>
      <c r="AH5912"/>
      <c r="AI5912"/>
      <c r="AJ5912"/>
      <c r="AK5912"/>
      <c r="AL5912"/>
      <c r="AM5912"/>
      <c r="AN5912"/>
      <c r="AO5912"/>
      <c r="AP5912"/>
      <c r="AQ5912"/>
      <c r="AR5912"/>
      <c r="AS5912"/>
      <c r="AT5912"/>
      <c r="AU5912"/>
      <c r="AV5912"/>
      <c r="AW5912"/>
      <c r="AX5912"/>
      <c r="AY5912"/>
      <c r="AZ5912"/>
      <c r="BA5912"/>
      <c r="BB5912"/>
      <c r="BC5912"/>
      <c r="BD5912"/>
    </row>
    <row r="5913" spans="1:56" s="16" customFormat="1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  <c r="AF5913"/>
      <c r="AG5913"/>
      <c r="AH5913"/>
      <c r="AI5913"/>
      <c r="AJ5913"/>
      <c r="AK5913"/>
      <c r="AL5913"/>
      <c r="AM5913"/>
      <c r="AN5913"/>
      <c r="AO5913"/>
      <c r="AP5913"/>
      <c r="AQ5913"/>
      <c r="AR5913"/>
      <c r="AS5913"/>
      <c r="AT5913"/>
      <c r="AU5913"/>
      <c r="AV5913"/>
      <c r="AW5913"/>
      <c r="AX5913"/>
      <c r="AY5913"/>
      <c r="AZ5913"/>
      <c r="BA5913"/>
      <c r="BB5913"/>
      <c r="BC5913"/>
      <c r="BD5913"/>
    </row>
    <row r="5914" spans="1:56" s="16" customFormat="1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  <c r="AF5914"/>
      <c r="AG5914"/>
      <c r="AH5914"/>
      <c r="AI5914"/>
      <c r="AJ5914"/>
      <c r="AK5914"/>
      <c r="AL5914"/>
      <c r="AM5914"/>
      <c r="AN5914"/>
      <c r="AO5914"/>
      <c r="AP5914"/>
      <c r="AQ5914"/>
      <c r="AR5914"/>
      <c r="AS5914"/>
      <c r="AT5914"/>
      <c r="AU5914"/>
      <c r="AV5914"/>
      <c r="AW5914"/>
      <c r="AX5914"/>
      <c r="AY5914"/>
      <c r="AZ5914"/>
      <c r="BA5914"/>
      <c r="BB5914"/>
      <c r="BC5914"/>
      <c r="BD5914"/>
    </row>
    <row r="5915" spans="1:56" s="16" customFormat="1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  <c r="AF5915"/>
      <c r="AG5915"/>
      <c r="AH5915"/>
      <c r="AI5915"/>
      <c r="AJ5915"/>
      <c r="AK5915"/>
      <c r="AL5915"/>
      <c r="AM5915"/>
      <c r="AN5915"/>
      <c r="AO5915"/>
      <c r="AP5915"/>
      <c r="AQ5915"/>
      <c r="AR5915"/>
      <c r="AS5915"/>
      <c r="AT5915"/>
      <c r="AU5915"/>
      <c r="AV5915"/>
      <c r="AW5915"/>
      <c r="AX5915"/>
      <c r="AY5915"/>
      <c r="AZ5915"/>
      <c r="BA5915"/>
      <c r="BB5915"/>
      <c r="BC5915"/>
      <c r="BD5915"/>
    </row>
    <row r="5916" spans="1:56" s="16" customFormat="1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  <c r="AF5916"/>
      <c r="AG5916"/>
      <c r="AH5916"/>
      <c r="AI5916"/>
      <c r="AJ5916"/>
      <c r="AK5916"/>
      <c r="AL5916"/>
      <c r="AM5916"/>
      <c r="AN5916"/>
      <c r="AO5916"/>
      <c r="AP5916"/>
      <c r="AQ5916"/>
      <c r="AR5916"/>
      <c r="AS5916"/>
      <c r="AT5916"/>
      <c r="AU5916"/>
      <c r="AV5916"/>
      <c r="AW5916"/>
      <c r="AX5916"/>
      <c r="AY5916"/>
      <c r="AZ5916"/>
      <c r="BA5916"/>
      <c r="BB5916"/>
      <c r="BC5916"/>
      <c r="BD5916"/>
    </row>
    <row r="5917" spans="1:56" s="16" customFormat="1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  <c r="AF5917"/>
      <c r="AG5917"/>
      <c r="AH5917"/>
      <c r="AI5917"/>
      <c r="AJ5917"/>
      <c r="AK5917"/>
      <c r="AL5917"/>
      <c r="AM5917"/>
      <c r="AN5917"/>
      <c r="AO5917"/>
      <c r="AP5917"/>
      <c r="AQ5917"/>
      <c r="AR5917"/>
      <c r="AS5917"/>
      <c r="AT5917"/>
      <c r="AU5917"/>
      <c r="AV5917"/>
      <c r="AW5917"/>
      <c r="AX5917"/>
      <c r="AY5917"/>
      <c r="AZ5917"/>
      <c r="BA5917"/>
      <c r="BB5917"/>
      <c r="BC5917"/>
      <c r="BD5917"/>
    </row>
    <row r="5918" spans="1:56" s="16" customFormat="1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  <c r="AF5918"/>
      <c r="AG5918"/>
      <c r="AH5918"/>
      <c r="AI5918"/>
      <c r="AJ5918"/>
      <c r="AK5918"/>
      <c r="AL5918"/>
      <c r="AM5918"/>
      <c r="AN5918"/>
      <c r="AO5918"/>
      <c r="AP5918"/>
      <c r="AQ5918"/>
      <c r="AR5918"/>
      <c r="AS5918"/>
      <c r="AT5918"/>
      <c r="AU5918"/>
      <c r="AV5918"/>
      <c r="AW5918"/>
      <c r="AX5918"/>
      <c r="AY5918"/>
      <c r="AZ5918"/>
      <c r="BA5918"/>
      <c r="BB5918"/>
      <c r="BC5918"/>
      <c r="BD5918"/>
    </row>
    <row r="5919" spans="1:56" s="16" customFormat="1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  <c r="AF5919"/>
      <c r="AG5919"/>
      <c r="AH5919"/>
      <c r="AI5919"/>
      <c r="AJ5919"/>
      <c r="AK5919"/>
      <c r="AL5919"/>
      <c r="AM5919"/>
      <c r="AN5919"/>
      <c r="AO5919"/>
      <c r="AP5919"/>
      <c r="AQ5919"/>
      <c r="AR5919"/>
      <c r="AS5919"/>
      <c r="AT5919"/>
      <c r="AU5919"/>
      <c r="AV5919"/>
      <c r="AW5919"/>
      <c r="AX5919"/>
      <c r="AY5919"/>
      <c r="AZ5919"/>
      <c r="BA5919"/>
      <c r="BB5919"/>
      <c r="BC5919"/>
      <c r="BD5919"/>
    </row>
    <row r="5920" spans="1:56" s="16" customFormat="1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  <c r="AF5920"/>
      <c r="AG5920"/>
      <c r="AH5920"/>
      <c r="AI5920"/>
      <c r="AJ5920"/>
      <c r="AK5920"/>
      <c r="AL5920"/>
      <c r="AM5920"/>
      <c r="AN5920"/>
      <c r="AO5920"/>
      <c r="AP5920"/>
      <c r="AQ5920"/>
      <c r="AR5920"/>
      <c r="AS5920"/>
      <c r="AT5920"/>
      <c r="AU5920"/>
      <c r="AV5920"/>
      <c r="AW5920"/>
      <c r="AX5920"/>
      <c r="AY5920"/>
      <c r="AZ5920"/>
      <c r="BA5920"/>
      <c r="BB5920"/>
      <c r="BC5920"/>
      <c r="BD5920"/>
    </row>
    <row r="5921" spans="1:56" s="16" customFormat="1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  <c r="AF5921"/>
      <c r="AG5921"/>
      <c r="AH5921"/>
      <c r="AI5921"/>
      <c r="AJ5921"/>
      <c r="AK5921"/>
      <c r="AL5921"/>
      <c r="AM5921"/>
      <c r="AN5921"/>
      <c r="AO5921"/>
      <c r="AP5921"/>
      <c r="AQ5921"/>
      <c r="AR5921"/>
      <c r="AS5921"/>
      <c r="AT5921"/>
      <c r="AU5921"/>
      <c r="AV5921"/>
      <c r="AW5921"/>
      <c r="AX5921"/>
      <c r="AY5921"/>
      <c r="AZ5921"/>
      <c r="BA5921"/>
      <c r="BB5921"/>
      <c r="BC5921"/>
      <c r="BD5921"/>
    </row>
    <row r="5922" spans="1:56" s="16" customFormat="1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  <c r="AF5922"/>
      <c r="AG5922"/>
      <c r="AH5922"/>
      <c r="AI5922"/>
      <c r="AJ5922"/>
      <c r="AK5922"/>
      <c r="AL5922"/>
      <c r="AM5922"/>
      <c r="AN5922"/>
      <c r="AO5922"/>
      <c r="AP5922"/>
      <c r="AQ5922"/>
      <c r="AR5922"/>
      <c r="AS5922"/>
      <c r="AT5922"/>
      <c r="AU5922"/>
      <c r="AV5922"/>
      <c r="AW5922"/>
      <c r="AX5922"/>
      <c r="AY5922"/>
      <c r="AZ5922"/>
      <c r="BA5922"/>
      <c r="BB5922"/>
      <c r="BC5922"/>
      <c r="BD5922"/>
    </row>
    <row r="5923" spans="1:56" s="16" customFormat="1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  <c r="AF5923"/>
      <c r="AG5923"/>
      <c r="AH5923"/>
      <c r="AI5923"/>
      <c r="AJ5923"/>
      <c r="AK5923"/>
      <c r="AL5923"/>
      <c r="AM5923"/>
      <c r="AN5923"/>
      <c r="AO5923"/>
      <c r="AP5923"/>
      <c r="AQ5923"/>
      <c r="AR5923"/>
      <c r="AS5923"/>
      <c r="AT5923"/>
      <c r="AU5923"/>
      <c r="AV5923"/>
      <c r="AW5923"/>
      <c r="AX5923"/>
      <c r="AY5923"/>
      <c r="AZ5923"/>
      <c r="BA5923"/>
      <c r="BB5923"/>
      <c r="BC5923"/>
      <c r="BD5923"/>
    </row>
    <row r="5924" spans="1:56" s="16" customFormat="1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  <c r="AF5924"/>
      <c r="AG5924"/>
      <c r="AH5924"/>
      <c r="AI5924"/>
      <c r="AJ5924"/>
      <c r="AK5924"/>
      <c r="AL5924"/>
      <c r="AM5924"/>
      <c r="AN5924"/>
      <c r="AO5924"/>
      <c r="AP5924"/>
      <c r="AQ5924"/>
      <c r="AR5924"/>
      <c r="AS5924"/>
      <c r="AT5924"/>
      <c r="AU5924"/>
      <c r="AV5924"/>
      <c r="AW5924"/>
      <c r="AX5924"/>
      <c r="AY5924"/>
      <c r="AZ5924"/>
      <c r="BA5924"/>
      <c r="BB5924"/>
      <c r="BC5924"/>
      <c r="BD5924"/>
    </row>
    <row r="5925" spans="1:56" s="16" customFormat="1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  <c r="AF5925"/>
      <c r="AG5925"/>
      <c r="AH5925"/>
      <c r="AI5925"/>
      <c r="AJ5925"/>
      <c r="AK5925"/>
      <c r="AL5925"/>
      <c r="AM5925"/>
      <c r="AN5925"/>
      <c r="AO5925"/>
      <c r="AP5925"/>
      <c r="AQ5925"/>
      <c r="AR5925"/>
      <c r="AS5925"/>
      <c r="AT5925"/>
      <c r="AU5925"/>
      <c r="AV5925"/>
      <c r="AW5925"/>
      <c r="AX5925"/>
      <c r="AY5925"/>
      <c r="AZ5925"/>
      <c r="BA5925"/>
      <c r="BB5925"/>
      <c r="BC5925"/>
      <c r="BD5925"/>
    </row>
    <row r="5926" spans="1:56" s="16" customFormat="1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  <c r="AF5926"/>
      <c r="AG5926"/>
      <c r="AH5926"/>
      <c r="AI5926"/>
      <c r="AJ5926"/>
      <c r="AK5926"/>
      <c r="AL5926"/>
      <c r="AM5926"/>
      <c r="AN5926"/>
      <c r="AO5926"/>
      <c r="AP5926"/>
      <c r="AQ5926"/>
      <c r="AR5926"/>
      <c r="AS5926"/>
      <c r="AT5926"/>
      <c r="AU5926"/>
      <c r="AV5926"/>
      <c r="AW5926"/>
      <c r="AX5926"/>
      <c r="AY5926"/>
      <c r="AZ5926"/>
      <c r="BA5926"/>
      <c r="BB5926"/>
      <c r="BC5926"/>
      <c r="BD5926"/>
    </row>
    <row r="5927" spans="1:56" s="16" customFormat="1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  <c r="AF5927"/>
      <c r="AG5927"/>
      <c r="AH5927"/>
      <c r="AI5927"/>
      <c r="AJ5927"/>
      <c r="AK5927"/>
      <c r="AL5927"/>
      <c r="AM5927"/>
      <c r="AN5927"/>
      <c r="AO5927"/>
      <c r="AP5927"/>
      <c r="AQ5927"/>
      <c r="AR5927"/>
      <c r="AS5927"/>
      <c r="AT5927"/>
      <c r="AU5927"/>
      <c r="AV5927"/>
      <c r="AW5927"/>
      <c r="AX5927"/>
      <c r="AY5927"/>
      <c r="AZ5927"/>
      <c r="BA5927"/>
      <c r="BB5927"/>
      <c r="BC5927"/>
      <c r="BD5927"/>
    </row>
    <row r="5928" spans="1:56" s="16" customFormat="1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  <c r="AF5928"/>
      <c r="AG5928"/>
      <c r="AH5928"/>
      <c r="AI5928"/>
      <c r="AJ5928"/>
      <c r="AK5928"/>
      <c r="AL5928"/>
      <c r="AM5928"/>
      <c r="AN5928"/>
      <c r="AO5928"/>
      <c r="AP5928"/>
      <c r="AQ5928"/>
      <c r="AR5928"/>
      <c r="AS5928"/>
      <c r="AT5928"/>
      <c r="AU5928"/>
      <c r="AV5928"/>
      <c r="AW5928"/>
      <c r="AX5928"/>
      <c r="AY5928"/>
      <c r="AZ5928"/>
      <c r="BA5928"/>
      <c r="BB5928"/>
      <c r="BC5928"/>
      <c r="BD5928"/>
    </row>
    <row r="5929" spans="1:56" s="16" customFormat="1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  <c r="AF5929"/>
      <c r="AG5929"/>
      <c r="AH5929"/>
      <c r="AI5929"/>
      <c r="AJ5929"/>
      <c r="AK5929"/>
      <c r="AL5929"/>
      <c r="AM5929"/>
      <c r="AN5929"/>
      <c r="AO5929"/>
      <c r="AP5929"/>
      <c r="AQ5929"/>
      <c r="AR5929"/>
      <c r="AS5929"/>
      <c r="AT5929"/>
      <c r="AU5929"/>
      <c r="AV5929"/>
      <c r="AW5929"/>
      <c r="AX5929"/>
      <c r="AY5929"/>
      <c r="AZ5929"/>
      <c r="BA5929"/>
      <c r="BB5929"/>
      <c r="BC5929"/>
      <c r="BD5929"/>
    </row>
    <row r="5930" spans="1:56" s="16" customFormat="1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  <c r="AF5930"/>
      <c r="AG5930"/>
      <c r="AH5930"/>
      <c r="AI5930"/>
      <c r="AJ5930"/>
      <c r="AK5930"/>
      <c r="AL5930"/>
      <c r="AM5930"/>
      <c r="AN5930"/>
      <c r="AO5930"/>
      <c r="AP5930"/>
      <c r="AQ5930"/>
      <c r="AR5930"/>
      <c r="AS5930"/>
      <c r="AT5930"/>
      <c r="AU5930"/>
      <c r="AV5930"/>
      <c r="AW5930"/>
      <c r="AX5930"/>
      <c r="AY5930"/>
      <c r="AZ5930"/>
      <c r="BA5930"/>
      <c r="BB5930"/>
      <c r="BC5930"/>
      <c r="BD5930"/>
    </row>
    <row r="5931" spans="1:56" s="16" customFormat="1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  <c r="AF5931"/>
      <c r="AG5931"/>
      <c r="AH5931"/>
      <c r="AI5931"/>
      <c r="AJ5931"/>
      <c r="AK5931"/>
      <c r="AL5931"/>
      <c r="AM5931"/>
      <c r="AN5931"/>
      <c r="AO5931"/>
      <c r="AP5931"/>
      <c r="AQ5931"/>
      <c r="AR5931"/>
      <c r="AS5931"/>
      <c r="AT5931"/>
      <c r="AU5931"/>
      <c r="AV5931"/>
      <c r="AW5931"/>
      <c r="AX5931"/>
      <c r="AY5931"/>
      <c r="AZ5931"/>
      <c r="BA5931"/>
      <c r="BB5931"/>
      <c r="BC5931"/>
      <c r="BD5931"/>
    </row>
    <row r="5932" spans="1:56" s="16" customFormat="1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  <c r="AF5932"/>
      <c r="AG5932"/>
      <c r="AH5932"/>
      <c r="AI5932"/>
      <c r="AJ5932"/>
      <c r="AK5932"/>
      <c r="AL5932"/>
      <c r="AM5932"/>
      <c r="AN5932"/>
      <c r="AO5932"/>
      <c r="AP5932"/>
      <c r="AQ5932"/>
      <c r="AR5932"/>
      <c r="AS5932"/>
      <c r="AT5932"/>
      <c r="AU5932"/>
      <c r="AV5932"/>
      <c r="AW5932"/>
      <c r="AX5932"/>
      <c r="AY5932"/>
      <c r="AZ5932"/>
      <c r="BA5932"/>
      <c r="BB5932"/>
      <c r="BC5932"/>
      <c r="BD5932"/>
    </row>
    <row r="5933" spans="1:56" s="16" customFormat="1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  <c r="AF5933"/>
      <c r="AG5933"/>
      <c r="AH5933"/>
      <c r="AI5933"/>
      <c r="AJ5933"/>
      <c r="AK5933"/>
      <c r="AL5933"/>
      <c r="AM5933"/>
      <c r="AN5933"/>
      <c r="AO5933"/>
      <c r="AP5933"/>
      <c r="AQ5933"/>
      <c r="AR5933"/>
      <c r="AS5933"/>
      <c r="AT5933"/>
      <c r="AU5933"/>
      <c r="AV5933"/>
      <c r="AW5933"/>
      <c r="AX5933"/>
      <c r="AY5933"/>
      <c r="AZ5933"/>
      <c r="BA5933"/>
      <c r="BB5933"/>
      <c r="BC5933"/>
      <c r="BD5933"/>
    </row>
    <row r="5934" spans="1:56" s="16" customFormat="1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  <c r="AF5934"/>
      <c r="AG5934"/>
      <c r="AH5934"/>
      <c r="AI5934"/>
      <c r="AJ5934"/>
      <c r="AK5934"/>
      <c r="AL5934"/>
      <c r="AM5934"/>
      <c r="AN5934"/>
      <c r="AO5934"/>
      <c r="AP5934"/>
      <c r="AQ5934"/>
      <c r="AR5934"/>
      <c r="AS5934"/>
      <c r="AT5934"/>
      <c r="AU5934"/>
      <c r="AV5934"/>
      <c r="AW5934"/>
      <c r="AX5934"/>
      <c r="AY5934"/>
      <c r="AZ5934"/>
      <c r="BA5934"/>
      <c r="BB5934"/>
      <c r="BC5934"/>
      <c r="BD5934"/>
    </row>
    <row r="5935" spans="1:56" s="16" customFormat="1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  <c r="AF5935"/>
      <c r="AG5935"/>
      <c r="AH5935"/>
      <c r="AI5935"/>
      <c r="AJ5935"/>
      <c r="AK5935"/>
      <c r="AL5935"/>
      <c r="AM5935"/>
      <c r="AN5935"/>
      <c r="AO5935"/>
      <c r="AP5935"/>
      <c r="AQ5935"/>
      <c r="AR5935"/>
      <c r="AS5935"/>
      <c r="AT5935"/>
      <c r="AU5935"/>
      <c r="AV5935"/>
      <c r="AW5935"/>
      <c r="AX5935"/>
      <c r="AY5935"/>
      <c r="AZ5935"/>
      <c r="BA5935"/>
      <c r="BB5935"/>
      <c r="BC5935"/>
      <c r="BD5935"/>
    </row>
    <row r="5936" spans="1:56" s="16" customFormat="1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  <c r="AF5936"/>
      <c r="AG5936"/>
      <c r="AH5936"/>
      <c r="AI5936"/>
      <c r="AJ5936"/>
      <c r="AK5936"/>
      <c r="AL5936"/>
      <c r="AM5936"/>
      <c r="AN5936"/>
      <c r="AO5936"/>
      <c r="AP5936"/>
      <c r="AQ5936"/>
      <c r="AR5936"/>
      <c r="AS5936"/>
      <c r="AT5936"/>
      <c r="AU5936"/>
      <c r="AV5936"/>
      <c r="AW5936"/>
      <c r="AX5936"/>
      <c r="AY5936"/>
      <c r="AZ5936"/>
      <c r="BA5936"/>
      <c r="BB5936"/>
      <c r="BC5936"/>
      <c r="BD5936"/>
    </row>
    <row r="5937" spans="1:56" s="16" customFormat="1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  <c r="AF5937"/>
      <c r="AG5937"/>
      <c r="AH5937"/>
      <c r="AI5937"/>
      <c r="AJ5937"/>
      <c r="AK5937"/>
      <c r="AL5937"/>
      <c r="AM5937"/>
      <c r="AN5937"/>
      <c r="AO5937"/>
      <c r="AP5937"/>
      <c r="AQ5937"/>
      <c r="AR5937"/>
      <c r="AS5937"/>
      <c r="AT5937"/>
      <c r="AU5937"/>
      <c r="AV5937"/>
      <c r="AW5937"/>
      <c r="AX5937"/>
      <c r="AY5937"/>
      <c r="AZ5937"/>
      <c r="BA5937"/>
      <c r="BB5937"/>
      <c r="BC5937"/>
      <c r="BD5937"/>
    </row>
    <row r="5938" spans="1:56" s="16" customFormat="1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  <c r="AF5938"/>
      <c r="AG5938"/>
      <c r="AH5938"/>
      <c r="AI5938"/>
      <c r="AJ5938"/>
      <c r="AK5938"/>
      <c r="AL5938"/>
      <c r="AM5938"/>
      <c r="AN5938"/>
      <c r="AO5938"/>
      <c r="AP5938"/>
      <c r="AQ5938"/>
      <c r="AR5938"/>
      <c r="AS5938"/>
      <c r="AT5938"/>
      <c r="AU5938"/>
      <c r="AV5938"/>
      <c r="AW5938"/>
      <c r="AX5938"/>
      <c r="AY5938"/>
      <c r="AZ5938"/>
      <c r="BA5938"/>
      <c r="BB5938"/>
      <c r="BC5938"/>
      <c r="BD5938"/>
    </row>
    <row r="5939" spans="1:56" s="16" customFormat="1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  <c r="AF5939"/>
      <c r="AG5939"/>
      <c r="AH5939"/>
      <c r="AI5939"/>
      <c r="AJ5939"/>
      <c r="AK5939"/>
      <c r="AL5939"/>
      <c r="AM5939"/>
      <c r="AN5939"/>
      <c r="AO5939"/>
      <c r="AP5939"/>
      <c r="AQ5939"/>
      <c r="AR5939"/>
      <c r="AS5939"/>
      <c r="AT5939"/>
      <c r="AU5939"/>
      <c r="AV5939"/>
      <c r="AW5939"/>
      <c r="AX5939"/>
      <c r="AY5939"/>
      <c r="AZ5939"/>
      <c r="BA5939"/>
      <c r="BB5939"/>
      <c r="BC5939"/>
      <c r="BD5939"/>
    </row>
    <row r="5940" spans="1:56" s="16" customFormat="1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  <c r="AF5940"/>
      <c r="AG5940"/>
      <c r="AH5940"/>
      <c r="AI5940"/>
      <c r="AJ5940"/>
      <c r="AK5940"/>
      <c r="AL5940"/>
      <c r="AM5940"/>
      <c r="AN5940"/>
      <c r="AO5940"/>
      <c r="AP5940"/>
      <c r="AQ5940"/>
      <c r="AR5940"/>
      <c r="AS5940"/>
      <c r="AT5940"/>
      <c r="AU5940"/>
      <c r="AV5940"/>
      <c r="AW5940"/>
      <c r="AX5940"/>
      <c r="AY5940"/>
      <c r="AZ5940"/>
      <c r="BA5940"/>
      <c r="BB5940"/>
      <c r="BC5940"/>
      <c r="BD5940"/>
    </row>
    <row r="5941" spans="1:56" s="16" customFormat="1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  <c r="AF5941"/>
      <c r="AG5941"/>
      <c r="AH5941"/>
      <c r="AI5941"/>
      <c r="AJ5941"/>
      <c r="AK5941"/>
      <c r="AL5941"/>
      <c r="AM5941"/>
      <c r="AN5941"/>
      <c r="AO5941"/>
      <c r="AP5941"/>
      <c r="AQ5941"/>
      <c r="AR5941"/>
      <c r="AS5941"/>
      <c r="AT5941"/>
      <c r="AU5941"/>
      <c r="AV5941"/>
      <c r="AW5941"/>
      <c r="AX5941"/>
      <c r="AY5941"/>
      <c r="AZ5941"/>
      <c r="BA5941"/>
      <c r="BB5941"/>
      <c r="BC5941"/>
      <c r="BD5941"/>
    </row>
    <row r="5942" spans="1:56" s="16" customFormat="1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  <c r="AF5942"/>
      <c r="AG5942"/>
      <c r="AH5942"/>
      <c r="AI5942"/>
      <c r="AJ5942"/>
      <c r="AK5942"/>
      <c r="AL5942"/>
      <c r="AM5942"/>
      <c r="AN5942"/>
      <c r="AO5942"/>
      <c r="AP5942"/>
      <c r="AQ5942"/>
      <c r="AR5942"/>
      <c r="AS5942"/>
      <c r="AT5942"/>
      <c r="AU5942"/>
      <c r="AV5942"/>
      <c r="AW5942"/>
      <c r="AX5942"/>
      <c r="AY5942"/>
      <c r="AZ5942"/>
      <c r="BA5942"/>
      <c r="BB5942"/>
      <c r="BC5942"/>
      <c r="BD5942"/>
    </row>
    <row r="5943" spans="1:56" s="16" customFormat="1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  <c r="AF5943"/>
      <c r="AG5943"/>
      <c r="AH5943"/>
      <c r="AI5943"/>
      <c r="AJ5943"/>
      <c r="AK5943"/>
      <c r="AL5943"/>
      <c r="AM5943"/>
      <c r="AN5943"/>
      <c r="AO5943"/>
      <c r="AP5943"/>
      <c r="AQ5943"/>
      <c r="AR5943"/>
      <c r="AS5943"/>
      <c r="AT5943"/>
      <c r="AU5943"/>
      <c r="AV5943"/>
      <c r="AW5943"/>
      <c r="AX5943"/>
      <c r="AY5943"/>
      <c r="AZ5943"/>
      <c r="BA5943"/>
      <c r="BB5943"/>
      <c r="BC5943"/>
      <c r="BD5943"/>
    </row>
    <row r="5944" spans="1:56" s="16" customFormat="1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  <c r="AF5944"/>
      <c r="AG5944"/>
      <c r="AH5944"/>
      <c r="AI5944"/>
      <c r="AJ5944"/>
      <c r="AK5944"/>
      <c r="AL5944"/>
      <c r="AM5944"/>
      <c r="AN5944"/>
      <c r="AO5944"/>
      <c r="AP5944"/>
      <c r="AQ5944"/>
      <c r="AR5944"/>
      <c r="AS5944"/>
      <c r="AT5944"/>
      <c r="AU5944"/>
      <c r="AV5944"/>
      <c r="AW5944"/>
      <c r="AX5944"/>
      <c r="AY5944"/>
      <c r="AZ5944"/>
      <c r="BA5944"/>
      <c r="BB5944"/>
      <c r="BC5944"/>
      <c r="BD5944"/>
    </row>
    <row r="5945" spans="1:56" s="16" customFormat="1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  <c r="AF5945"/>
      <c r="AG5945"/>
      <c r="AH5945"/>
      <c r="AI5945"/>
      <c r="AJ5945"/>
      <c r="AK5945"/>
      <c r="AL5945"/>
      <c r="AM5945"/>
      <c r="AN5945"/>
      <c r="AO5945"/>
      <c r="AP5945"/>
      <c r="AQ5945"/>
      <c r="AR5945"/>
      <c r="AS5945"/>
      <c r="AT5945"/>
      <c r="AU5945"/>
      <c r="AV5945"/>
      <c r="AW5945"/>
      <c r="AX5945"/>
      <c r="AY5945"/>
      <c r="AZ5945"/>
      <c r="BA5945"/>
      <c r="BB5945"/>
      <c r="BC5945"/>
      <c r="BD5945"/>
    </row>
    <row r="5946" spans="1:56" s="16" customFormat="1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  <c r="AF5946"/>
      <c r="AG5946"/>
      <c r="AH5946"/>
      <c r="AI5946"/>
      <c r="AJ5946"/>
      <c r="AK5946"/>
      <c r="AL5946"/>
      <c r="AM5946"/>
      <c r="AN5946"/>
      <c r="AO5946"/>
      <c r="AP5946"/>
      <c r="AQ5946"/>
      <c r="AR5946"/>
      <c r="AS5946"/>
      <c r="AT5946"/>
      <c r="AU5946"/>
      <c r="AV5946"/>
      <c r="AW5946"/>
      <c r="AX5946"/>
      <c r="AY5946"/>
      <c r="AZ5946"/>
      <c r="BA5946"/>
      <c r="BB5946"/>
      <c r="BC5946"/>
      <c r="BD5946"/>
    </row>
    <row r="5947" spans="1:56" s="16" customFormat="1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  <c r="AF5947"/>
      <c r="AG5947"/>
      <c r="AH5947"/>
      <c r="AI5947"/>
      <c r="AJ5947"/>
      <c r="AK5947"/>
      <c r="AL5947"/>
      <c r="AM5947"/>
      <c r="AN5947"/>
      <c r="AO5947"/>
      <c r="AP5947"/>
      <c r="AQ5947"/>
      <c r="AR5947"/>
      <c r="AS5947"/>
      <c r="AT5947"/>
      <c r="AU5947"/>
      <c r="AV5947"/>
      <c r="AW5947"/>
      <c r="AX5947"/>
      <c r="AY5947"/>
      <c r="AZ5947"/>
      <c r="BA5947"/>
      <c r="BB5947"/>
      <c r="BC5947"/>
      <c r="BD5947"/>
    </row>
    <row r="5948" spans="1:56" s="16" customFormat="1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  <c r="AF5948"/>
      <c r="AG5948"/>
      <c r="AH5948"/>
      <c r="AI5948"/>
      <c r="AJ5948"/>
      <c r="AK5948"/>
      <c r="AL5948"/>
      <c r="AM5948"/>
      <c r="AN5948"/>
      <c r="AO5948"/>
      <c r="AP5948"/>
      <c r="AQ5948"/>
      <c r="AR5948"/>
      <c r="AS5948"/>
      <c r="AT5948"/>
      <c r="AU5948"/>
      <c r="AV5948"/>
      <c r="AW5948"/>
      <c r="AX5948"/>
      <c r="AY5948"/>
      <c r="AZ5948"/>
      <c r="BA5948"/>
      <c r="BB5948"/>
      <c r="BC5948"/>
      <c r="BD5948"/>
    </row>
    <row r="5949" spans="1:56" s="16" customFormat="1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  <c r="AF5949"/>
      <c r="AG5949"/>
      <c r="AH5949"/>
      <c r="AI5949"/>
      <c r="AJ5949"/>
      <c r="AK5949"/>
      <c r="AL5949"/>
      <c r="AM5949"/>
      <c r="AN5949"/>
      <c r="AO5949"/>
      <c r="AP5949"/>
      <c r="AQ5949"/>
      <c r="AR5949"/>
      <c r="AS5949"/>
      <c r="AT5949"/>
      <c r="AU5949"/>
      <c r="AV5949"/>
      <c r="AW5949"/>
      <c r="AX5949"/>
      <c r="AY5949"/>
      <c r="AZ5949"/>
      <c r="BA5949"/>
      <c r="BB5949"/>
      <c r="BC5949"/>
      <c r="BD5949"/>
    </row>
    <row r="5950" spans="1:56" s="16" customFormat="1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  <c r="AF5950"/>
      <c r="AG5950"/>
      <c r="AH5950"/>
      <c r="AI5950"/>
      <c r="AJ5950"/>
      <c r="AK5950"/>
      <c r="AL5950"/>
      <c r="AM5950"/>
      <c r="AN5950"/>
      <c r="AO5950"/>
      <c r="AP5950"/>
      <c r="AQ5950"/>
      <c r="AR5950"/>
      <c r="AS5950"/>
      <c r="AT5950"/>
      <c r="AU5950"/>
      <c r="AV5950"/>
      <c r="AW5950"/>
      <c r="AX5950"/>
      <c r="AY5950"/>
      <c r="AZ5950"/>
      <c r="BA5950"/>
      <c r="BB5950"/>
      <c r="BC5950"/>
      <c r="BD5950"/>
    </row>
    <row r="5951" spans="1:56" s="16" customFormat="1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  <c r="AF5951"/>
      <c r="AG5951"/>
      <c r="AH5951"/>
      <c r="AI5951"/>
      <c r="AJ5951"/>
      <c r="AK5951"/>
      <c r="AL5951"/>
      <c r="AM5951"/>
      <c r="AN5951"/>
      <c r="AO5951"/>
      <c r="AP5951"/>
      <c r="AQ5951"/>
      <c r="AR5951"/>
      <c r="AS5951"/>
      <c r="AT5951"/>
      <c r="AU5951"/>
      <c r="AV5951"/>
      <c r="AW5951"/>
      <c r="AX5951"/>
      <c r="AY5951"/>
      <c r="AZ5951"/>
      <c r="BA5951"/>
      <c r="BB5951"/>
      <c r="BC5951"/>
      <c r="BD5951"/>
    </row>
    <row r="5952" spans="1:56" s="16" customFormat="1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  <c r="AF5952"/>
      <c r="AG5952"/>
      <c r="AH5952"/>
      <c r="AI5952"/>
      <c r="AJ5952"/>
      <c r="AK5952"/>
      <c r="AL5952"/>
      <c r="AM5952"/>
      <c r="AN5952"/>
      <c r="AO5952"/>
      <c r="AP5952"/>
      <c r="AQ5952"/>
      <c r="AR5952"/>
      <c r="AS5952"/>
      <c r="AT5952"/>
      <c r="AU5952"/>
      <c r="AV5952"/>
      <c r="AW5952"/>
      <c r="AX5952"/>
      <c r="AY5952"/>
      <c r="AZ5952"/>
      <c r="BA5952"/>
      <c r="BB5952"/>
      <c r="BC5952"/>
      <c r="BD5952"/>
    </row>
    <row r="5953" spans="1:56" s="16" customFormat="1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  <c r="AE5953"/>
      <c r="AF5953"/>
      <c r="AG5953"/>
      <c r="AH5953"/>
      <c r="AI5953"/>
      <c r="AJ5953"/>
      <c r="AK5953"/>
      <c r="AL5953"/>
      <c r="AM5953"/>
      <c r="AN5953"/>
      <c r="AO5953"/>
      <c r="AP5953"/>
      <c r="AQ5953"/>
      <c r="AR5953"/>
      <c r="AS5953"/>
      <c r="AT5953"/>
      <c r="AU5953"/>
      <c r="AV5953"/>
      <c r="AW5953"/>
      <c r="AX5953"/>
      <c r="AY5953"/>
      <c r="AZ5953"/>
      <c r="BA5953"/>
      <c r="BB5953"/>
      <c r="BC5953"/>
      <c r="BD5953"/>
    </row>
    <row r="5954" spans="1:56" s="16" customFormat="1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  <c r="AF5954"/>
      <c r="AG5954"/>
      <c r="AH5954"/>
      <c r="AI5954"/>
      <c r="AJ5954"/>
      <c r="AK5954"/>
      <c r="AL5954"/>
      <c r="AM5954"/>
      <c r="AN5954"/>
      <c r="AO5954"/>
      <c r="AP5954"/>
      <c r="AQ5954"/>
      <c r="AR5954"/>
      <c r="AS5954"/>
      <c r="AT5954"/>
      <c r="AU5954"/>
      <c r="AV5954"/>
      <c r="AW5954"/>
      <c r="AX5954"/>
      <c r="AY5954"/>
      <c r="AZ5954"/>
      <c r="BA5954"/>
      <c r="BB5954"/>
      <c r="BC5954"/>
      <c r="BD5954"/>
    </row>
    <row r="5955" spans="1:56" s="16" customFormat="1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  <c r="AF5955"/>
      <c r="AG5955"/>
      <c r="AH5955"/>
      <c r="AI5955"/>
      <c r="AJ5955"/>
      <c r="AK5955"/>
      <c r="AL5955"/>
      <c r="AM5955"/>
      <c r="AN5955"/>
      <c r="AO5955"/>
      <c r="AP5955"/>
      <c r="AQ5955"/>
      <c r="AR5955"/>
      <c r="AS5955"/>
      <c r="AT5955"/>
      <c r="AU5955"/>
      <c r="AV5955"/>
      <c r="AW5955"/>
      <c r="AX5955"/>
      <c r="AY5955"/>
      <c r="AZ5955"/>
      <c r="BA5955"/>
      <c r="BB5955"/>
      <c r="BC5955"/>
      <c r="BD5955"/>
    </row>
    <row r="5956" spans="1:56" s="16" customFormat="1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  <c r="AF5956"/>
      <c r="AG5956"/>
      <c r="AH5956"/>
      <c r="AI5956"/>
      <c r="AJ5956"/>
      <c r="AK5956"/>
      <c r="AL5956"/>
      <c r="AM5956"/>
      <c r="AN5956"/>
      <c r="AO5956"/>
      <c r="AP5956"/>
      <c r="AQ5956"/>
      <c r="AR5956"/>
      <c r="AS5956"/>
      <c r="AT5956"/>
      <c r="AU5956"/>
      <c r="AV5956"/>
      <c r="AW5956"/>
      <c r="AX5956"/>
      <c r="AY5956"/>
      <c r="AZ5956"/>
      <c r="BA5956"/>
      <c r="BB5956"/>
      <c r="BC5956"/>
      <c r="BD5956"/>
    </row>
    <row r="5957" spans="1:56" s="16" customFormat="1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  <c r="AF5957"/>
      <c r="AG5957"/>
      <c r="AH5957"/>
      <c r="AI5957"/>
      <c r="AJ5957"/>
      <c r="AK5957"/>
      <c r="AL5957"/>
      <c r="AM5957"/>
      <c r="AN5957"/>
      <c r="AO5957"/>
      <c r="AP5957"/>
      <c r="AQ5957"/>
      <c r="AR5957"/>
      <c r="AS5957"/>
      <c r="AT5957"/>
      <c r="AU5957"/>
      <c r="AV5957"/>
      <c r="AW5957"/>
      <c r="AX5957"/>
      <c r="AY5957"/>
      <c r="AZ5957"/>
      <c r="BA5957"/>
      <c r="BB5957"/>
      <c r="BC5957"/>
      <c r="BD5957"/>
    </row>
    <row r="5958" spans="1:56" s="16" customFormat="1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  <c r="AF5958"/>
      <c r="AG5958"/>
      <c r="AH5958"/>
      <c r="AI5958"/>
      <c r="AJ5958"/>
      <c r="AK5958"/>
      <c r="AL5958"/>
      <c r="AM5958"/>
      <c r="AN5958"/>
      <c r="AO5958"/>
      <c r="AP5958"/>
      <c r="AQ5958"/>
      <c r="AR5958"/>
      <c r="AS5958"/>
      <c r="AT5958"/>
      <c r="AU5958"/>
      <c r="AV5958"/>
      <c r="AW5958"/>
      <c r="AX5958"/>
      <c r="AY5958"/>
      <c r="AZ5958"/>
      <c r="BA5958"/>
      <c r="BB5958"/>
      <c r="BC5958"/>
      <c r="BD5958"/>
    </row>
    <row r="5959" spans="1:56" s="16" customFormat="1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  <c r="AF5959"/>
      <c r="AG5959"/>
      <c r="AH5959"/>
      <c r="AI5959"/>
      <c r="AJ5959"/>
      <c r="AK5959"/>
      <c r="AL5959"/>
      <c r="AM5959"/>
      <c r="AN5959"/>
      <c r="AO5959"/>
      <c r="AP5959"/>
      <c r="AQ5959"/>
      <c r="AR5959"/>
      <c r="AS5959"/>
      <c r="AT5959"/>
      <c r="AU5959"/>
      <c r="AV5959"/>
      <c r="AW5959"/>
      <c r="AX5959"/>
      <c r="AY5959"/>
      <c r="AZ5959"/>
      <c r="BA5959"/>
      <c r="BB5959"/>
      <c r="BC5959"/>
      <c r="BD5959"/>
    </row>
    <row r="5960" spans="1:56" s="16" customFormat="1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  <c r="AE5960"/>
      <c r="AF5960"/>
      <c r="AG5960"/>
      <c r="AH5960"/>
      <c r="AI5960"/>
      <c r="AJ5960"/>
      <c r="AK5960"/>
      <c r="AL5960"/>
      <c r="AM5960"/>
      <c r="AN5960"/>
      <c r="AO5960"/>
      <c r="AP5960"/>
      <c r="AQ5960"/>
      <c r="AR5960"/>
      <c r="AS5960"/>
      <c r="AT5960"/>
      <c r="AU5960"/>
      <c r="AV5960"/>
      <c r="AW5960"/>
      <c r="AX5960"/>
      <c r="AY5960"/>
      <c r="AZ5960"/>
      <c r="BA5960"/>
      <c r="BB5960"/>
      <c r="BC5960"/>
      <c r="BD5960"/>
    </row>
    <row r="5961" spans="1:56" s="16" customFormat="1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  <c r="AF5961"/>
      <c r="AG5961"/>
      <c r="AH5961"/>
      <c r="AI5961"/>
      <c r="AJ5961"/>
      <c r="AK5961"/>
      <c r="AL5961"/>
      <c r="AM5961"/>
      <c r="AN5961"/>
      <c r="AO5961"/>
      <c r="AP5961"/>
      <c r="AQ5961"/>
      <c r="AR5961"/>
      <c r="AS5961"/>
      <c r="AT5961"/>
      <c r="AU5961"/>
      <c r="AV5961"/>
      <c r="AW5961"/>
      <c r="AX5961"/>
      <c r="AY5961"/>
      <c r="AZ5961"/>
      <c r="BA5961"/>
      <c r="BB5961"/>
      <c r="BC5961"/>
      <c r="BD5961"/>
    </row>
    <row r="5962" spans="1:56" s="16" customFormat="1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  <c r="AF5962"/>
      <c r="AG5962"/>
      <c r="AH5962"/>
      <c r="AI5962"/>
      <c r="AJ5962"/>
      <c r="AK5962"/>
      <c r="AL5962"/>
      <c r="AM5962"/>
      <c r="AN5962"/>
      <c r="AO5962"/>
      <c r="AP5962"/>
      <c r="AQ5962"/>
      <c r="AR5962"/>
      <c r="AS5962"/>
      <c r="AT5962"/>
      <c r="AU5962"/>
      <c r="AV5962"/>
      <c r="AW5962"/>
      <c r="AX5962"/>
      <c r="AY5962"/>
      <c r="AZ5962"/>
      <c r="BA5962"/>
      <c r="BB5962"/>
      <c r="BC5962"/>
      <c r="BD5962"/>
    </row>
    <row r="5963" spans="1:56" s="16" customFormat="1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  <c r="AF5963"/>
      <c r="AG5963"/>
      <c r="AH5963"/>
      <c r="AI5963"/>
      <c r="AJ5963"/>
      <c r="AK5963"/>
      <c r="AL5963"/>
      <c r="AM5963"/>
      <c r="AN5963"/>
      <c r="AO5963"/>
      <c r="AP5963"/>
      <c r="AQ5963"/>
      <c r="AR5963"/>
      <c r="AS5963"/>
      <c r="AT5963"/>
      <c r="AU5963"/>
      <c r="AV5963"/>
      <c r="AW5963"/>
      <c r="AX5963"/>
      <c r="AY5963"/>
      <c r="AZ5963"/>
      <c r="BA5963"/>
      <c r="BB5963"/>
      <c r="BC5963"/>
      <c r="BD5963"/>
    </row>
    <row r="5964" spans="1:56" s="16" customFormat="1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  <c r="AF5964"/>
      <c r="AG5964"/>
      <c r="AH5964"/>
      <c r="AI5964"/>
      <c r="AJ5964"/>
      <c r="AK5964"/>
      <c r="AL5964"/>
      <c r="AM5964"/>
      <c r="AN5964"/>
      <c r="AO5964"/>
      <c r="AP5964"/>
      <c r="AQ5964"/>
      <c r="AR5964"/>
      <c r="AS5964"/>
      <c r="AT5964"/>
      <c r="AU5964"/>
      <c r="AV5964"/>
      <c r="AW5964"/>
      <c r="AX5964"/>
      <c r="AY5964"/>
      <c r="AZ5964"/>
      <c r="BA5964"/>
      <c r="BB5964"/>
      <c r="BC5964"/>
      <c r="BD5964"/>
    </row>
    <row r="5965" spans="1:56" s="16" customFormat="1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  <c r="AF5965"/>
      <c r="AG5965"/>
      <c r="AH5965"/>
      <c r="AI5965"/>
      <c r="AJ5965"/>
      <c r="AK5965"/>
      <c r="AL5965"/>
      <c r="AM5965"/>
      <c r="AN5965"/>
      <c r="AO5965"/>
      <c r="AP5965"/>
      <c r="AQ5965"/>
      <c r="AR5965"/>
      <c r="AS5965"/>
      <c r="AT5965"/>
      <c r="AU5965"/>
      <c r="AV5965"/>
      <c r="AW5965"/>
      <c r="AX5965"/>
      <c r="AY5965"/>
      <c r="AZ5965"/>
      <c r="BA5965"/>
      <c r="BB5965"/>
      <c r="BC5965"/>
      <c r="BD5965"/>
    </row>
    <row r="5966" spans="1:56" s="16" customFormat="1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  <c r="AF5966"/>
      <c r="AG5966"/>
      <c r="AH5966"/>
      <c r="AI5966"/>
      <c r="AJ5966"/>
      <c r="AK5966"/>
      <c r="AL5966"/>
      <c r="AM5966"/>
      <c r="AN5966"/>
      <c r="AO5966"/>
      <c r="AP5966"/>
      <c r="AQ5966"/>
      <c r="AR5966"/>
      <c r="AS5966"/>
      <c r="AT5966"/>
      <c r="AU5966"/>
      <c r="AV5966"/>
      <c r="AW5966"/>
      <c r="AX5966"/>
      <c r="AY5966"/>
      <c r="AZ5966"/>
      <c r="BA5966"/>
      <c r="BB5966"/>
      <c r="BC5966"/>
      <c r="BD5966"/>
    </row>
    <row r="5967" spans="1:56" s="16" customFormat="1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  <c r="AE5967"/>
      <c r="AF5967"/>
      <c r="AG5967"/>
      <c r="AH5967"/>
      <c r="AI5967"/>
      <c r="AJ5967"/>
      <c r="AK5967"/>
      <c r="AL5967"/>
      <c r="AM5967"/>
      <c r="AN5967"/>
      <c r="AO5967"/>
      <c r="AP5967"/>
      <c r="AQ5967"/>
      <c r="AR5967"/>
      <c r="AS5967"/>
      <c r="AT5967"/>
      <c r="AU5967"/>
      <c r="AV5967"/>
      <c r="AW5967"/>
      <c r="AX5967"/>
      <c r="AY5967"/>
      <c r="AZ5967"/>
      <c r="BA5967"/>
      <c r="BB5967"/>
      <c r="BC5967"/>
      <c r="BD5967"/>
    </row>
    <row r="5968" spans="1:56" s="16" customFormat="1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  <c r="AF5968"/>
      <c r="AG5968"/>
      <c r="AH5968"/>
      <c r="AI5968"/>
      <c r="AJ5968"/>
      <c r="AK5968"/>
      <c r="AL5968"/>
      <c r="AM5968"/>
      <c r="AN5968"/>
      <c r="AO5968"/>
      <c r="AP5968"/>
      <c r="AQ5968"/>
      <c r="AR5968"/>
      <c r="AS5968"/>
      <c r="AT5968"/>
      <c r="AU5968"/>
      <c r="AV5968"/>
      <c r="AW5968"/>
      <c r="AX5968"/>
      <c r="AY5968"/>
      <c r="AZ5968"/>
      <c r="BA5968"/>
      <c r="BB5968"/>
      <c r="BC5968"/>
      <c r="BD5968"/>
    </row>
    <row r="5969" spans="1:56" s="16" customFormat="1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  <c r="AF5969"/>
      <c r="AG5969"/>
      <c r="AH5969"/>
      <c r="AI5969"/>
      <c r="AJ5969"/>
      <c r="AK5969"/>
      <c r="AL5969"/>
      <c r="AM5969"/>
      <c r="AN5969"/>
      <c r="AO5969"/>
      <c r="AP5969"/>
      <c r="AQ5969"/>
      <c r="AR5969"/>
      <c r="AS5969"/>
      <c r="AT5969"/>
      <c r="AU5969"/>
      <c r="AV5969"/>
      <c r="AW5969"/>
      <c r="AX5969"/>
      <c r="AY5969"/>
      <c r="AZ5969"/>
      <c r="BA5969"/>
      <c r="BB5969"/>
      <c r="BC5969"/>
      <c r="BD5969"/>
    </row>
    <row r="5970" spans="1:56" s="16" customFormat="1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  <c r="AF5970"/>
      <c r="AG5970"/>
      <c r="AH5970"/>
      <c r="AI5970"/>
      <c r="AJ5970"/>
      <c r="AK5970"/>
      <c r="AL5970"/>
      <c r="AM5970"/>
      <c r="AN5970"/>
      <c r="AO5970"/>
      <c r="AP5970"/>
      <c r="AQ5970"/>
      <c r="AR5970"/>
      <c r="AS5970"/>
      <c r="AT5970"/>
      <c r="AU5970"/>
      <c r="AV5970"/>
      <c r="AW5970"/>
      <c r="AX5970"/>
      <c r="AY5970"/>
      <c r="AZ5970"/>
      <c r="BA5970"/>
      <c r="BB5970"/>
      <c r="BC5970"/>
      <c r="BD5970"/>
    </row>
    <row r="5971" spans="1:56" s="16" customFormat="1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  <c r="AF5971"/>
      <c r="AG5971"/>
      <c r="AH5971"/>
      <c r="AI5971"/>
      <c r="AJ5971"/>
      <c r="AK5971"/>
      <c r="AL5971"/>
      <c r="AM5971"/>
      <c r="AN5971"/>
      <c r="AO5971"/>
      <c r="AP5971"/>
      <c r="AQ5971"/>
      <c r="AR5971"/>
      <c r="AS5971"/>
      <c r="AT5971"/>
      <c r="AU5971"/>
      <c r="AV5971"/>
      <c r="AW5971"/>
      <c r="AX5971"/>
      <c r="AY5971"/>
      <c r="AZ5971"/>
      <c r="BA5971"/>
      <c r="BB5971"/>
      <c r="BC5971"/>
      <c r="BD5971"/>
    </row>
    <row r="5972" spans="1:56" s="16" customFormat="1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  <c r="AF5972"/>
      <c r="AG5972"/>
      <c r="AH5972"/>
      <c r="AI5972"/>
      <c r="AJ5972"/>
      <c r="AK5972"/>
      <c r="AL5972"/>
      <c r="AM5972"/>
      <c r="AN5972"/>
      <c r="AO5972"/>
      <c r="AP5972"/>
      <c r="AQ5972"/>
      <c r="AR5972"/>
      <c r="AS5972"/>
      <c r="AT5972"/>
      <c r="AU5972"/>
      <c r="AV5972"/>
      <c r="AW5972"/>
      <c r="AX5972"/>
      <c r="AY5972"/>
      <c r="AZ5972"/>
      <c r="BA5972"/>
      <c r="BB5972"/>
      <c r="BC5972"/>
      <c r="BD5972"/>
    </row>
    <row r="5973" spans="1:56" s="16" customFormat="1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  <c r="AF5973"/>
      <c r="AG5973"/>
      <c r="AH5973"/>
      <c r="AI5973"/>
      <c r="AJ5973"/>
      <c r="AK5973"/>
      <c r="AL5973"/>
      <c r="AM5973"/>
      <c r="AN5973"/>
      <c r="AO5973"/>
      <c r="AP5973"/>
      <c r="AQ5973"/>
      <c r="AR5973"/>
      <c r="AS5973"/>
      <c r="AT5973"/>
      <c r="AU5973"/>
      <c r="AV5973"/>
      <c r="AW5973"/>
      <c r="AX5973"/>
      <c r="AY5973"/>
      <c r="AZ5973"/>
      <c r="BA5973"/>
      <c r="BB5973"/>
      <c r="BC5973"/>
      <c r="BD5973"/>
    </row>
    <row r="5974" spans="1:56" s="16" customFormat="1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  <c r="AE5974"/>
      <c r="AF5974"/>
      <c r="AG5974"/>
      <c r="AH5974"/>
      <c r="AI5974"/>
      <c r="AJ5974"/>
      <c r="AK5974"/>
      <c r="AL5974"/>
      <c r="AM5974"/>
      <c r="AN5974"/>
      <c r="AO5974"/>
      <c r="AP5974"/>
      <c r="AQ5974"/>
      <c r="AR5974"/>
      <c r="AS5974"/>
      <c r="AT5974"/>
      <c r="AU5974"/>
      <c r="AV5974"/>
      <c r="AW5974"/>
      <c r="AX5974"/>
      <c r="AY5974"/>
      <c r="AZ5974"/>
      <c r="BA5974"/>
      <c r="BB5974"/>
      <c r="BC5974"/>
      <c r="BD5974"/>
    </row>
    <row r="5975" spans="1:56" s="16" customFormat="1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  <c r="AF5975"/>
      <c r="AG5975"/>
      <c r="AH5975"/>
      <c r="AI5975"/>
      <c r="AJ5975"/>
      <c r="AK5975"/>
      <c r="AL5975"/>
      <c r="AM5975"/>
      <c r="AN5975"/>
      <c r="AO5975"/>
      <c r="AP5975"/>
      <c r="AQ5975"/>
      <c r="AR5975"/>
      <c r="AS5975"/>
      <c r="AT5975"/>
      <c r="AU5975"/>
      <c r="AV5975"/>
      <c r="AW5975"/>
      <c r="AX5975"/>
      <c r="AY5975"/>
      <c r="AZ5975"/>
      <c r="BA5975"/>
      <c r="BB5975"/>
      <c r="BC5975"/>
      <c r="BD5975"/>
    </row>
    <row r="5976" spans="1:56" s="16" customFormat="1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  <c r="AF5976"/>
      <c r="AG5976"/>
      <c r="AH5976"/>
      <c r="AI5976"/>
      <c r="AJ5976"/>
      <c r="AK5976"/>
      <c r="AL5976"/>
      <c r="AM5976"/>
      <c r="AN5976"/>
      <c r="AO5976"/>
      <c r="AP5976"/>
      <c r="AQ5976"/>
      <c r="AR5976"/>
      <c r="AS5976"/>
      <c r="AT5976"/>
      <c r="AU5976"/>
      <c r="AV5976"/>
      <c r="AW5976"/>
      <c r="AX5976"/>
      <c r="AY5976"/>
      <c r="AZ5976"/>
      <c r="BA5976"/>
      <c r="BB5976"/>
      <c r="BC5976"/>
      <c r="BD5976"/>
    </row>
    <row r="5977" spans="1:56" s="16" customFormat="1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  <c r="AF5977"/>
      <c r="AG5977"/>
      <c r="AH5977"/>
      <c r="AI5977"/>
      <c r="AJ5977"/>
      <c r="AK5977"/>
      <c r="AL5977"/>
      <c r="AM5977"/>
      <c r="AN5977"/>
      <c r="AO5977"/>
      <c r="AP5977"/>
      <c r="AQ5977"/>
      <c r="AR5977"/>
      <c r="AS5977"/>
      <c r="AT5977"/>
      <c r="AU5977"/>
      <c r="AV5977"/>
      <c r="AW5977"/>
      <c r="AX5977"/>
      <c r="AY5977"/>
      <c r="AZ5977"/>
      <c r="BA5977"/>
      <c r="BB5977"/>
      <c r="BC5977"/>
      <c r="BD5977"/>
    </row>
    <row r="5978" spans="1:56" s="16" customFormat="1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  <c r="AF5978"/>
      <c r="AG5978"/>
      <c r="AH5978"/>
      <c r="AI5978"/>
      <c r="AJ5978"/>
      <c r="AK5978"/>
      <c r="AL5978"/>
      <c r="AM5978"/>
      <c r="AN5978"/>
      <c r="AO5978"/>
      <c r="AP5978"/>
      <c r="AQ5978"/>
      <c r="AR5978"/>
      <c r="AS5978"/>
      <c r="AT5978"/>
      <c r="AU5978"/>
      <c r="AV5978"/>
      <c r="AW5978"/>
      <c r="AX5978"/>
      <c r="AY5978"/>
      <c r="AZ5978"/>
      <c r="BA5978"/>
      <c r="BB5978"/>
      <c r="BC5978"/>
      <c r="BD5978"/>
    </row>
    <row r="5979" spans="1:56" s="16" customFormat="1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  <c r="AF5979"/>
      <c r="AG5979"/>
      <c r="AH5979"/>
      <c r="AI5979"/>
      <c r="AJ5979"/>
      <c r="AK5979"/>
      <c r="AL5979"/>
      <c r="AM5979"/>
      <c r="AN5979"/>
      <c r="AO5979"/>
      <c r="AP5979"/>
      <c r="AQ5979"/>
      <c r="AR5979"/>
      <c r="AS5979"/>
      <c r="AT5979"/>
      <c r="AU5979"/>
      <c r="AV5979"/>
      <c r="AW5979"/>
      <c r="AX5979"/>
      <c r="AY5979"/>
      <c r="AZ5979"/>
      <c r="BA5979"/>
      <c r="BB5979"/>
      <c r="BC5979"/>
      <c r="BD5979"/>
    </row>
    <row r="5980" spans="1:56" s="16" customFormat="1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  <c r="AF5980"/>
      <c r="AG5980"/>
      <c r="AH5980"/>
      <c r="AI5980"/>
      <c r="AJ5980"/>
      <c r="AK5980"/>
      <c r="AL5980"/>
      <c r="AM5980"/>
      <c r="AN5980"/>
      <c r="AO5980"/>
      <c r="AP5980"/>
      <c r="AQ5980"/>
      <c r="AR5980"/>
      <c r="AS5980"/>
      <c r="AT5980"/>
      <c r="AU5980"/>
      <c r="AV5980"/>
      <c r="AW5980"/>
      <c r="AX5980"/>
      <c r="AY5980"/>
      <c r="AZ5980"/>
      <c r="BA5980"/>
      <c r="BB5980"/>
      <c r="BC5980"/>
      <c r="BD5980"/>
    </row>
    <row r="5981" spans="1:56" s="16" customFormat="1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  <c r="AE5981"/>
      <c r="AF5981"/>
      <c r="AG5981"/>
      <c r="AH5981"/>
      <c r="AI5981"/>
      <c r="AJ5981"/>
      <c r="AK5981"/>
      <c r="AL5981"/>
      <c r="AM5981"/>
      <c r="AN5981"/>
      <c r="AO5981"/>
      <c r="AP5981"/>
      <c r="AQ5981"/>
      <c r="AR5981"/>
      <c r="AS5981"/>
      <c r="AT5981"/>
      <c r="AU5981"/>
      <c r="AV5981"/>
      <c r="AW5981"/>
      <c r="AX5981"/>
      <c r="AY5981"/>
      <c r="AZ5981"/>
      <c r="BA5981"/>
      <c r="BB5981"/>
      <c r="BC5981"/>
      <c r="BD5981"/>
    </row>
    <row r="5982" spans="1:56" s="16" customFormat="1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  <c r="AF5982"/>
      <c r="AG5982"/>
      <c r="AH5982"/>
      <c r="AI5982"/>
      <c r="AJ5982"/>
      <c r="AK5982"/>
      <c r="AL5982"/>
      <c r="AM5982"/>
      <c r="AN5982"/>
      <c r="AO5982"/>
      <c r="AP5982"/>
      <c r="AQ5982"/>
      <c r="AR5982"/>
      <c r="AS5982"/>
      <c r="AT5982"/>
      <c r="AU5982"/>
      <c r="AV5982"/>
      <c r="AW5982"/>
      <c r="AX5982"/>
      <c r="AY5982"/>
      <c r="AZ5982"/>
      <c r="BA5982"/>
      <c r="BB5982"/>
      <c r="BC5982"/>
      <c r="BD5982"/>
    </row>
    <row r="5983" spans="1:56" s="16" customFormat="1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  <c r="AF5983"/>
      <c r="AG5983"/>
      <c r="AH5983"/>
      <c r="AI5983"/>
      <c r="AJ5983"/>
      <c r="AK5983"/>
      <c r="AL5983"/>
      <c r="AM5983"/>
      <c r="AN5983"/>
      <c r="AO5983"/>
      <c r="AP5983"/>
      <c r="AQ5983"/>
      <c r="AR5983"/>
      <c r="AS5983"/>
      <c r="AT5983"/>
      <c r="AU5983"/>
      <c r="AV5983"/>
      <c r="AW5983"/>
      <c r="AX5983"/>
      <c r="AY5983"/>
      <c r="AZ5983"/>
      <c r="BA5983"/>
      <c r="BB5983"/>
      <c r="BC5983"/>
      <c r="BD5983"/>
    </row>
    <row r="5984" spans="1:56" s="16" customFormat="1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  <c r="AF5984"/>
      <c r="AG5984"/>
      <c r="AH5984"/>
      <c r="AI5984"/>
      <c r="AJ5984"/>
      <c r="AK5984"/>
      <c r="AL5984"/>
      <c r="AM5984"/>
      <c r="AN5984"/>
      <c r="AO5984"/>
      <c r="AP5984"/>
      <c r="AQ5984"/>
      <c r="AR5984"/>
      <c r="AS5984"/>
      <c r="AT5984"/>
      <c r="AU5984"/>
      <c r="AV5984"/>
      <c r="AW5984"/>
      <c r="AX5984"/>
      <c r="AY5984"/>
      <c r="AZ5984"/>
      <c r="BA5984"/>
      <c r="BB5984"/>
      <c r="BC5984"/>
      <c r="BD5984"/>
    </row>
    <row r="5985" spans="1:56" s="16" customFormat="1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  <c r="AF5985"/>
      <c r="AG5985"/>
      <c r="AH5985"/>
      <c r="AI5985"/>
      <c r="AJ5985"/>
      <c r="AK5985"/>
      <c r="AL5985"/>
      <c r="AM5985"/>
      <c r="AN5985"/>
      <c r="AO5985"/>
      <c r="AP5985"/>
      <c r="AQ5985"/>
      <c r="AR5985"/>
      <c r="AS5985"/>
      <c r="AT5985"/>
      <c r="AU5985"/>
      <c r="AV5985"/>
      <c r="AW5985"/>
      <c r="AX5985"/>
      <c r="AY5985"/>
      <c r="AZ5985"/>
      <c r="BA5985"/>
      <c r="BB5985"/>
      <c r="BC5985"/>
      <c r="BD5985"/>
    </row>
    <row r="5986" spans="1:56" s="16" customFormat="1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  <c r="AF5986"/>
      <c r="AG5986"/>
      <c r="AH5986"/>
      <c r="AI5986"/>
      <c r="AJ5986"/>
      <c r="AK5986"/>
      <c r="AL5986"/>
      <c r="AM5986"/>
      <c r="AN5986"/>
      <c r="AO5986"/>
      <c r="AP5986"/>
      <c r="AQ5986"/>
      <c r="AR5986"/>
      <c r="AS5986"/>
      <c r="AT5986"/>
      <c r="AU5986"/>
      <c r="AV5986"/>
      <c r="AW5986"/>
      <c r="AX5986"/>
      <c r="AY5986"/>
      <c r="AZ5986"/>
      <c r="BA5986"/>
      <c r="BB5986"/>
      <c r="BC5986"/>
      <c r="BD5986"/>
    </row>
    <row r="5987" spans="1:56" s="16" customFormat="1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  <c r="AF5987"/>
      <c r="AG5987"/>
      <c r="AH5987"/>
      <c r="AI5987"/>
      <c r="AJ5987"/>
      <c r="AK5987"/>
      <c r="AL5987"/>
      <c r="AM5987"/>
      <c r="AN5987"/>
      <c r="AO5987"/>
      <c r="AP5987"/>
      <c r="AQ5987"/>
      <c r="AR5987"/>
      <c r="AS5987"/>
      <c r="AT5987"/>
      <c r="AU5987"/>
      <c r="AV5987"/>
      <c r="AW5987"/>
      <c r="AX5987"/>
      <c r="AY5987"/>
      <c r="AZ5987"/>
      <c r="BA5987"/>
      <c r="BB5987"/>
      <c r="BC5987"/>
      <c r="BD5987"/>
    </row>
    <row r="5988" spans="1:56" s="16" customFormat="1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  <c r="AE5988"/>
      <c r="AF5988"/>
      <c r="AG5988"/>
      <c r="AH5988"/>
      <c r="AI5988"/>
      <c r="AJ5988"/>
      <c r="AK5988"/>
      <c r="AL5988"/>
      <c r="AM5988"/>
      <c r="AN5988"/>
      <c r="AO5988"/>
      <c r="AP5988"/>
      <c r="AQ5988"/>
      <c r="AR5988"/>
      <c r="AS5988"/>
      <c r="AT5988"/>
      <c r="AU5988"/>
      <c r="AV5988"/>
      <c r="AW5988"/>
      <c r="AX5988"/>
      <c r="AY5988"/>
      <c r="AZ5988"/>
      <c r="BA5988"/>
      <c r="BB5988"/>
      <c r="BC5988"/>
      <c r="BD5988"/>
    </row>
    <row r="5989" spans="1:56" s="16" customFormat="1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  <c r="AF5989"/>
      <c r="AG5989"/>
      <c r="AH5989"/>
      <c r="AI5989"/>
      <c r="AJ5989"/>
      <c r="AK5989"/>
      <c r="AL5989"/>
      <c r="AM5989"/>
      <c r="AN5989"/>
      <c r="AO5989"/>
      <c r="AP5989"/>
      <c r="AQ5989"/>
      <c r="AR5989"/>
      <c r="AS5989"/>
      <c r="AT5989"/>
      <c r="AU5989"/>
      <c r="AV5989"/>
      <c r="AW5989"/>
      <c r="AX5989"/>
      <c r="AY5989"/>
      <c r="AZ5989"/>
      <c r="BA5989"/>
      <c r="BB5989"/>
      <c r="BC5989"/>
      <c r="BD5989"/>
    </row>
    <row r="5990" spans="1:56" s="16" customFormat="1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  <c r="AF5990"/>
      <c r="AG5990"/>
      <c r="AH5990"/>
      <c r="AI5990"/>
      <c r="AJ5990"/>
      <c r="AK5990"/>
      <c r="AL5990"/>
      <c r="AM5990"/>
      <c r="AN5990"/>
      <c r="AO5990"/>
      <c r="AP5990"/>
      <c r="AQ5990"/>
      <c r="AR5990"/>
      <c r="AS5990"/>
      <c r="AT5990"/>
      <c r="AU5990"/>
      <c r="AV5990"/>
      <c r="AW5990"/>
      <c r="AX5990"/>
      <c r="AY5990"/>
      <c r="AZ5990"/>
      <c r="BA5990"/>
      <c r="BB5990"/>
      <c r="BC5990"/>
      <c r="BD5990"/>
    </row>
    <row r="5991" spans="1:56" s="16" customFormat="1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  <c r="AF5991"/>
      <c r="AG5991"/>
      <c r="AH5991"/>
      <c r="AI5991"/>
      <c r="AJ5991"/>
      <c r="AK5991"/>
      <c r="AL5991"/>
      <c r="AM5991"/>
      <c r="AN5991"/>
      <c r="AO5991"/>
      <c r="AP5991"/>
      <c r="AQ5991"/>
      <c r="AR5991"/>
      <c r="AS5991"/>
      <c r="AT5991"/>
      <c r="AU5991"/>
      <c r="AV5991"/>
      <c r="AW5991"/>
      <c r="AX5991"/>
      <c r="AY5991"/>
      <c r="AZ5991"/>
      <c r="BA5991"/>
      <c r="BB5991"/>
      <c r="BC5991"/>
      <c r="BD5991"/>
    </row>
    <row r="5992" spans="1:56" s="16" customFormat="1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  <c r="AF5992"/>
      <c r="AG5992"/>
      <c r="AH5992"/>
      <c r="AI5992"/>
      <c r="AJ5992"/>
      <c r="AK5992"/>
      <c r="AL5992"/>
      <c r="AM5992"/>
      <c r="AN5992"/>
      <c r="AO5992"/>
      <c r="AP5992"/>
      <c r="AQ5992"/>
      <c r="AR5992"/>
      <c r="AS5992"/>
      <c r="AT5992"/>
      <c r="AU5992"/>
      <c r="AV5992"/>
      <c r="AW5992"/>
      <c r="AX5992"/>
      <c r="AY5992"/>
      <c r="AZ5992"/>
      <c r="BA5992"/>
      <c r="BB5992"/>
      <c r="BC5992"/>
      <c r="BD5992"/>
    </row>
    <row r="5993" spans="1:56" s="16" customFormat="1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  <c r="AF5993"/>
      <c r="AG5993"/>
      <c r="AH5993"/>
      <c r="AI5993"/>
      <c r="AJ5993"/>
      <c r="AK5993"/>
      <c r="AL5993"/>
      <c r="AM5993"/>
      <c r="AN5993"/>
      <c r="AO5993"/>
      <c r="AP5993"/>
      <c r="AQ5993"/>
      <c r="AR5993"/>
      <c r="AS5993"/>
      <c r="AT5993"/>
      <c r="AU5993"/>
      <c r="AV5993"/>
      <c r="AW5993"/>
      <c r="AX5993"/>
      <c r="AY5993"/>
      <c r="AZ5993"/>
      <c r="BA5993"/>
      <c r="BB5993"/>
      <c r="BC5993"/>
      <c r="BD5993"/>
    </row>
    <row r="5994" spans="1:56" s="16" customFormat="1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  <c r="AF5994"/>
      <c r="AG5994"/>
      <c r="AH5994"/>
      <c r="AI5994"/>
      <c r="AJ5994"/>
      <c r="AK5994"/>
      <c r="AL5994"/>
      <c r="AM5994"/>
      <c r="AN5994"/>
      <c r="AO5994"/>
      <c r="AP5994"/>
      <c r="AQ5994"/>
      <c r="AR5994"/>
      <c r="AS5994"/>
      <c r="AT5994"/>
      <c r="AU5994"/>
      <c r="AV5994"/>
      <c r="AW5994"/>
      <c r="AX5994"/>
      <c r="AY5994"/>
      <c r="AZ5994"/>
      <c r="BA5994"/>
      <c r="BB5994"/>
      <c r="BC5994"/>
      <c r="BD5994"/>
    </row>
    <row r="5995" spans="1:56" s="16" customFormat="1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  <c r="AF5995"/>
      <c r="AG5995"/>
      <c r="AH5995"/>
      <c r="AI5995"/>
      <c r="AJ5995"/>
      <c r="AK5995"/>
      <c r="AL5995"/>
      <c r="AM5995"/>
      <c r="AN5995"/>
      <c r="AO5995"/>
      <c r="AP5995"/>
      <c r="AQ5995"/>
      <c r="AR5995"/>
      <c r="AS5995"/>
      <c r="AT5995"/>
      <c r="AU5995"/>
      <c r="AV5995"/>
      <c r="AW5995"/>
      <c r="AX5995"/>
      <c r="AY5995"/>
      <c r="AZ5995"/>
      <c r="BA5995"/>
      <c r="BB5995"/>
      <c r="BC5995"/>
      <c r="BD5995"/>
    </row>
    <row r="5996" spans="1:56" s="16" customFormat="1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  <c r="AF5996"/>
      <c r="AG5996"/>
      <c r="AH5996"/>
      <c r="AI5996"/>
      <c r="AJ5996"/>
      <c r="AK5996"/>
      <c r="AL5996"/>
      <c r="AM5996"/>
      <c r="AN5996"/>
      <c r="AO5996"/>
      <c r="AP5996"/>
      <c r="AQ5996"/>
      <c r="AR5996"/>
      <c r="AS5996"/>
      <c r="AT5996"/>
      <c r="AU5996"/>
      <c r="AV5996"/>
      <c r="AW5996"/>
      <c r="AX5996"/>
      <c r="AY5996"/>
      <c r="AZ5996"/>
      <c r="BA5996"/>
      <c r="BB5996"/>
      <c r="BC5996"/>
      <c r="BD5996"/>
    </row>
    <row r="5997" spans="1:56" s="16" customFormat="1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  <c r="AF5997"/>
      <c r="AG5997"/>
      <c r="AH5997"/>
      <c r="AI5997"/>
      <c r="AJ5997"/>
      <c r="AK5997"/>
      <c r="AL5997"/>
      <c r="AM5997"/>
      <c r="AN5997"/>
      <c r="AO5997"/>
      <c r="AP5997"/>
      <c r="AQ5997"/>
      <c r="AR5997"/>
      <c r="AS5997"/>
      <c r="AT5997"/>
      <c r="AU5997"/>
      <c r="AV5997"/>
      <c r="AW5997"/>
      <c r="AX5997"/>
      <c r="AY5997"/>
      <c r="AZ5997"/>
      <c r="BA5997"/>
      <c r="BB5997"/>
      <c r="BC5997"/>
      <c r="BD5997"/>
    </row>
    <row r="5998" spans="1:56" s="16" customFormat="1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  <c r="AF5998"/>
      <c r="AG5998"/>
      <c r="AH5998"/>
      <c r="AI5998"/>
      <c r="AJ5998"/>
      <c r="AK5998"/>
      <c r="AL5998"/>
      <c r="AM5998"/>
      <c r="AN5998"/>
      <c r="AO5998"/>
      <c r="AP5998"/>
      <c r="AQ5998"/>
      <c r="AR5998"/>
      <c r="AS5998"/>
      <c r="AT5998"/>
      <c r="AU5998"/>
      <c r="AV5998"/>
      <c r="AW5998"/>
      <c r="AX5998"/>
      <c r="AY5998"/>
      <c r="AZ5998"/>
      <c r="BA5998"/>
      <c r="BB5998"/>
      <c r="BC5998"/>
      <c r="BD5998"/>
    </row>
    <row r="5999" spans="1:56" s="16" customFormat="1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  <c r="AE5999"/>
      <c r="AF5999"/>
      <c r="AG5999"/>
      <c r="AH5999"/>
      <c r="AI5999"/>
      <c r="AJ5999"/>
      <c r="AK5999"/>
      <c r="AL5999"/>
      <c r="AM5999"/>
      <c r="AN5999"/>
      <c r="AO5999"/>
      <c r="AP5999"/>
      <c r="AQ5999"/>
      <c r="AR5999"/>
      <c r="AS5999"/>
      <c r="AT5999"/>
      <c r="AU5999"/>
      <c r="AV5999"/>
      <c r="AW5999"/>
      <c r="AX5999"/>
      <c r="AY5999"/>
      <c r="AZ5999"/>
      <c r="BA5999"/>
      <c r="BB5999"/>
      <c r="BC5999"/>
      <c r="BD5999"/>
    </row>
    <row r="6000" spans="1:56" s="16" customFormat="1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  <c r="AF6000"/>
      <c r="AG6000"/>
      <c r="AH6000"/>
      <c r="AI6000"/>
      <c r="AJ6000"/>
      <c r="AK6000"/>
      <c r="AL6000"/>
      <c r="AM6000"/>
      <c r="AN6000"/>
      <c r="AO6000"/>
      <c r="AP6000"/>
      <c r="AQ6000"/>
      <c r="AR6000"/>
      <c r="AS6000"/>
      <c r="AT6000"/>
      <c r="AU6000"/>
      <c r="AV6000"/>
      <c r="AW6000"/>
      <c r="AX6000"/>
      <c r="AY6000"/>
      <c r="AZ6000"/>
      <c r="BA6000"/>
      <c r="BB6000"/>
      <c r="BC6000"/>
      <c r="BD6000"/>
    </row>
    <row r="6001" spans="1:56" s="16" customFormat="1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  <c r="AF6001"/>
      <c r="AG6001"/>
      <c r="AH6001"/>
      <c r="AI6001"/>
      <c r="AJ6001"/>
      <c r="AK6001"/>
      <c r="AL6001"/>
      <c r="AM6001"/>
      <c r="AN6001"/>
      <c r="AO6001"/>
      <c r="AP6001"/>
      <c r="AQ6001"/>
      <c r="AR6001"/>
      <c r="AS6001"/>
      <c r="AT6001"/>
      <c r="AU6001"/>
      <c r="AV6001"/>
      <c r="AW6001"/>
      <c r="AX6001"/>
      <c r="AY6001"/>
      <c r="AZ6001"/>
      <c r="BA6001"/>
      <c r="BB6001"/>
      <c r="BC6001"/>
      <c r="BD6001"/>
    </row>
    <row r="6002" spans="1:56" s="16" customFormat="1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  <c r="AF6002"/>
      <c r="AG6002"/>
      <c r="AH6002"/>
      <c r="AI6002"/>
      <c r="AJ6002"/>
      <c r="AK6002"/>
      <c r="AL6002"/>
      <c r="AM6002"/>
      <c r="AN6002"/>
      <c r="AO6002"/>
      <c r="AP6002"/>
      <c r="AQ6002"/>
      <c r="AR6002"/>
      <c r="AS6002"/>
      <c r="AT6002"/>
      <c r="AU6002"/>
      <c r="AV6002"/>
      <c r="AW6002"/>
      <c r="AX6002"/>
      <c r="AY6002"/>
      <c r="AZ6002"/>
      <c r="BA6002"/>
      <c r="BB6002"/>
      <c r="BC6002"/>
      <c r="BD6002"/>
    </row>
    <row r="6003" spans="1:56" s="16" customFormat="1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  <c r="AF6003"/>
      <c r="AG6003"/>
      <c r="AH6003"/>
      <c r="AI6003"/>
      <c r="AJ6003"/>
      <c r="AK6003"/>
      <c r="AL6003"/>
      <c r="AM6003"/>
      <c r="AN6003"/>
      <c r="AO6003"/>
      <c r="AP6003"/>
      <c r="AQ6003"/>
      <c r="AR6003"/>
      <c r="AS6003"/>
      <c r="AT6003"/>
      <c r="AU6003"/>
      <c r="AV6003"/>
      <c r="AW6003"/>
      <c r="AX6003"/>
      <c r="AY6003"/>
      <c r="AZ6003"/>
      <c r="BA6003"/>
      <c r="BB6003"/>
      <c r="BC6003"/>
      <c r="BD6003"/>
    </row>
    <row r="6004" spans="1:56" s="16" customFormat="1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  <c r="AF6004"/>
      <c r="AG6004"/>
      <c r="AH6004"/>
      <c r="AI6004"/>
      <c r="AJ6004"/>
      <c r="AK6004"/>
      <c r="AL6004"/>
      <c r="AM6004"/>
      <c r="AN6004"/>
      <c r="AO6004"/>
      <c r="AP6004"/>
      <c r="AQ6004"/>
      <c r="AR6004"/>
      <c r="AS6004"/>
      <c r="AT6004"/>
      <c r="AU6004"/>
      <c r="AV6004"/>
      <c r="AW6004"/>
      <c r="AX6004"/>
      <c r="AY6004"/>
      <c r="AZ6004"/>
      <c r="BA6004"/>
      <c r="BB6004"/>
      <c r="BC6004"/>
      <c r="BD6004"/>
    </row>
    <row r="6005" spans="1:56" s="16" customFormat="1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  <c r="AF6005"/>
      <c r="AG6005"/>
      <c r="AH6005"/>
      <c r="AI6005"/>
      <c r="AJ6005"/>
      <c r="AK6005"/>
      <c r="AL6005"/>
      <c r="AM6005"/>
      <c r="AN6005"/>
      <c r="AO6005"/>
      <c r="AP6005"/>
      <c r="AQ6005"/>
      <c r="AR6005"/>
      <c r="AS6005"/>
      <c r="AT6005"/>
      <c r="AU6005"/>
      <c r="AV6005"/>
      <c r="AW6005"/>
      <c r="AX6005"/>
      <c r="AY6005"/>
      <c r="AZ6005"/>
      <c r="BA6005"/>
      <c r="BB6005"/>
      <c r="BC6005"/>
      <c r="BD6005"/>
    </row>
    <row r="6006" spans="1:56" s="16" customFormat="1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  <c r="AE6006"/>
      <c r="AF6006"/>
      <c r="AG6006"/>
      <c r="AH6006"/>
      <c r="AI6006"/>
      <c r="AJ6006"/>
      <c r="AK6006"/>
      <c r="AL6006"/>
      <c r="AM6006"/>
      <c r="AN6006"/>
      <c r="AO6006"/>
      <c r="AP6006"/>
      <c r="AQ6006"/>
      <c r="AR6006"/>
      <c r="AS6006"/>
      <c r="AT6006"/>
      <c r="AU6006"/>
      <c r="AV6006"/>
      <c r="AW6006"/>
      <c r="AX6006"/>
      <c r="AY6006"/>
      <c r="AZ6006"/>
      <c r="BA6006"/>
      <c r="BB6006"/>
      <c r="BC6006"/>
      <c r="BD6006"/>
    </row>
    <row r="6007" spans="1:56" s="16" customFormat="1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  <c r="AF6007"/>
      <c r="AG6007"/>
      <c r="AH6007"/>
      <c r="AI6007"/>
      <c r="AJ6007"/>
      <c r="AK6007"/>
      <c r="AL6007"/>
      <c r="AM6007"/>
      <c r="AN6007"/>
      <c r="AO6007"/>
      <c r="AP6007"/>
      <c r="AQ6007"/>
      <c r="AR6007"/>
      <c r="AS6007"/>
      <c r="AT6007"/>
      <c r="AU6007"/>
      <c r="AV6007"/>
      <c r="AW6007"/>
      <c r="AX6007"/>
      <c r="AY6007"/>
      <c r="AZ6007"/>
      <c r="BA6007"/>
      <c r="BB6007"/>
      <c r="BC6007"/>
      <c r="BD6007"/>
    </row>
    <row r="6008" spans="1:56" s="16" customFormat="1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  <c r="AF6008"/>
      <c r="AG6008"/>
      <c r="AH6008"/>
      <c r="AI6008"/>
      <c r="AJ6008"/>
      <c r="AK6008"/>
      <c r="AL6008"/>
      <c r="AM6008"/>
      <c r="AN6008"/>
      <c r="AO6008"/>
      <c r="AP6008"/>
      <c r="AQ6008"/>
      <c r="AR6008"/>
      <c r="AS6008"/>
      <c r="AT6008"/>
      <c r="AU6008"/>
      <c r="AV6008"/>
      <c r="AW6008"/>
      <c r="AX6008"/>
      <c r="AY6008"/>
      <c r="AZ6008"/>
      <c r="BA6008"/>
      <c r="BB6008"/>
      <c r="BC6008"/>
      <c r="BD6008"/>
    </row>
    <row r="6009" spans="1:56" s="16" customFormat="1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  <c r="AF6009"/>
      <c r="AG6009"/>
      <c r="AH6009"/>
      <c r="AI6009"/>
      <c r="AJ6009"/>
      <c r="AK6009"/>
      <c r="AL6009"/>
      <c r="AM6009"/>
      <c r="AN6009"/>
      <c r="AO6009"/>
      <c r="AP6009"/>
      <c r="AQ6009"/>
      <c r="AR6009"/>
      <c r="AS6009"/>
      <c r="AT6009"/>
      <c r="AU6009"/>
      <c r="AV6009"/>
      <c r="AW6009"/>
      <c r="AX6009"/>
      <c r="AY6009"/>
      <c r="AZ6009"/>
      <c r="BA6009"/>
      <c r="BB6009"/>
      <c r="BC6009"/>
      <c r="BD6009"/>
    </row>
    <row r="6010" spans="1:56" s="16" customFormat="1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  <c r="AF6010"/>
      <c r="AG6010"/>
      <c r="AH6010"/>
      <c r="AI6010"/>
      <c r="AJ6010"/>
      <c r="AK6010"/>
      <c r="AL6010"/>
      <c r="AM6010"/>
      <c r="AN6010"/>
      <c r="AO6010"/>
      <c r="AP6010"/>
      <c r="AQ6010"/>
      <c r="AR6010"/>
      <c r="AS6010"/>
      <c r="AT6010"/>
      <c r="AU6010"/>
      <c r="AV6010"/>
      <c r="AW6010"/>
      <c r="AX6010"/>
      <c r="AY6010"/>
      <c r="AZ6010"/>
      <c r="BA6010"/>
      <c r="BB6010"/>
      <c r="BC6010"/>
      <c r="BD6010"/>
    </row>
    <row r="6011" spans="1:56" s="16" customFormat="1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  <c r="AF6011"/>
      <c r="AG6011"/>
      <c r="AH6011"/>
      <c r="AI6011"/>
      <c r="AJ6011"/>
      <c r="AK6011"/>
      <c r="AL6011"/>
      <c r="AM6011"/>
      <c r="AN6011"/>
      <c r="AO6011"/>
      <c r="AP6011"/>
      <c r="AQ6011"/>
      <c r="AR6011"/>
      <c r="AS6011"/>
      <c r="AT6011"/>
      <c r="AU6011"/>
      <c r="AV6011"/>
      <c r="AW6011"/>
      <c r="AX6011"/>
      <c r="AY6011"/>
      <c r="AZ6011"/>
      <c r="BA6011"/>
      <c r="BB6011"/>
      <c r="BC6011"/>
      <c r="BD6011"/>
    </row>
    <row r="6012" spans="1:56" s="16" customFormat="1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  <c r="AF6012"/>
      <c r="AG6012"/>
      <c r="AH6012"/>
      <c r="AI6012"/>
      <c r="AJ6012"/>
      <c r="AK6012"/>
      <c r="AL6012"/>
      <c r="AM6012"/>
      <c r="AN6012"/>
      <c r="AO6012"/>
      <c r="AP6012"/>
      <c r="AQ6012"/>
      <c r="AR6012"/>
      <c r="AS6012"/>
      <c r="AT6012"/>
      <c r="AU6012"/>
      <c r="AV6012"/>
      <c r="AW6012"/>
      <c r="AX6012"/>
      <c r="AY6012"/>
      <c r="AZ6012"/>
      <c r="BA6012"/>
      <c r="BB6012"/>
      <c r="BC6012"/>
      <c r="BD6012"/>
    </row>
    <row r="6013" spans="1:56" s="16" customFormat="1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  <c r="AF6013"/>
      <c r="AG6013"/>
      <c r="AH6013"/>
      <c r="AI6013"/>
      <c r="AJ6013"/>
      <c r="AK6013"/>
      <c r="AL6013"/>
      <c r="AM6013"/>
      <c r="AN6013"/>
      <c r="AO6013"/>
      <c r="AP6013"/>
      <c r="AQ6013"/>
      <c r="AR6013"/>
      <c r="AS6013"/>
      <c r="AT6013"/>
      <c r="AU6013"/>
      <c r="AV6013"/>
      <c r="AW6013"/>
      <c r="AX6013"/>
      <c r="AY6013"/>
      <c r="AZ6013"/>
      <c r="BA6013"/>
      <c r="BB6013"/>
      <c r="BC6013"/>
      <c r="BD6013"/>
    </row>
    <row r="6014" spans="1:56" s="16" customFormat="1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  <c r="AF6014"/>
      <c r="AG6014"/>
      <c r="AH6014"/>
      <c r="AI6014"/>
      <c r="AJ6014"/>
      <c r="AK6014"/>
      <c r="AL6014"/>
      <c r="AM6014"/>
      <c r="AN6014"/>
      <c r="AO6014"/>
      <c r="AP6014"/>
      <c r="AQ6014"/>
      <c r="AR6014"/>
      <c r="AS6014"/>
      <c r="AT6014"/>
      <c r="AU6014"/>
      <c r="AV6014"/>
      <c r="AW6014"/>
      <c r="AX6014"/>
      <c r="AY6014"/>
      <c r="AZ6014"/>
      <c r="BA6014"/>
      <c r="BB6014"/>
      <c r="BC6014"/>
      <c r="BD6014"/>
    </row>
    <row r="6015" spans="1:56" s="16" customFormat="1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  <c r="AF6015"/>
      <c r="AG6015"/>
      <c r="AH6015"/>
      <c r="AI6015"/>
      <c r="AJ6015"/>
      <c r="AK6015"/>
      <c r="AL6015"/>
      <c r="AM6015"/>
      <c r="AN6015"/>
      <c r="AO6015"/>
      <c r="AP6015"/>
      <c r="AQ6015"/>
      <c r="AR6015"/>
      <c r="AS6015"/>
      <c r="AT6015"/>
      <c r="AU6015"/>
      <c r="AV6015"/>
      <c r="AW6015"/>
      <c r="AX6015"/>
      <c r="AY6015"/>
      <c r="AZ6015"/>
      <c r="BA6015"/>
      <c r="BB6015"/>
      <c r="BC6015"/>
      <c r="BD6015"/>
    </row>
    <row r="6016" spans="1:56" s="16" customFormat="1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  <c r="AF6016"/>
      <c r="AG6016"/>
      <c r="AH6016"/>
      <c r="AI6016"/>
      <c r="AJ6016"/>
      <c r="AK6016"/>
      <c r="AL6016"/>
      <c r="AM6016"/>
      <c r="AN6016"/>
      <c r="AO6016"/>
      <c r="AP6016"/>
      <c r="AQ6016"/>
      <c r="AR6016"/>
      <c r="AS6016"/>
      <c r="AT6016"/>
      <c r="AU6016"/>
      <c r="AV6016"/>
      <c r="AW6016"/>
      <c r="AX6016"/>
      <c r="AY6016"/>
      <c r="AZ6016"/>
      <c r="BA6016"/>
      <c r="BB6016"/>
      <c r="BC6016"/>
      <c r="BD6016"/>
    </row>
    <row r="6017" spans="1:56" s="16" customFormat="1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  <c r="AF6017"/>
      <c r="AG6017"/>
      <c r="AH6017"/>
      <c r="AI6017"/>
      <c r="AJ6017"/>
      <c r="AK6017"/>
      <c r="AL6017"/>
      <c r="AM6017"/>
      <c r="AN6017"/>
      <c r="AO6017"/>
      <c r="AP6017"/>
      <c r="AQ6017"/>
      <c r="AR6017"/>
      <c r="AS6017"/>
      <c r="AT6017"/>
      <c r="AU6017"/>
      <c r="AV6017"/>
      <c r="AW6017"/>
      <c r="AX6017"/>
      <c r="AY6017"/>
      <c r="AZ6017"/>
      <c r="BA6017"/>
      <c r="BB6017"/>
      <c r="BC6017"/>
      <c r="BD6017"/>
    </row>
    <row r="6018" spans="1:56" s="16" customFormat="1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  <c r="AF6018"/>
      <c r="AG6018"/>
      <c r="AH6018"/>
      <c r="AI6018"/>
      <c r="AJ6018"/>
      <c r="AK6018"/>
      <c r="AL6018"/>
      <c r="AM6018"/>
      <c r="AN6018"/>
      <c r="AO6018"/>
      <c r="AP6018"/>
      <c r="AQ6018"/>
      <c r="AR6018"/>
      <c r="AS6018"/>
      <c r="AT6018"/>
      <c r="AU6018"/>
      <c r="AV6018"/>
      <c r="AW6018"/>
      <c r="AX6018"/>
      <c r="AY6018"/>
      <c r="AZ6018"/>
      <c r="BA6018"/>
      <c r="BB6018"/>
      <c r="BC6018"/>
      <c r="BD6018"/>
    </row>
    <row r="6019" spans="1:56" s="16" customFormat="1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  <c r="AF6019"/>
      <c r="AG6019"/>
      <c r="AH6019"/>
      <c r="AI6019"/>
      <c r="AJ6019"/>
      <c r="AK6019"/>
      <c r="AL6019"/>
      <c r="AM6019"/>
      <c r="AN6019"/>
      <c r="AO6019"/>
      <c r="AP6019"/>
      <c r="AQ6019"/>
      <c r="AR6019"/>
      <c r="AS6019"/>
      <c r="AT6019"/>
      <c r="AU6019"/>
      <c r="AV6019"/>
      <c r="AW6019"/>
      <c r="AX6019"/>
      <c r="AY6019"/>
      <c r="AZ6019"/>
      <c r="BA6019"/>
      <c r="BB6019"/>
      <c r="BC6019"/>
      <c r="BD6019"/>
    </row>
    <row r="6020" spans="1:56" s="16" customFormat="1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  <c r="AF6020"/>
      <c r="AG6020"/>
      <c r="AH6020"/>
      <c r="AI6020"/>
      <c r="AJ6020"/>
      <c r="AK6020"/>
      <c r="AL6020"/>
      <c r="AM6020"/>
      <c r="AN6020"/>
      <c r="AO6020"/>
      <c r="AP6020"/>
      <c r="AQ6020"/>
      <c r="AR6020"/>
      <c r="AS6020"/>
      <c r="AT6020"/>
      <c r="AU6020"/>
      <c r="AV6020"/>
      <c r="AW6020"/>
      <c r="AX6020"/>
      <c r="AY6020"/>
      <c r="AZ6020"/>
      <c r="BA6020"/>
      <c r="BB6020"/>
      <c r="BC6020"/>
      <c r="BD6020"/>
    </row>
    <row r="6021" spans="1:56" s="16" customFormat="1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  <c r="AF6021"/>
      <c r="AG6021"/>
      <c r="AH6021"/>
      <c r="AI6021"/>
      <c r="AJ6021"/>
      <c r="AK6021"/>
      <c r="AL6021"/>
      <c r="AM6021"/>
      <c r="AN6021"/>
      <c r="AO6021"/>
      <c r="AP6021"/>
      <c r="AQ6021"/>
      <c r="AR6021"/>
      <c r="AS6021"/>
      <c r="AT6021"/>
      <c r="AU6021"/>
      <c r="AV6021"/>
      <c r="AW6021"/>
      <c r="AX6021"/>
      <c r="AY6021"/>
      <c r="AZ6021"/>
      <c r="BA6021"/>
      <c r="BB6021"/>
      <c r="BC6021"/>
      <c r="BD6021"/>
    </row>
    <row r="6022" spans="1:56" s="16" customFormat="1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  <c r="AF6022"/>
      <c r="AG6022"/>
      <c r="AH6022"/>
      <c r="AI6022"/>
      <c r="AJ6022"/>
      <c r="AK6022"/>
      <c r="AL6022"/>
      <c r="AM6022"/>
      <c r="AN6022"/>
      <c r="AO6022"/>
      <c r="AP6022"/>
      <c r="AQ6022"/>
      <c r="AR6022"/>
      <c r="AS6022"/>
      <c r="AT6022"/>
      <c r="AU6022"/>
      <c r="AV6022"/>
      <c r="AW6022"/>
      <c r="AX6022"/>
      <c r="AY6022"/>
      <c r="AZ6022"/>
      <c r="BA6022"/>
      <c r="BB6022"/>
      <c r="BC6022"/>
      <c r="BD6022"/>
    </row>
    <row r="6023" spans="1:56" s="16" customFormat="1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  <c r="AF6023"/>
      <c r="AG6023"/>
      <c r="AH6023"/>
      <c r="AI6023"/>
      <c r="AJ6023"/>
      <c r="AK6023"/>
      <c r="AL6023"/>
      <c r="AM6023"/>
      <c r="AN6023"/>
      <c r="AO6023"/>
      <c r="AP6023"/>
      <c r="AQ6023"/>
      <c r="AR6023"/>
      <c r="AS6023"/>
      <c r="AT6023"/>
      <c r="AU6023"/>
      <c r="AV6023"/>
      <c r="AW6023"/>
      <c r="AX6023"/>
      <c r="AY6023"/>
      <c r="AZ6023"/>
      <c r="BA6023"/>
      <c r="BB6023"/>
      <c r="BC6023"/>
      <c r="BD6023"/>
    </row>
    <row r="6024" spans="1:56" s="16" customFormat="1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  <c r="AF6024"/>
      <c r="AG6024"/>
      <c r="AH6024"/>
      <c r="AI6024"/>
      <c r="AJ6024"/>
      <c r="AK6024"/>
      <c r="AL6024"/>
      <c r="AM6024"/>
      <c r="AN6024"/>
      <c r="AO6024"/>
      <c r="AP6024"/>
      <c r="AQ6024"/>
      <c r="AR6024"/>
      <c r="AS6024"/>
      <c r="AT6024"/>
      <c r="AU6024"/>
      <c r="AV6024"/>
      <c r="AW6024"/>
      <c r="AX6024"/>
      <c r="AY6024"/>
      <c r="AZ6024"/>
      <c r="BA6024"/>
      <c r="BB6024"/>
      <c r="BC6024"/>
      <c r="BD6024"/>
    </row>
    <row r="6025" spans="1:56" s="16" customFormat="1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  <c r="AF6025"/>
      <c r="AG6025"/>
      <c r="AH6025"/>
      <c r="AI6025"/>
      <c r="AJ6025"/>
      <c r="AK6025"/>
      <c r="AL6025"/>
      <c r="AM6025"/>
      <c r="AN6025"/>
      <c r="AO6025"/>
      <c r="AP6025"/>
      <c r="AQ6025"/>
      <c r="AR6025"/>
      <c r="AS6025"/>
      <c r="AT6025"/>
      <c r="AU6025"/>
      <c r="AV6025"/>
      <c r="AW6025"/>
      <c r="AX6025"/>
      <c r="AY6025"/>
      <c r="AZ6025"/>
      <c r="BA6025"/>
      <c r="BB6025"/>
      <c r="BC6025"/>
      <c r="BD6025"/>
    </row>
    <row r="6026" spans="1:56" s="16" customFormat="1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  <c r="AF6026"/>
      <c r="AG6026"/>
      <c r="AH6026"/>
      <c r="AI6026"/>
      <c r="AJ6026"/>
      <c r="AK6026"/>
      <c r="AL6026"/>
      <c r="AM6026"/>
      <c r="AN6026"/>
      <c r="AO6026"/>
      <c r="AP6026"/>
      <c r="AQ6026"/>
      <c r="AR6026"/>
      <c r="AS6026"/>
      <c r="AT6026"/>
      <c r="AU6026"/>
      <c r="AV6026"/>
      <c r="AW6026"/>
      <c r="AX6026"/>
      <c r="AY6026"/>
      <c r="AZ6026"/>
      <c r="BA6026"/>
      <c r="BB6026"/>
      <c r="BC6026"/>
      <c r="BD6026"/>
    </row>
    <row r="6027" spans="1:56" s="16" customFormat="1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  <c r="AF6027"/>
      <c r="AG6027"/>
      <c r="AH6027"/>
      <c r="AI6027"/>
      <c r="AJ6027"/>
      <c r="AK6027"/>
      <c r="AL6027"/>
      <c r="AM6027"/>
      <c r="AN6027"/>
      <c r="AO6027"/>
      <c r="AP6027"/>
      <c r="AQ6027"/>
      <c r="AR6027"/>
      <c r="AS6027"/>
      <c r="AT6027"/>
      <c r="AU6027"/>
      <c r="AV6027"/>
      <c r="AW6027"/>
      <c r="AX6027"/>
      <c r="AY6027"/>
      <c r="AZ6027"/>
      <c r="BA6027"/>
      <c r="BB6027"/>
      <c r="BC6027"/>
      <c r="BD6027"/>
    </row>
    <row r="6028" spans="1:56" s="16" customFormat="1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  <c r="AF6028"/>
      <c r="AG6028"/>
      <c r="AH6028"/>
      <c r="AI6028"/>
      <c r="AJ6028"/>
      <c r="AK6028"/>
      <c r="AL6028"/>
      <c r="AM6028"/>
      <c r="AN6028"/>
      <c r="AO6028"/>
      <c r="AP6028"/>
      <c r="AQ6028"/>
      <c r="AR6028"/>
      <c r="AS6028"/>
      <c r="AT6028"/>
      <c r="AU6028"/>
      <c r="AV6028"/>
      <c r="AW6028"/>
      <c r="AX6028"/>
      <c r="AY6028"/>
      <c r="AZ6028"/>
      <c r="BA6028"/>
      <c r="BB6028"/>
      <c r="BC6028"/>
      <c r="BD6028"/>
    </row>
    <row r="6029" spans="1:56" s="16" customFormat="1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  <c r="AF6029"/>
      <c r="AG6029"/>
      <c r="AH6029"/>
      <c r="AI6029"/>
      <c r="AJ6029"/>
      <c r="AK6029"/>
      <c r="AL6029"/>
      <c r="AM6029"/>
      <c r="AN6029"/>
      <c r="AO6029"/>
      <c r="AP6029"/>
      <c r="AQ6029"/>
      <c r="AR6029"/>
      <c r="AS6029"/>
      <c r="AT6029"/>
      <c r="AU6029"/>
      <c r="AV6029"/>
      <c r="AW6029"/>
      <c r="AX6029"/>
      <c r="AY6029"/>
      <c r="AZ6029"/>
      <c r="BA6029"/>
      <c r="BB6029"/>
      <c r="BC6029"/>
      <c r="BD6029"/>
    </row>
    <row r="6030" spans="1:56" s="16" customFormat="1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  <c r="AF6030"/>
      <c r="AG6030"/>
      <c r="AH6030"/>
      <c r="AI6030"/>
      <c r="AJ6030"/>
      <c r="AK6030"/>
      <c r="AL6030"/>
      <c r="AM6030"/>
      <c r="AN6030"/>
      <c r="AO6030"/>
      <c r="AP6030"/>
      <c r="AQ6030"/>
      <c r="AR6030"/>
      <c r="AS6030"/>
      <c r="AT6030"/>
      <c r="AU6030"/>
      <c r="AV6030"/>
      <c r="AW6030"/>
      <c r="AX6030"/>
      <c r="AY6030"/>
      <c r="AZ6030"/>
      <c r="BA6030"/>
      <c r="BB6030"/>
      <c r="BC6030"/>
      <c r="BD6030"/>
    </row>
    <row r="6031" spans="1:56" s="16" customFormat="1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  <c r="AF6031"/>
      <c r="AG6031"/>
      <c r="AH6031"/>
      <c r="AI6031"/>
      <c r="AJ6031"/>
      <c r="AK6031"/>
      <c r="AL6031"/>
      <c r="AM6031"/>
      <c r="AN6031"/>
      <c r="AO6031"/>
      <c r="AP6031"/>
      <c r="AQ6031"/>
      <c r="AR6031"/>
      <c r="AS6031"/>
      <c r="AT6031"/>
      <c r="AU6031"/>
      <c r="AV6031"/>
      <c r="AW6031"/>
      <c r="AX6031"/>
      <c r="AY6031"/>
      <c r="AZ6031"/>
      <c r="BA6031"/>
      <c r="BB6031"/>
      <c r="BC6031"/>
      <c r="BD6031"/>
    </row>
    <row r="6032" spans="1:56" s="16" customFormat="1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  <c r="AF6032"/>
      <c r="AG6032"/>
      <c r="AH6032"/>
      <c r="AI6032"/>
      <c r="AJ6032"/>
      <c r="AK6032"/>
      <c r="AL6032"/>
      <c r="AM6032"/>
      <c r="AN6032"/>
      <c r="AO6032"/>
      <c r="AP6032"/>
      <c r="AQ6032"/>
      <c r="AR6032"/>
      <c r="AS6032"/>
      <c r="AT6032"/>
      <c r="AU6032"/>
      <c r="AV6032"/>
      <c r="AW6032"/>
      <c r="AX6032"/>
      <c r="AY6032"/>
      <c r="AZ6032"/>
      <c r="BA6032"/>
      <c r="BB6032"/>
      <c r="BC6032"/>
      <c r="BD6032"/>
    </row>
    <row r="6033" spans="1:56" s="16" customFormat="1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  <c r="AF6033"/>
      <c r="AG6033"/>
      <c r="AH6033"/>
      <c r="AI6033"/>
      <c r="AJ6033"/>
      <c r="AK6033"/>
      <c r="AL6033"/>
      <c r="AM6033"/>
      <c r="AN6033"/>
      <c r="AO6033"/>
      <c r="AP6033"/>
      <c r="AQ6033"/>
      <c r="AR6033"/>
      <c r="AS6033"/>
      <c r="AT6033"/>
      <c r="AU6033"/>
      <c r="AV6033"/>
      <c r="AW6033"/>
      <c r="AX6033"/>
      <c r="AY6033"/>
      <c r="AZ6033"/>
      <c r="BA6033"/>
      <c r="BB6033"/>
      <c r="BC6033"/>
      <c r="BD6033"/>
    </row>
    <row r="6034" spans="1:56" s="16" customFormat="1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  <c r="AF6034"/>
      <c r="AG6034"/>
      <c r="AH6034"/>
      <c r="AI6034"/>
      <c r="AJ6034"/>
      <c r="AK6034"/>
      <c r="AL6034"/>
      <c r="AM6034"/>
      <c r="AN6034"/>
      <c r="AO6034"/>
      <c r="AP6034"/>
      <c r="AQ6034"/>
      <c r="AR6034"/>
      <c r="AS6034"/>
      <c r="AT6034"/>
      <c r="AU6034"/>
      <c r="AV6034"/>
      <c r="AW6034"/>
      <c r="AX6034"/>
      <c r="AY6034"/>
      <c r="AZ6034"/>
      <c r="BA6034"/>
      <c r="BB6034"/>
      <c r="BC6034"/>
      <c r="BD6034"/>
    </row>
    <row r="6035" spans="1:56" s="16" customFormat="1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  <c r="AF6035"/>
      <c r="AG6035"/>
      <c r="AH6035"/>
      <c r="AI6035"/>
      <c r="AJ6035"/>
      <c r="AK6035"/>
      <c r="AL6035"/>
      <c r="AM6035"/>
      <c r="AN6035"/>
      <c r="AO6035"/>
      <c r="AP6035"/>
      <c r="AQ6035"/>
      <c r="AR6035"/>
      <c r="AS6035"/>
      <c r="AT6035"/>
      <c r="AU6035"/>
      <c r="AV6035"/>
      <c r="AW6035"/>
      <c r="AX6035"/>
      <c r="AY6035"/>
      <c r="AZ6035"/>
      <c r="BA6035"/>
      <c r="BB6035"/>
      <c r="BC6035"/>
      <c r="BD6035"/>
    </row>
    <row r="6036" spans="1:56" s="16" customFormat="1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  <c r="AF6036"/>
      <c r="AG6036"/>
      <c r="AH6036"/>
      <c r="AI6036"/>
      <c r="AJ6036"/>
      <c r="AK6036"/>
      <c r="AL6036"/>
      <c r="AM6036"/>
      <c r="AN6036"/>
      <c r="AO6036"/>
      <c r="AP6036"/>
      <c r="AQ6036"/>
      <c r="AR6036"/>
      <c r="AS6036"/>
      <c r="AT6036"/>
      <c r="AU6036"/>
      <c r="AV6036"/>
      <c r="AW6036"/>
      <c r="AX6036"/>
      <c r="AY6036"/>
      <c r="AZ6036"/>
      <c r="BA6036"/>
      <c r="BB6036"/>
      <c r="BC6036"/>
      <c r="BD6036"/>
    </row>
    <row r="6037" spans="1:56" s="16" customFormat="1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  <c r="AF6037"/>
      <c r="AG6037"/>
      <c r="AH6037"/>
      <c r="AI6037"/>
      <c r="AJ6037"/>
      <c r="AK6037"/>
      <c r="AL6037"/>
      <c r="AM6037"/>
      <c r="AN6037"/>
      <c r="AO6037"/>
      <c r="AP6037"/>
      <c r="AQ6037"/>
      <c r="AR6037"/>
      <c r="AS6037"/>
      <c r="AT6037"/>
      <c r="AU6037"/>
      <c r="AV6037"/>
      <c r="AW6037"/>
      <c r="AX6037"/>
      <c r="AY6037"/>
      <c r="AZ6037"/>
      <c r="BA6037"/>
      <c r="BB6037"/>
      <c r="BC6037"/>
      <c r="BD6037"/>
    </row>
    <row r="6038" spans="1:56" s="16" customFormat="1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  <c r="AF6038"/>
      <c r="AG6038"/>
      <c r="AH6038"/>
      <c r="AI6038"/>
      <c r="AJ6038"/>
      <c r="AK6038"/>
      <c r="AL6038"/>
      <c r="AM6038"/>
      <c r="AN6038"/>
      <c r="AO6038"/>
      <c r="AP6038"/>
      <c r="AQ6038"/>
      <c r="AR6038"/>
      <c r="AS6038"/>
      <c r="AT6038"/>
      <c r="AU6038"/>
      <c r="AV6038"/>
      <c r="AW6038"/>
      <c r="AX6038"/>
      <c r="AY6038"/>
      <c r="AZ6038"/>
      <c r="BA6038"/>
      <c r="BB6038"/>
      <c r="BC6038"/>
      <c r="BD6038"/>
    </row>
    <row r="6039" spans="1:56" s="16" customFormat="1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  <c r="AF6039"/>
      <c r="AG6039"/>
      <c r="AH6039"/>
      <c r="AI6039"/>
      <c r="AJ6039"/>
      <c r="AK6039"/>
      <c r="AL6039"/>
      <c r="AM6039"/>
      <c r="AN6039"/>
      <c r="AO6039"/>
      <c r="AP6039"/>
      <c r="AQ6039"/>
      <c r="AR6039"/>
      <c r="AS6039"/>
      <c r="AT6039"/>
      <c r="AU6039"/>
      <c r="AV6039"/>
      <c r="AW6039"/>
      <c r="AX6039"/>
      <c r="AY6039"/>
      <c r="AZ6039"/>
      <c r="BA6039"/>
      <c r="BB6039"/>
      <c r="BC6039"/>
      <c r="BD6039"/>
    </row>
    <row r="6040" spans="1:56" s="16" customFormat="1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  <c r="AF6040"/>
      <c r="AG6040"/>
      <c r="AH6040"/>
      <c r="AI6040"/>
      <c r="AJ6040"/>
      <c r="AK6040"/>
      <c r="AL6040"/>
      <c r="AM6040"/>
      <c r="AN6040"/>
      <c r="AO6040"/>
      <c r="AP6040"/>
      <c r="AQ6040"/>
      <c r="AR6040"/>
      <c r="AS6040"/>
      <c r="AT6040"/>
      <c r="AU6040"/>
      <c r="AV6040"/>
      <c r="AW6040"/>
      <c r="AX6040"/>
      <c r="AY6040"/>
      <c r="AZ6040"/>
      <c r="BA6040"/>
      <c r="BB6040"/>
      <c r="BC6040"/>
      <c r="BD6040"/>
    </row>
    <row r="6041" spans="1:56" s="16" customFormat="1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  <c r="AF6041"/>
      <c r="AG6041"/>
      <c r="AH6041"/>
      <c r="AI6041"/>
      <c r="AJ6041"/>
      <c r="AK6041"/>
      <c r="AL6041"/>
      <c r="AM6041"/>
      <c r="AN6041"/>
      <c r="AO6041"/>
      <c r="AP6041"/>
      <c r="AQ6041"/>
      <c r="AR6041"/>
      <c r="AS6041"/>
      <c r="AT6041"/>
      <c r="AU6041"/>
      <c r="AV6041"/>
      <c r="AW6041"/>
      <c r="AX6041"/>
      <c r="AY6041"/>
      <c r="AZ6041"/>
      <c r="BA6041"/>
      <c r="BB6041"/>
      <c r="BC6041"/>
      <c r="BD6041"/>
    </row>
    <row r="6042" spans="1:56" s="16" customFormat="1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  <c r="AF6042"/>
      <c r="AG6042"/>
      <c r="AH6042"/>
      <c r="AI6042"/>
      <c r="AJ6042"/>
      <c r="AK6042"/>
      <c r="AL6042"/>
      <c r="AM6042"/>
      <c r="AN6042"/>
      <c r="AO6042"/>
      <c r="AP6042"/>
      <c r="AQ6042"/>
      <c r="AR6042"/>
      <c r="AS6042"/>
      <c r="AT6042"/>
      <c r="AU6042"/>
      <c r="AV6042"/>
      <c r="AW6042"/>
      <c r="AX6042"/>
      <c r="AY6042"/>
      <c r="AZ6042"/>
      <c r="BA6042"/>
      <c r="BB6042"/>
      <c r="BC6042"/>
      <c r="BD6042"/>
    </row>
    <row r="6043" spans="1:56" s="16" customFormat="1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  <c r="AF6043"/>
      <c r="AG6043"/>
      <c r="AH6043"/>
      <c r="AI6043"/>
      <c r="AJ6043"/>
      <c r="AK6043"/>
      <c r="AL6043"/>
      <c r="AM6043"/>
      <c r="AN6043"/>
      <c r="AO6043"/>
      <c r="AP6043"/>
      <c r="AQ6043"/>
      <c r="AR6043"/>
      <c r="AS6043"/>
      <c r="AT6043"/>
      <c r="AU6043"/>
      <c r="AV6043"/>
      <c r="AW6043"/>
      <c r="AX6043"/>
      <c r="AY6043"/>
      <c r="AZ6043"/>
      <c r="BA6043"/>
      <c r="BB6043"/>
      <c r="BC6043"/>
      <c r="BD6043"/>
    </row>
    <row r="6044" spans="1:56" s="16" customFormat="1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  <c r="AE6044"/>
      <c r="AF6044"/>
      <c r="AG6044"/>
      <c r="AH6044"/>
      <c r="AI6044"/>
      <c r="AJ6044"/>
      <c r="AK6044"/>
      <c r="AL6044"/>
      <c r="AM6044"/>
      <c r="AN6044"/>
      <c r="AO6044"/>
      <c r="AP6044"/>
      <c r="AQ6044"/>
      <c r="AR6044"/>
      <c r="AS6044"/>
      <c r="AT6044"/>
      <c r="AU6044"/>
      <c r="AV6044"/>
      <c r="AW6044"/>
      <c r="AX6044"/>
      <c r="AY6044"/>
      <c r="AZ6044"/>
      <c r="BA6044"/>
      <c r="BB6044"/>
      <c r="BC6044"/>
      <c r="BD6044"/>
    </row>
    <row r="6045" spans="1:56" s="16" customFormat="1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  <c r="AF6045"/>
      <c r="AG6045"/>
      <c r="AH6045"/>
      <c r="AI6045"/>
      <c r="AJ6045"/>
      <c r="AK6045"/>
      <c r="AL6045"/>
      <c r="AM6045"/>
      <c r="AN6045"/>
      <c r="AO6045"/>
      <c r="AP6045"/>
      <c r="AQ6045"/>
      <c r="AR6045"/>
      <c r="AS6045"/>
      <c r="AT6045"/>
      <c r="AU6045"/>
      <c r="AV6045"/>
      <c r="AW6045"/>
      <c r="AX6045"/>
      <c r="AY6045"/>
      <c r="AZ6045"/>
      <c r="BA6045"/>
      <c r="BB6045"/>
      <c r="BC6045"/>
      <c r="BD6045"/>
    </row>
    <row r="6046" spans="1:56" s="16" customFormat="1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  <c r="AF6046"/>
      <c r="AG6046"/>
      <c r="AH6046"/>
      <c r="AI6046"/>
      <c r="AJ6046"/>
      <c r="AK6046"/>
      <c r="AL6046"/>
      <c r="AM6046"/>
      <c r="AN6046"/>
      <c r="AO6046"/>
      <c r="AP6046"/>
      <c r="AQ6046"/>
      <c r="AR6046"/>
      <c r="AS6046"/>
      <c r="AT6046"/>
      <c r="AU6046"/>
      <c r="AV6046"/>
      <c r="AW6046"/>
      <c r="AX6046"/>
      <c r="AY6046"/>
      <c r="AZ6046"/>
      <c r="BA6046"/>
      <c r="BB6046"/>
      <c r="BC6046"/>
      <c r="BD6046"/>
    </row>
    <row r="6047" spans="1:56" s="16" customFormat="1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  <c r="AF6047"/>
      <c r="AG6047"/>
      <c r="AH6047"/>
      <c r="AI6047"/>
      <c r="AJ6047"/>
      <c r="AK6047"/>
      <c r="AL6047"/>
      <c r="AM6047"/>
      <c r="AN6047"/>
      <c r="AO6047"/>
      <c r="AP6047"/>
      <c r="AQ6047"/>
      <c r="AR6047"/>
      <c r="AS6047"/>
      <c r="AT6047"/>
      <c r="AU6047"/>
      <c r="AV6047"/>
      <c r="AW6047"/>
      <c r="AX6047"/>
      <c r="AY6047"/>
      <c r="AZ6047"/>
      <c r="BA6047"/>
      <c r="BB6047"/>
      <c r="BC6047"/>
      <c r="BD6047"/>
    </row>
    <row r="6048" spans="1:56" s="16" customFormat="1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  <c r="AF6048"/>
      <c r="AG6048"/>
      <c r="AH6048"/>
      <c r="AI6048"/>
      <c r="AJ6048"/>
      <c r="AK6048"/>
      <c r="AL6048"/>
      <c r="AM6048"/>
      <c r="AN6048"/>
      <c r="AO6048"/>
      <c r="AP6048"/>
      <c r="AQ6048"/>
      <c r="AR6048"/>
      <c r="AS6048"/>
      <c r="AT6048"/>
      <c r="AU6048"/>
      <c r="AV6048"/>
      <c r="AW6048"/>
      <c r="AX6048"/>
      <c r="AY6048"/>
      <c r="AZ6048"/>
      <c r="BA6048"/>
      <c r="BB6048"/>
      <c r="BC6048"/>
      <c r="BD6048"/>
    </row>
    <row r="6049" spans="1:56" s="16" customFormat="1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  <c r="AF6049"/>
      <c r="AG6049"/>
      <c r="AH6049"/>
      <c r="AI6049"/>
      <c r="AJ6049"/>
      <c r="AK6049"/>
      <c r="AL6049"/>
      <c r="AM6049"/>
      <c r="AN6049"/>
      <c r="AO6049"/>
      <c r="AP6049"/>
      <c r="AQ6049"/>
      <c r="AR6049"/>
      <c r="AS6049"/>
      <c r="AT6049"/>
      <c r="AU6049"/>
      <c r="AV6049"/>
      <c r="AW6049"/>
      <c r="AX6049"/>
      <c r="AY6049"/>
      <c r="AZ6049"/>
      <c r="BA6049"/>
      <c r="BB6049"/>
      <c r="BC6049"/>
      <c r="BD6049"/>
    </row>
    <row r="6050" spans="1:56" s="16" customForma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  <c r="AF6050"/>
      <c r="AG6050"/>
      <c r="AH6050"/>
      <c r="AI6050"/>
      <c r="AJ6050"/>
      <c r="AK6050"/>
      <c r="AL6050"/>
      <c r="AM6050"/>
      <c r="AN6050"/>
      <c r="AO6050"/>
      <c r="AP6050"/>
      <c r="AQ6050"/>
      <c r="AR6050"/>
      <c r="AS6050"/>
      <c r="AT6050"/>
      <c r="AU6050"/>
      <c r="AV6050"/>
      <c r="AW6050"/>
      <c r="AX6050"/>
      <c r="AY6050"/>
      <c r="AZ6050"/>
      <c r="BA6050"/>
      <c r="BB6050"/>
      <c r="BC6050"/>
      <c r="BD6050"/>
    </row>
    <row r="6051" spans="1:56" s="16" customForma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  <c r="AF6051"/>
      <c r="AG6051"/>
      <c r="AH6051"/>
      <c r="AI6051"/>
      <c r="AJ6051"/>
      <c r="AK6051"/>
      <c r="AL6051"/>
      <c r="AM6051"/>
      <c r="AN6051"/>
      <c r="AO6051"/>
      <c r="AP6051"/>
      <c r="AQ6051"/>
      <c r="AR6051"/>
      <c r="AS6051"/>
      <c r="AT6051"/>
      <c r="AU6051"/>
      <c r="AV6051"/>
      <c r="AW6051"/>
      <c r="AX6051"/>
      <c r="AY6051"/>
      <c r="AZ6051"/>
      <c r="BA6051"/>
      <c r="BB6051"/>
      <c r="BC6051"/>
      <c r="BD6051"/>
    </row>
    <row r="6052" spans="1:56" s="16" customFormat="1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  <c r="AF6052"/>
      <c r="AG6052"/>
      <c r="AH6052"/>
      <c r="AI6052"/>
      <c r="AJ6052"/>
      <c r="AK6052"/>
      <c r="AL6052"/>
      <c r="AM6052"/>
      <c r="AN6052"/>
      <c r="AO6052"/>
      <c r="AP6052"/>
      <c r="AQ6052"/>
      <c r="AR6052"/>
      <c r="AS6052"/>
      <c r="AT6052"/>
      <c r="AU6052"/>
      <c r="AV6052"/>
      <c r="AW6052"/>
      <c r="AX6052"/>
      <c r="AY6052"/>
      <c r="AZ6052"/>
      <c r="BA6052"/>
      <c r="BB6052"/>
      <c r="BC6052"/>
      <c r="BD6052"/>
    </row>
    <row r="6053" spans="1:56" s="16" customFormat="1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  <c r="AF6053"/>
      <c r="AG6053"/>
      <c r="AH6053"/>
      <c r="AI6053"/>
      <c r="AJ6053"/>
      <c r="AK6053"/>
      <c r="AL6053"/>
      <c r="AM6053"/>
      <c r="AN6053"/>
      <c r="AO6053"/>
      <c r="AP6053"/>
      <c r="AQ6053"/>
      <c r="AR6053"/>
      <c r="AS6053"/>
      <c r="AT6053"/>
      <c r="AU6053"/>
      <c r="AV6053"/>
      <c r="AW6053"/>
      <c r="AX6053"/>
      <c r="AY6053"/>
      <c r="AZ6053"/>
      <c r="BA6053"/>
      <c r="BB6053"/>
      <c r="BC6053"/>
      <c r="BD6053"/>
    </row>
    <row r="6054" spans="1:56" s="16" customFormat="1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  <c r="AE6054"/>
      <c r="AF6054"/>
      <c r="AG6054"/>
      <c r="AH6054"/>
      <c r="AI6054"/>
      <c r="AJ6054"/>
      <c r="AK6054"/>
      <c r="AL6054"/>
      <c r="AM6054"/>
      <c r="AN6054"/>
      <c r="AO6054"/>
      <c r="AP6054"/>
      <c r="AQ6054"/>
      <c r="AR6054"/>
      <c r="AS6054"/>
      <c r="AT6054"/>
      <c r="AU6054"/>
      <c r="AV6054"/>
      <c r="AW6054"/>
      <c r="AX6054"/>
      <c r="AY6054"/>
      <c r="AZ6054"/>
      <c r="BA6054"/>
      <c r="BB6054"/>
      <c r="BC6054"/>
      <c r="BD6054"/>
    </row>
    <row r="6055" spans="1:56" s="16" customFormat="1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  <c r="AF6055"/>
      <c r="AG6055"/>
      <c r="AH6055"/>
      <c r="AI6055"/>
      <c r="AJ6055"/>
      <c r="AK6055"/>
      <c r="AL6055"/>
      <c r="AM6055"/>
      <c r="AN6055"/>
      <c r="AO6055"/>
      <c r="AP6055"/>
      <c r="AQ6055"/>
      <c r="AR6055"/>
      <c r="AS6055"/>
      <c r="AT6055"/>
      <c r="AU6055"/>
      <c r="AV6055"/>
      <c r="AW6055"/>
      <c r="AX6055"/>
      <c r="AY6055"/>
      <c r="AZ6055"/>
      <c r="BA6055"/>
      <c r="BB6055"/>
      <c r="BC6055"/>
      <c r="BD6055"/>
    </row>
    <row r="6056" spans="1:56" s="16" customFormat="1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  <c r="AF6056"/>
      <c r="AG6056"/>
      <c r="AH6056"/>
      <c r="AI6056"/>
      <c r="AJ6056"/>
      <c r="AK6056"/>
      <c r="AL6056"/>
      <c r="AM6056"/>
      <c r="AN6056"/>
      <c r="AO6056"/>
      <c r="AP6056"/>
      <c r="AQ6056"/>
      <c r="AR6056"/>
      <c r="AS6056"/>
      <c r="AT6056"/>
      <c r="AU6056"/>
      <c r="AV6056"/>
      <c r="AW6056"/>
      <c r="AX6056"/>
      <c r="AY6056"/>
      <c r="AZ6056"/>
      <c r="BA6056"/>
      <c r="BB6056"/>
      <c r="BC6056"/>
      <c r="BD6056"/>
    </row>
    <row r="6057" spans="1:56" s="16" customFormat="1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  <c r="AE6057"/>
      <c r="AF6057"/>
      <c r="AG6057"/>
      <c r="AH6057"/>
      <c r="AI6057"/>
      <c r="AJ6057"/>
      <c r="AK6057"/>
      <c r="AL6057"/>
      <c r="AM6057"/>
      <c r="AN6057"/>
      <c r="AO6057"/>
      <c r="AP6057"/>
      <c r="AQ6057"/>
      <c r="AR6057"/>
      <c r="AS6057"/>
      <c r="AT6057"/>
      <c r="AU6057"/>
      <c r="AV6057"/>
      <c r="AW6057"/>
      <c r="AX6057"/>
      <c r="AY6057"/>
      <c r="AZ6057"/>
      <c r="BA6057"/>
      <c r="BB6057"/>
      <c r="BC6057"/>
      <c r="BD6057"/>
    </row>
    <row r="6058" spans="1:56" s="16" customFormat="1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  <c r="AF6058"/>
      <c r="AG6058"/>
      <c r="AH6058"/>
      <c r="AI6058"/>
      <c r="AJ6058"/>
      <c r="AK6058"/>
      <c r="AL6058"/>
      <c r="AM6058"/>
      <c r="AN6058"/>
      <c r="AO6058"/>
      <c r="AP6058"/>
      <c r="AQ6058"/>
      <c r="AR6058"/>
      <c r="AS6058"/>
      <c r="AT6058"/>
      <c r="AU6058"/>
      <c r="AV6058"/>
      <c r="AW6058"/>
      <c r="AX6058"/>
      <c r="AY6058"/>
      <c r="AZ6058"/>
      <c r="BA6058"/>
      <c r="BB6058"/>
      <c r="BC6058"/>
      <c r="BD6058"/>
    </row>
    <row r="6059" spans="1:56" s="16" customFormat="1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  <c r="AE6059"/>
      <c r="AF6059"/>
      <c r="AG6059"/>
      <c r="AH6059"/>
      <c r="AI6059"/>
      <c r="AJ6059"/>
      <c r="AK6059"/>
      <c r="AL6059"/>
      <c r="AM6059"/>
      <c r="AN6059"/>
      <c r="AO6059"/>
      <c r="AP6059"/>
      <c r="AQ6059"/>
      <c r="AR6059"/>
      <c r="AS6059"/>
      <c r="AT6059"/>
      <c r="AU6059"/>
      <c r="AV6059"/>
      <c r="AW6059"/>
      <c r="AX6059"/>
      <c r="AY6059"/>
      <c r="AZ6059"/>
      <c r="BA6059"/>
      <c r="BB6059"/>
      <c r="BC6059"/>
      <c r="BD6059"/>
    </row>
    <row r="6060" spans="1:56" s="16" customFormat="1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  <c r="AE6060"/>
      <c r="AF6060"/>
      <c r="AG6060"/>
      <c r="AH6060"/>
      <c r="AI6060"/>
      <c r="AJ6060"/>
      <c r="AK6060"/>
      <c r="AL6060"/>
      <c r="AM6060"/>
      <c r="AN6060"/>
      <c r="AO6060"/>
      <c r="AP6060"/>
      <c r="AQ6060"/>
      <c r="AR6060"/>
      <c r="AS6060"/>
      <c r="AT6060"/>
      <c r="AU6060"/>
      <c r="AV6060"/>
      <c r="AW6060"/>
      <c r="AX6060"/>
      <c r="AY6060"/>
      <c r="AZ6060"/>
      <c r="BA6060"/>
      <c r="BB6060"/>
      <c r="BC6060"/>
      <c r="BD6060"/>
    </row>
    <row r="6061" spans="1:56" s="16" customFormat="1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  <c r="AE6061"/>
      <c r="AF6061"/>
      <c r="AG6061"/>
      <c r="AH6061"/>
      <c r="AI6061"/>
      <c r="AJ6061"/>
      <c r="AK6061"/>
      <c r="AL6061"/>
      <c r="AM6061"/>
      <c r="AN6061"/>
      <c r="AO6061"/>
      <c r="AP6061"/>
      <c r="AQ6061"/>
      <c r="AR6061"/>
      <c r="AS6061"/>
      <c r="AT6061"/>
      <c r="AU6061"/>
      <c r="AV6061"/>
      <c r="AW6061"/>
      <c r="AX6061"/>
      <c r="AY6061"/>
      <c r="AZ6061"/>
      <c r="BA6061"/>
      <c r="BB6061"/>
      <c r="BC6061"/>
      <c r="BD6061"/>
    </row>
    <row r="6062" spans="1:56" s="16" customFormat="1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  <c r="AE6062"/>
      <c r="AF6062"/>
      <c r="AG6062"/>
      <c r="AH6062"/>
      <c r="AI6062"/>
      <c r="AJ6062"/>
      <c r="AK6062"/>
      <c r="AL6062"/>
      <c r="AM6062"/>
      <c r="AN6062"/>
      <c r="AO6062"/>
      <c r="AP6062"/>
      <c r="AQ6062"/>
      <c r="AR6062"/>
      <c r="AS6062"/>
      <c r="AT6062"/>
      <c r="AU6062"/>
      <c r="AV6062"/>
      <c r="AW6062"/>
      <c r="AX6062"/>
      <c r="AY6062"/>
      <c r="AZ6062"/>
      <c r="BA6062"/>
      <c r="BB6062"/>
      <c r="BC6062"/>
      <c r="BD6062"/>
    </row>
    <row r="6063" spans="1:56" s="16" customFormat="1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  <c r="AF6063"/>
      <c r="AG6063"/>
      <c r="AH6063"/>
      <c r="AI6063"/>
      <c r="AJ6063"/>
      <c r="AK6063"/>
      <c r="AL6063"/>
      <c r="AM6063"/>
      <c r="AN6063"/>
      <c r="AO6063"/>
      <c r="AP6063"/>
      <c r="AQ6063"/>
      <c r="AR6063"/>
      <c r="AS6063"/>
      <c r="AT6063"/>
      <c r="AU6063"/>
      <c r="AV6063"/>
      <c r="AW6063"/>
      <c r="AX6063"/>
      <c r="AY6063"/>
      <c r="AZ6063"/>
      <c r="BA6063"/>
      <c r="BB6063"/>
      <c r="BC6063"/>
      <c r="BD6063"/>
    </row>
    <row r="6064" spans="1:56" s="16" customFormat="1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  <c r="AE6064"/>
      <c r="AF6064"/>
      <c r="AG6064"/>
      <c r="AH6064"/>
      <c r="AI6064"/>
      <c r="AJ6064"/>
      <c r="AK6064"/>
      <c r="AL6064"/>
      <c r="AM6064"/>
      <c r="AN6064"/>
      <c r="AO6064"/>
      <c r="AP6064"/>
      <c r="AQ6064"/>
      <c r="AR6064"/>
      <c r="AS6064"/>
      <c r="AT6064"/>
      <c r="AU6064"/>
      <c r="AV6064"/>
      <c r="AW6064"/>
      <c r="AX6064"/>
      <c r="AY6064"/>
      <c r="AZ6064"/>
      <c r="BA6064"/>
      <c r="BB6064"/>
      <c r="BC6064"/>
      <c r="BD6064"/>
    </row>
    <row r="6065" spans="1:56" s="16" customFormat="1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  <c r="AF6065"/>
      <c r="AG6065"/>
      <c r="AH6065"/>
      <c r="AI6065"/>
      <c r="AJ6065"/>
      <c r="AK6065"/>
      <c r="AL6065"/>
      <c r="AM6065"/>
      <c r="AN6065"/>
      <c r="AO6065"/>
      <c r="AP6065"/>
      <c r="AQ6065"/>
      <c r="AR6065"/>
      <c r="AS6065"/>
      <c r="AT6065"/>
      <c r="AU6065"/>
      <c r="AV6065"/>
      <c r="AW6065"/>
      <c r="AX6065"/>
      <c r="AY6065"/>
      <c r="AZ6065"/>
      <c r="BA6065"/>
      <c r="BB6065"/>
      <c r="BC6065"/>
      <c r="BD6065"/>
    </row>
    <row r="6066" spans="1:56" s="16" customFormat="1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  <c r="AE6066"/>
      <c r="AF6066"/>
      <c r="AG6066"/>
      <c r="AH6066"/>
      <c r="AI6066"/>
      <c r="AJ6066"/>
      <c r="AK6066"/>
      <c r="AL6066"/>
      <c r="AM6066"/>
      <c r="AN6066"/>
      <c r="AO6066"/>
      <c r="AP6066"/>
      <c r="AQ6066"/>
      <c r="AR6066"/>
      <c r="AS6066"/>
      <c r="AT6066"/>
      <c r="AU6066"/>
      <c r="AV6066"/>
      <c r="AW6066"/>
      <c r="AX6066"/>
      <c r="AY6066"/>
      <c r="AZ6066"/>
      <c r="BA6066"/>
      <c r="BB6066"/>
      <c r="BC6066"/>
      <c r="BD6066"/>
    </row>
    <row r="6067" spans="1:56" s="16" customFormat="1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  <c r="AE6067"/>
      <c r="AF6067"/>
      <c r="AG6067"/>
      <c r="AH6067"/>
      <c r="AI6067"/>
      <c r="AJ6067"/>
      <c r="AK6067"/>
      <c r="AL6067"/>
      <c r="AM6067"/>
      <c r="AN6067"/>
      <c r="AO6067"/>
      <c r="AP6067"/>
      <c r="AQ6067"/>
      <c r="AR6067"/>
      <c r="AS6067"/>
      <c r="AT6067"/>
      <c r="AU6067"/>
      <c r="AV6067"/>
      <c r="AW6067"/>
      <c r="AX6067"/>
      <c r="AY6067"/>
      <c r="AZ6067"/>
      <c r="BA6067"/>
      <c r="BB6067"/>
      <c r="BC6067"/>
      <c r="BD6067"/>
    </row>
    <row r="6068" spans="1:56" s="16" customFormat="1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  <c r="AE6068"/>
      <c r="AF6068"/>
      <c r="AG6068"/>
      <c r="AH6068"/>
      <c r="AI6068"/>
      <c r="AJ6068"/>
      <c r="AK6068"/>
      <c r="AL6068"/>
      <c r="AM6068"/>
      <c r="AN6068"/>
      <c r="AO6068"/>
      <c r="AP6068"/>
      <c r="AQ6068"/>
      <c r="AR6068"/>
      <c r="AS6068"/>
      <c r="AT6068"/>
      <c r="AU6068"/>
      <c r="AV6068"/>
      <c r="AW6068"/>
      <c r="AX6068"/>
      <c r="AY6068"/>
      <c r="AZ6068"/>
      <c r="BA6068"/>
      <c r="BB6068"/>
      <c r="BC6068"/>
      <c r="BD6068"/>
    </row>
    <row r="6069" spans="1:56" s="16" customFormat="1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  <c r="AE6069"/>
      <c r="AF6069"/>
      <c r="AG6069"/>
      <c r="AH6069"/>
      <c r="AI6069"/>
      <c r="AJ6069"/>
      <c r="AK6069"/>
      <c r="AL6069"/>
      <c r="AM6069"/>
      <c r="AN6069"/>
      <c r="AO6069"/>
      <c r="AP6069"/>
      <c r="AQ6069"/>
      <c r="AR6069"/>
      <c r="AS6069"/>
      <c r="AT6069"/>
      <c r="AU6069"/>
      <c r="AV6069"/>
      <c r="AW6069"/>
      <c r="AX6069"/>
      <c r="AY6069"/>
      <c r="AZ6069"/>
      <c r="BA6069"/>
      <c r="BB6069"/>
      <c r="BC6069"/>
      <c r="BD6069"/>
    </row>
    <row r="6070" spans="1:56" s="16" customFormat="1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  <c r="AE6070"/>
      <c r="AF6070"/>
      <c r="AG6070"/>
      <c r="AH6070"/>
      <c r="AI6070"/>
      <c r="AJ6070"/>
      <c r="AK6070"/>
      <c r="AL6070"/>
      <c r="AM6070"/>
      <c r="AN6070"/>
      <c r="AO6070"/>
      <c r="AP6070"/>
      <c r="AQ6070"/>
      <c r="AR6070"/>
      <c r="AS6070"/>
      <c r="AT6070"/>
      <c r="AU6070"/>
      <c r="AV6070"/>
      <c r="AW6070"/>
      <c r="AX6070"/>
      <c r="AY6070"/>
      <c r="AZ6070"/>
      <c r="BA6070"/>
      <c r="BB6070"/>
      <c r="BC6070"/>
      <c r="BD6070"/>
    </row>
    <row r="6071" spans="1:56" s="16" customFormat="1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  <c r="AE6071"/>
      <c r="AF6071"/>
      <c r="AG6071"/>
      <c r="AH6071"/>
      <c r="AI6071"/>
      <c r="AJ6071"/>
      <c r="AK6071"/>
      <c r="AL6071"/>
      <c r="AM6071"/>
      <c r="AN6071"/>
      <c r="AO6071"/>
      <c r="AP6071"/>
      <c r="AQ6071"/>
      <c r="AR6071"/>
      <c r="AS6071"/>
      <c r="AT6071"/>
      <c r="AU6071"/>
      <c r="AV6071"/>
      <c r="AW6071"/>
      <c r="AX6071"/>
      <c r="AY6071"/>
      <c r="AZ6071"/>
      <c r="BA6071"/>
      <c r="BB6071"/>
      <c r="BC6071"/>
      <c r="BD6071"/>
    </row>
    <row r="6072" spans="1:56" s="16" customFormat="1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  <c r="AE6072"/>
      <c r="AF6072"/>
      <c r="AG6072"/>
      <c r="AH6072"/>
      <c r="AI6072"/>
      <c r="AJ6072"/>
      <c r="AK6072"/>
      <c r="AL6072"/>
      <c r="AM6072"/>
      <c r="AN6072"/>
      <c r="AO6072"/>
      <c r="AP6072"/>
      <c r="AQ6072"/>
      <c r="AR6072"/>
      <c r="AS6072"/>
      <c r="AT6072"/>
      <c r="AU6072"/>
      <c r="AV6072"/>
      <c r="AW6072"/>
      <c r="AX6072"/>
      <c r="AY6072"/>
      <c r="AZ6072"/>
      <c r="BA6072"/>
      <c r="BB6072"/>
      <c r="BC6072"/>
      <c r="BD6072"/>
    </row>
    <row r="6073" spans="1:56" s="16" customFormat="1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  <c r="AE6073"/>
      <c r="AF6073"/>
      <c r="AG6073"/>
      <c r="AH6073"/>
      <c r="AI6073"/>
      <c r="AJ6073"/>
      <c r="AK6073"/>
      <c r="AL6073"/>
      <c r="AM6073"/>
      <c r="AN6073"/>
      <c r="AO6073"/>
      <c r="AP6073"/>
      <c r="AQ6073"/>
      <c r="AR6073"/>
      <c r="AS6073"/>
      <c r="AT6073"/>
      <c r="AU6073"/>
      <c r="AV6073"/>
      <c r="AW6073"/>
      <c r="AX6073"/>
      <c r="AY6073"/>
      <c r="AZ6073"/>
      <c r="BA6073"/>
      <c r="BB6073"/>
      <c r="BC6073"/>
      <c r="BD6073"/>
    </row>
    <row r="6074" spans="1:56" s="16" customFormat="1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  <c r="AE6074"/>
      <c r="AF6074"/>
      <c r="AG6074"/>
      <c r="AH6074"/>
      <c r="AI6074"/>
      <c r="AJ6074"/>
      <c r="AK6074"/>
      <c r="AL6074"/>
      <c r="AM6074"/>
      <c r="AN6074"/>
      <c r="AO6074"/>
      <c r="AP6074"/>
      <c r="AQ6074"/>
      <c r="AR6074"/>
      <c r="AS6074"/>
      <c r="AT6074"/>
      <c r="AU6074"/>
      <c r="AV6074"/>
      <c r="AW6074"/>
      <c r="AX6074"/>
      <c r="AY6074"/>
      <c r="AZ6074"/>
      <c r="BA6074"/>
      <c r="BB6074"/>
      <c r="BC6074"/>
      <c r="BD6074"/>
    </row>
    <row r="6075" spans="1:56" s="16" customFormat="1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  <c r="AE6075"/>
      <c r="AF6075"/>
      <c r="AG6075"/>
      <c r="AH6075"/>
      <c r="AI6075"/>
      <c r="AJ6075"/>
      <c r="AK6075"/>
      <c r="AL6075"/>
      <c r="AM6075"/>
      <c r="AN6075"/>
      <c r="AO6075"/>
      <c r="AP6075"/>
      <c r="AQ6075"/>
      <c r="AR6075"/>
      <c r="AS6075"/>
      <c r="AT6075"/>
      <c r="AU6075"/>
      <c r="AV6075"/>
      <c r="AW6075"/>
      <c r="AX6075"/>
      <c r="AY6075"/>
      <c r="AZ6075"/>
      <c r="BA6075"/>
      <c r="BB6075"/>
      <c r="BC6075"/>
      <c r="BD6075"/>
    </row>
    <row r="6076" spans="1:56" s="16" customFormat="1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  <c r="AE6076"/>
      <c r="AF6076"/>
      <c r="AG6076"/>
      <c r="AH6076"/>
      <c r="AI6076"/>
      <c r="AJ6076"/>
      <c r="AK6076"/>
      <c r="AL6076"/>
      <c r="AM6076"/>
      <c r="AN6076"/>
      <c r="AO6076"/>
      <c r="AP6076"/>
      <c r="AQ6076"/>
      <c r="AR6076"/>
      <c r="AS6076"/>
      <c r="AT6076"/>
      <c r="AU6076"/>
      <c r="AV6076"/>
      <c r="AW6076"/>
      <c r="AX6076"/>
      <c r="AY6076"/>
      <c r="AZ6076"/>
      <c r="BA6076"/>
      <c r="BB6076"/>
      <c r="BC6076"/>
      <c r="BD6076"/>
    </row>
    <row r="6077" spans="1:56" s="16" customFormat="1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  <c r="AE6077"/>
      <c r="AF6077"/>
      <c r="AG6077"/>
      <c r="AH6077"/>
      <c r="AI6077"/>
      <c r="AJ6077"/>
      <c r="AK6077"/>
      <c r="AL6077"/>
      <c r="AM6077"/>
      <c r="AN6077"/>
      <c r="AO6077"/>
      <c r="AP6077"/>
      <c r="AQ6077"/>
      <c r="AR6077"/>
      <c r="AS6077"/>
      <c r="AT6077"/>
      <c r="AU6077"/>
      <c r="AV6077"/>
      <c r="AW6077"/>
      <c r="AX6077"/>
      <c r="AY6077"/>
      <c r="AZ6077"/>
      <c r="BA6077"/>
      <c r="BB6077"/>
      <c r="BC6077"/>
      <c r="BD6077"/>
    </row>
    <row r="6078" spans="1:56" s="16" customFormat="1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  <c r="AE6078"/>
      <c r="AF6078"/>
      <c r="AG6078"/>
      <c r="AH6078"/>
      <c r="AI6078"/>
      <c r="AJ6078"/>
      <c r="AK6078"/>
      <c r="AL6078"/>
      <c r="AM6078"/>
      <c r="AN6078"/>
      <c r="AO6078"/>
      <c r="AP6078"/>
      <c r="AQ6078"/>
      <c r="AR6078"/>
      <c r="AS6078"/>
      <c r="AT6078"/>
      <c r="AU6078"/>
      <c r="AV6078"/>
      <c r="AW6078"/>
      <c r="AX6078"/>
      <c r="AY6078"/>
      <c r="AZ6078"/>
      <c r="BA6078"/>
      <c r="BB6078"/>
      <c r="BC6078"/>
      <c r="BD6078"/>
    </row>
    <row r="6079" spans="1:56" s="16" customFormat="1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  <c r="AE6079"/>
      <c r="AF6079"/>
      <c r="AG6079"/>
      <c r="AH6079"/>
      <c r="AI6079"/>
      <c r="AJ6079"/>
      <c r="AK6079"/>
      <c r="AL6079"/>
      <c r="AM6079"/>
      <c r="AN6079"/>
      <c r="AO6079"/>
      <c r="AP6079"/>
      <c r="AQ6079"/>
      <c r="AR6079"/>
      <c r="AS6079"/>
      <c r="AT6079"/>
      <c r="AU6079"/>
      <c r="AV6079"/>
      <c r="AW6079"/>
      <c r="AX6079"/>
      <c r="AY6079"/>
      <c r="AZ6079"/>
      <c r="BA6079"/>
      <c r="BB6079"/>
      <c r="BC6079"/>
      <c r="BD6079"/>
    </row>
    <row r="6080" spans="1:56" s="16" customFormat="1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  <c r="AE6080"/>
      <c r="AF6080"/>
      <c r="AG6080"/>
      <c r="AH6080"/>
      <c r="AI6080"/>
      <c r="AJ6080"/>
      <c r="AK6080"/>
      <c r="AL6080"/>
      <c r="AM6080"/>
      <c r="AN6080"/>
      <c r="AO6080"/>
      <c r="AP6080"/>
      <c r="AQ6080"/>
      <c r="AR6080"/>
      <c r="AS6080"/>
      <c r="AT6080"/>
      <c r="AU6080"/>
      <c r="AV6080"/>
      <c r="AW6080"/>
      <c r="AX6080"/>
      <c r="AY6080"/>
      <c r="AZ6080"/>
      <c r="BA6080"/>
      <c r="BB6080"/>
      <c r="BC6080"/>
      <c r="BD6080"/>
    </row>
    <row r="6081" spans="1:56" s="16" customFormat="1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  <c r="AE6081"/>
      <c r="AF6081"/>
      <c r="AG6081"/>
      <c r="AH6081"/>
      <c r="AI6081"/>
      <c r="AJ6081"/>
      <c r="AK6081"/>
      <c r="AL6081"/>
      <c r="AM6081"/>
      <c r="AN6081"/>
      <c r="AO6081"/>
      <c r="AP6081"/>
      <c r="AQ6081"/>
      <c r="AR6081"/>
      <c r="AS6081"/>
      <c r="AT6081"/>
      <c r="AU6081"/>
      <c r="AV6081"/>
      <c r="AW6081"/>
      <c r="AX6081"/>
      <c r="AY6081"/>
      <c r="AZ6081"/>
      <c r="BA6081"/>
      <c r="BB6081"/>
      <c r="BC6081"/>
      <c r="BD6081"/>
    </row>
    <row r="6082" spans="1:56" s="16" customFormat="1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  <c r="AE6082"/>
      <c r="AF6082"/>
      <c r="AG6082"/>
      <c r="AH6082"/>
      <c r="AI6082"/>
      <c r="AJ6082"/>
      <c r="AK6082"/>
      <c r="AL6082"/>
      <c r="AM6082"/>
      <c r="AN6082"/>
      <c r="AO6082"/>
      <c r="AP6082"/>
      <c r="AQ6082"/>
      <c r="AR6082"/>
      <c r="AS6082"/>
      <c r="AT6082"/>
      <c r="AU6082"/>
      <c r="AV6082"/>
      <c r="AW6082"/>
      <c r="AX6082"/>
      <c r="AY6082"/>
      <c r="AZ6082"/>
      <c r="BA6082"/>
      <c r="BB6082"/>
      <c r="BC6082"/>
      <c r="BD6082"/>
    </row>
    <row r="6083" spans="1:56" s="16" customFormat="1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  <c r="AE6083"/>
      <c r="AF6083"/>
      <c r="AG6083"/>
      <c r="AH6083"/>
      <c r="AI6083"/>
      <c r="AJ6083"/>
      <c r="AK6083"/>
      <c r="AL6083"/>
      <c r="AM6083"/>
      <c r="AN6083"/>
      <c r="AO6083"/>
      <c r="AP6083"/>
      <c r="AQ6083"/>
      <c r="AR6083"/>
      <c r="AS6083"/>
      <c r="AT6083"/>
      <c r="AU6083"/>
      <c r="AV6083"/>
      <c r="AW6083"/>
      <c r="AX6083"/>
      <c r="AY6083"/>
      <c r="AZ6083"/>
      <c r="BA6083"/>
      <c r="BB6083"/>
      <c r="BC6083"/>
      <c r="BD6083"/>
    </row>
    <row r="6084" spans="1:56" s="16" customFormat="1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  <c r="AE6084"/>
      <c r="AF6084"/>
      <c r="AG6084"/>
      <c r="AH6084"/>
      <c r="AI6084"/>
      <c r="AJ6084"/>
      <c r="AK6084"/>
      <c r="AL6084"/>
      <c r="AM6084"/>
      <c r="AN6084"/>
      <c r="AO6084"/>
      <c r="AP6084"/>
      <c r="AQ6084"/>
      <c r="AR6084"/>
      <c r="AS6084"/>
      <c r="AT6084"/>
      <c r="AU6084"/>
      <c r="AV6084"/>
      <c r="AW6084"/>
      <c r="AX6084"/>
      <c r="AY6084"/>
      <c r="AZ6084"/>
      <c r="BA6084"/>
      <c r="BB6084"/>
      <c r="BC6084"/>
      <c r="BD6084"/>
    </row>
    <row r="6085" spans="1:56" s="16" customFormat="1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  <c r="AE6085"/>
      <c r="AF6085"/>
      <c r="AG6085"/>
      <c r="AH6085"/>
      <c r="AI6085"/>
      <c r="AJ6085"/>
      <c r="AK6085"/>
      <c r="AL6085"/>
      <c r="AM6085"/>
      <c r="AN6085"/>
      <c r="AO6085"/>
      <c r="AP6085"/>
      <c r="AQ6085"/>
      <c r="AR6085"/>
      <c r="AS6085"/>
      <c r="AT6085"/>
      <c r="AU6085"/>
      <c r="AV6085"/>
      <c r="AW6085"/>
      <c r="AX6085"/>
      <c r="AY6085"/>
      <c r="AZ6085"/>
      <c r="BA6085"/>
      <c r="BB6085"/>
      <c r="BC6085"/>
      <c r="BD6085"/>
    </row>
    <row r="6086" spans="1:56" s="16" customFormat="1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  <c r="AE6086"/>
      <c r="AF6086"/>
      <c r="AG6086"/>
      <c r="AH6086"/>
      <c r="AI6086"/>
      <c r="AJ6086"/>
      <c r="AK6086"/>
      <c r="AL6086"/>
      <c r="AM6086"/>
      <c r="AN6086"/>
      <c r="AO6086"/>
      <c r="AP6086"/>
      <c r="AQ6086"/>
      <c r="AR6086"/>
      <c r="AS6086"/>
      <c r="AT6086"/>
      <c r="AU6086"/>
      <c r="AV6086"/>
      <c r="AW6086"/>
      <c r="AX6086"/>
      <c r="AY6086"/>
      <c r="AZ6086"/>
      <c r="BA6086"/>
      <c r="BB6086"/>
      <c r="BC6086"/>
      <c r="BD6086"/>
    </row>
    <row r="6087" spans="1:56" s="16" customFormat="1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  <c r="AE6087"/>
      <c r="AF6087"/>
      <c r="AG6087"/>
      <c r="AH6087"/>
      <c r="AI6087"/>
      <c r="AJ6087"/>
      <c r="AK6087"/>
      <c r="AL6087"/>
      <c r="AM6087"/>
      <c r="AN6087"/>
      <c r="AO6087"/>
      <c r="AP6087"/>
      <c r="AQ6087"/>
      <c r="AR6087"/>
      <c r="AS6087"/>
      <c r="AT6087"/>
      <c r="AU6087"/>
      <c r="AV6087"/>
      <c r="AW6087"/>
      <c r="AX6087"/>
      <c r="AY6087"/>
      <c r="AZ6087"/>
      <c r="BA6087"/>
      <c r="BB6087"/>
      <c r="BC6087"/>
      <c r="BD6087"/>
    </row>
    <row r="6088" spans="1:56" s="16" customFormat="1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  <c r="AE6088"/>
      <c r="AF6088"/>
      <c r="AG6088"/>
      <c r="AH6088"/>
      <c r="AI6088"/>
      <c r="AJ6088"/>
      <c r="AK6088"/>
      <c r="AL6088"/>
      <c r="AM6088"/>
      <c r="AN6088"/>
      <c r="AO6088"/>
      <c r="AP6088"/>
      <c r="AQ6088"/>
      <c r="AR6088"/>
      <c r="AS6088"/>
      <c r="AT6088"/>
      <c r="AU6088"/>
      <c r="AV6088"/>
      <c r="AW6088"/>
      <c r="AX6088"/>
      <c r="AY6088"/>
      <c r="AZ6088"/>
      <c r="BA6088"/>
      <c r="BB6088"/>
      <c r="BC6088"/>
      <c r="BD6088"/>
    </row>
    <row r="6089" spans="1:56" s="16" customFormat="1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  <c r="AE6089"/>
      <c r="AF6089"/>
      <c r="AG6089"/>
      <c r="AH6089"/>
      <c r="AI6089"/>
      <c r="AJ6089"/>
      <c r="AK6089"/>
      <c r="AL6089"/>
      <c r="AM6089"/>
      <c r="AN6089"/>
      <c r="AO6089"/>
      <c r="AP6089"/>
      <c r="AQ6089"/>
      <c r="AR6089"/>
      <c r="AS6089"/>
      <c r="AT6089"/>
      <c r="AU6089"/>
      <c r="AV6089"/>
      <c r="AW6089"/>
      <c r="AX6089"/>
      <c r="AY6089"/>
      <c r="AZ6089"/>
      <c r="BA6089"/>
      <c r="BB6089"/>
      <c r="BC6089"/>
      <c r="BD6089"/>
    </row>
    <row r="6090" spans="1:56" s="16" customFormat="1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  <c r="AE6090"/>
      <c r="AF6090"/>
      <c r="AG6090"/>
      <c r="AH6090"/>
      <c r="AI6090"/>
      <c r="AJ6090"/>
      <c r="AK6090"/>
      <c r="AL6090"/>
      <c r="AM6090"/>
      <c r="AN6090"/>
      <c r="AO6090"/>
      <c r="AP6090"/>
      <c r="AQ6090"/>
      <c r="AR6090"/>
      <c r="AS6090"/>
      <c r="AT6090"/>
      <c r="AU6090"/>
      <c r="AV6090"/>
      <c r="AW6090"/>
      <c r="AX6090"/>
      <c r="AY6090"/>
      <c r="AZ6090"/>
      <c r="BA6090"/>
      <c r="BB6090"/>
      <c r="BC6090"/>
      <c r="BD6090"/>
    </row>
    <row r="6091" spans="1:56" s="16" customFormat="1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  <c r="AE6091"/>
      <c r="AF6091"/>
      <c r="AG6091"/>
      <c r="AH6091"/>
      <c r="AI6091"/>
      <c r="AJ6091"/>
      <c r="AK6091"/>
      <c r="AL6091"/>
      <c r="AM6091"/>
      <c r="AN6091"/>
      <c r="AO6091"/>
      <c r="AP6091"/>
      <c r="AQ6091"/>
      <c r="AR6091"/>
      <c r="AS6091"/>
      <c r="AT6091"/>
      <c r="AU6091"/>
      <c r="AV6091"/>
      <c r="AW6091"/>
      <c r="AX6091"/>
      <c r="AY6091"/>
      <c r="AZ6091"/>
      <c r="BA6091"/>
      <c r="BB6091"/>
      <c r="BC6091"/>
      <c r="BD6091"/>
    </row>
    <row r="6092" spans="1:56" s="16" customFormat="1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  <c r="AE6092"/>
      <c r="AF6092"/>
      <c r="AG6092"/>
      <c r="AH6092"/>
      <c r="AI6092"/>
      <c r="AJ6092"/>
      <c r="AK6092"/>
      <c r="AL6092"/>
      <c r="AM6092"/>
      <c r="AN6092"/>
      <c r="AO6092"/>
      <c r="AP6092"/>
      <c r="AQ6092"/>
      <c r="AR6092"/>
      <c r="AS6092"/>
      <c r="AT6092"/>
      <c r="AU6092"/>
      <c r="AV6092"/>
      <c r="AW6092"/>
      <c r="AX6092"/>
      <c r="AY6092"/>
      <c r="AZ6092"/>
      <c r="BA6092"/>
      <c r="BB6092"/>
      <c r="BC6092"/>
      <c r="BD6092"/>
    </row>
    <row r="6093" spans="1:56" s="16" customFormat="1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  <c r="AE6093"/>
      <c r="AF6093"/>
      <c r="AG6093"/>
      <c r="AH6093"/>
      <c r="AI6093"/>
      <c r="AJ6093"/>
      <c r="AK6093"/>
      <c r="AL6093"/>
      <c r="AM6093"/>
      <c r="AN6093"/>
      <c r="AO6093"/>
      <c r="AP6093"/>
      <c r="AQ6093"/>
      <c r="AR6093"/>
      <c r="AS6093"/>
      <c r="AT6093"/>
      <c r="AU6093"/>
      <c r="AV6093"/>
      <c r="AW6093"/>
      <c r="AX6093"/>
      <c r="AY6093"/>
      <c r="AZ6093"/>
      <c r="BA6093"/>
      <c r="BB6093"/>
      <c r="BC6093"/>
      <c r="BD6093"/>
    </row>
    <row r="6094" spans="1:56" s="16" customFormat="1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  <c r="AE6094"/>
      <c r="AF6094"/>
      <c r="AG6094"/>
      <c r="AH6094"/>
      <c r="AI6094"/>
      <c r="AJ6094"/>
      <c r="AK6094"/>
      <c r="AL6094"/>
      <c r="AM6094"/>
      <c r="AN6094"/>
      <c r="AO6094"/>
      <c r="AP6094"/>
      <c r="AQ6094"/>
      <c r="AR6094"/>
      <c r="AS6094"/>
      <c r="AT6094"/>
      <c r="AU6094"/>
      <c r="AV6094"/>
      <c r="AW6094"/>
      <c r="AX6094"/>
      <c r="AY6094"/>
      <c r="AZ6094"/>
      <c r="BA6094"/>
      <c r="BB6094"/>
      <c r="BC6094"/>
      <c r="BD6094"/>
    </row>
    <row r="6095" spans="1:56" s="16" customFormat="1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  <c r="AE6095"/>
      <c r="AF6095"/>
      <c r="AG6095"/>
      <c r="AH6095"/>
      <c r="AI6095"/>
      <c r="AJ6095"/>
      <c r="AK6095"/>
      <c r="AL6095"/>
      <c r="AM6095"/>
      <c r="AN6095"/>
      <c r="AO6095"/>
      <c r="AP6095"/>
      <c r="AQ6095"/>
      <c r="AR6095"/>
      <c r="AS6095"/>
      <c r="AT6095"/>
      <c r="AU6095"/>
      <c r="AV6095"/>
      <c r="AW6095"/>
      <c r="AX6095"/>
      <c r="AY6095"/>
      <c r="AZ6095"/>
      <c r="BA6095"/>
      <c r="BB6095"/>
      <c r="BC6095"/>
      <c r="BD6095"/>
    </row>
    <row r="6096" spans="1:56" s="16" customFormat="1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  <c r="AE6096"/>
      <c r="AF6096"/>
      <c r="AG6096"/>
      <c r="AH6096"/>
      <c r="AI6096"/>
      <c r="AJ6096"/>
      <c r="AK6096"/>
      <c r="AL6096"/>
      <c r="AM6096"/>
      <c r="AN6096"/>
      <c r="AO6096"/>
      <c r="AP6096"/>
      <c r="AQ6096"/>
      <c r="AR6096"/>
      <c r="AS6096"/>
      <c r="AT6096"/>
      <c r="AU6096"/>
      <c r="AV6096"/>
      <c r="AW6096"/>
      <c r="AX6096"/>
      <c r="AY6096"/>
      <c r="AZ6096"/>
      <c r="BA6096"/>
      <c r="BB6096"/>
      <c r="BC6096"/>
      <c r="BD6096"/>
    </row>
    <row r="6097" spans="1:56" s="16" customFormat="1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  <c r="AE6097"/>
      <c r="AF6097"/>
      <c r="AG6097"/>
      <c r="AH6097"/>
      <c r="AI6097"/>
      <c r="AJ6097"/>
      <c r="AK6097"/>
      <c r="AL6097"/>
      <c r="AM6097"/>
      <c r="AN6097"/>
      <c r="AO6097"/>
      <c r="AP6097"/>
      <c r="AQ6097"/>
      <c r="AR6097"/>
      <c r="AS6097"/>
      <c r="AT6097"/>
      <c r="AU6097"/>
      <c r="AV6097"/>
      <c r="AW6097"/>
      <c r="AX6097"/>
      <c r="AY6097"/>
      <c r="AZ6097"/>
      <c r="BA6097"/>
      <c r="BB6097"/>
      <c r="BC6097"/>
      <c r="BD6097"/>
    </row>
    <row r="6098" spans="1:56" s="16" customFormat="1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  <c r="AE6098"/>
      <c r="AF6098"/>
      <c r="AG6098"/>
      <c r="AH6098"/>
      <c r="AI6098"/>
      <c r="AJ6098"/>
      <c r="AK6098"/>
      <c r="AL6098"/>
      <c r="AM6098"/>
      <c r="AN6098"/>
      <c r="AO6098"/>
      <c r="AP6098"/>
      <c r="AQ6098"/>
      <c r="AR6098"/>
      <c r="AS6098"/>
      <c r="AT6098"/>
      <c r="AU6098"/>
      <c r="AV6098"/>
      <c r="AW6098"/>
      <c r="AX6098"/>
      <c r="AY6098"/>
      <c r="AZ6098"/>
      <c r="BA6098"/>
      <c r="BB6098"/>
      <c r="BC6098"/>
      <c r="BD6098"/>
    </row>
    <row r="6099" spans="1:56" s="16" customFormat="1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  <c r="AE6099"/>
      <c r="AF6099"/>
      <c r="AG6099"/>
      <c r="AH6099"/>
      <c r="AI6099"/>
      <c r="AJ6099"/>
      <c r="AK6099"/>
      <c r="AL6099"/>
      <c r="AM6099"/>
      <c r="AN6099"/>
      <c r="AO6099"/>
      <c r="AP6099"/>
      <c r="AQ6099"/>
      <c r="AR6099"/>
      <c r="AS6099"/>
      <c r="AT6099"/>
      <c r="AU6099"/>
      <c r="AV6099"/>
      <c r="AW6099"/>
      <c r="AX6099"/>
      <c r="AY6099"/>
      <c r="AZ6099"/>
      <c r="BA6099"/>
      <c r="BB6099"/>
      <c r="BC6099"/>
      <c r="BD6099"/>
    </row>
    <row r="6100" spans="1:56" s="16" customFormat="1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  <c r="AE6100"/>
      <c r="AF6100"/>
      <c r="AG6100"/>
      <c r="AH6100"/>
      <c r="AI6100"/>
      <c r="AJ6100"/>
      <c r="AK6100"/>
      <c r="AL6100"/>
      <c r="AM6100"/>
      <c r="AN6100"/>
      <c r="AO6100"/>
      <c r="AP6100"/>
      <c r="AQ6100"/>
      <c r="AR6100"/>
      <c r="AS6100"/>
      <c r="AT6100"/>
      <c r="AU6100"/>
      <c r="AV6100"/>
      <c r="AW6100"/>
      <c r="AX6100"/>
      <c r="AY6100"/>
      <c r="AZ6100"/>
      <c r="BA6100"/>
      <c r="BB6100"/>
      <c r="BC6100"/>
      <c r="BD6100"/>
    </row>
    <row r="6101" spans="1:56" s="16" customFormat="1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  <c r="AE6101"/>
      <c r="AF6101"/>
      <c r="AG6101"/>
      <c r="AH6101"/>
      <c r="AI6101"/>
      <c r="AJ6101"/>
      <c r="AK6101"/>
      <c r="AL6101"/>
      <c r="AM6101"/>
      <c r="AN6101"/>
      <c r="AO6101"/>
      <c r="AP6101"/>
      <c r="AQ6101"/>
      <c r="AR6101"/>
      <c r="AS6101"/>
      <c r="AT6101"/>
      <c r="AU6101"/>
      <c r="AV6101"/>
      <c r="AW6101"/>
      <c r="AX6101"/>
      <c r="AY6101"/>
      <c r="AZ6101"/>
      <c r="BA6101"/>
      <c r="BB6101"/>
      <c r="BC6101"/>
      <c r="BD6101"/>
    </row>
    <row r="6102" spans="1:56" s="16" customFormat="1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  <c r="AE6102"/>
      <c r="AF6102"/>
      <c r="AG6102"/>
      <c r="AH6102"/>
      <c r="AI6102"/>
      <c r="AJ6102"/>
      <c r="AK6102"/>
      <c r="AL6102"/>
      <c r="AM6102"/>
      <c r="AN6102"/>
      <c r="AO6102"/>
      <c r="AP6102"/>
      <c r="AQ6102"/>
      <c r="AR6102"/>
      <c r="AS6102"/>
      <c r="AT6102"/>
      <c r="AU6102"/>
      <c r="AV6102"/>
      <c r="AW6102"/>
      <c r="AX6102"/>
      <c r="AY6102"/>
      <c r="AZ6102"/>
      <c r="BA6102"/>
      <c r="BB6102"/>
      <c r="BC6102"/>
      <c r="BD6102"/>
    </row>
    <row r="6103" spans="1:56" s="16" customFormat="1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  <c r="AE6103"/>
      <c r="AF6103"/>
      <c r="AG6103"/>
      <c r="AH6103"/>
      <c r="AI6103"/>
      <c r="AJ6103"/>
      <c r="AK6103"/>
      <c r="AL6103"/>
      <c r="AM6103"/>
      <c r="AN6103"/>
      <c r="AO6103"/>
      <c r="AP6103"/>
      <c r="AQ6103"/>
      <c r="AR6103"/>
      <c r="AS6103"/>
      <c r="AT6103"/>
      <c r="AU6103"/>
      <c r="AV6103"/>
      <c r="AW6103"/>
      <c r="AX6103"/>
      <c r="AY6103"/>
      <c r="AZ6103"/>
      <c r="BA6103"/>
      <c r="BB6103"/>
      <c r="BC6103"/>
      <c r="BD6103"/>
    </row>
    <row r="6104" spans="1:56" s="16" customFormat="1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  <c r="AE6104"/>
      <c r="AF6104"/>
      <c r="AG6104"/>
      <c r="AH6104"/>
      <c r="AI6104"/>
      <c r="AJ6104"/>
      <c r="AK6104"/>
      <c r="AL6104"/>
      <c r="AM6104"/>
      <c r="AN6104"/>
      <c r="AO6104"/>
      <c r="AP6104"/>
      <c r="AQ6104"/>
      <c r="AR6104"/>
      <c r="AS6104"/>
      <c r="AT6104"/>
      <c r="AU6104"/>
      <c r="AV6104"/>
      <c r="AW6104"/>
      <c r="AX6104"/>
      <c r="AY6104"/>
      <c r="AZ6104"/>
      <c r="BA6104"/>
      <c r="BB6104"/>
      <c r="BC6104"/>
      <c r="BD6104"/>
    </row>
    <row r="6105" spans="1:56" s="16" customFormat="1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  <c r="AE6105"/>
      <c r="AF6105"/>
      <c r="AG6105"/>
      <c r="AH6105"/>
      <c r="AI6105"/>
      <c r="AJ6105"/>
      <c r="AK6105"/>
      <c r="AL6105"/>
      <c r="AM6105"/>
      <c r="AN6105"/>
      <c r="AO6105"/>
      <c r="AP6105"/>
      <c r="AQ6105"/>
      <c r="AR6105"/>
      <c r="AS6105"/>
      <c r="AT6105"/>
      <c r="AU6105"/>
      <c r="AV6105"/>
      <c r="AW6105"/>
      <c r="AX6105"/>
      <c r="AY6105"/>
      <c r="AZ6105"/>
      <c r="BA6105"/>
      <c r="BB6105"/>
      <c r="BC6105"/>
      <c r="BD6105"/>
    </row>
    <row r="6106" spans="1:56" s="16" customFormat="1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  <c r="AE6106"/>
      <c r="AF6106"/>
      <c r="AG6106"/>
      <c r="AH6106"/>
      <c r="AI6106"/>
      <c r="AJ6106"/>
      <c r="AK6106"/>
      <c r="AL6106"/>
      <c r="AM6106"/>
      <c r="AN6106"/>
      <c r="AO6106"/>
      <c r="AP6106"/>
      <c r="AQ6106"/>
      <c r="AR6106"/>
      <c r="AS6106"/>
      <c r="AT6106"/>
      <c r="AU6106"/>
      <c r="AV6106"/>
      <c r="AW6106"/>
      <c r="AX6106"/>
      <c r="AY6106"/>
      <c r="AZ6106"/>
      <c r="BA6106"/>
      <c r="BB6106"/>
      <c r="BC6106"/>
      <c r="BD6106"/>
    </row>
    <row r="6107" spans="1:56" s="16" customFormat="1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  <c r="AE6107"/>
      <c r="AF6107"/>
      <c r="AG6107"/>
      <c r="AH6107"/>
      <c r="AI6107"/>
      <c r="AJ6107"/>
      <c r="AK6107"/>
      <c r="AL6107"/>
      <c r="AM6107"/>
      <c r="AN6107"/>
      <c r="AO6107"/>
      <c r="AP6107"/>
      <c r="AQ6107"/>
      <c r="AR6107"/>
      <c r="AS6107"/>
      <c r="AT6107"/>
      <c r="AU6107"/>
      <c r="AV6107"/>
      <c r="AW6107"/>
      <c r="AX6107"/>
      <c r="AY6107"/>
      <c r="AZ6107"/>
      <c r="BA6107"/>
      <c r="BB6107"/>
      <c r="BC6107"/>
      <c r="BD6107"/>
    </row>
    <row r="6108" spans="1:56" s="16" customFormat="1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  <c r="AE6108"/>
      <c r="AF6108"/>
      <c r="AG6108"/>
      <c r="AH6108"/>
      <c r="AI6108"/>
      <c r="AJ6108"/>
      <c r="AK6108"/>
      <c r="AL6108"/>
      <c r="AM6108"/>
      <c r="AN6108"/>
      <c r="AO6108"/>
      <c r="AP6108"/>
      <c r="AQ6108"/>
      <c r="AR6108"/>
      <c r="AS6108"/>
      <c r="AT6108"/>
      <c r="AU6108"/>
      <c r="AV6108"/>
      <c r="AW6108"/>
      <c r="AX6108"/>
      <c r="AY6108"/>
      <c r="AZ6108"/>
      <c r="BA6108"/>
      <c r="BB6108"/>
      <c r="BC6108"/>
      <c r="BD6108"/>
    </row>
    <row r="6109" spans="1:56" s="16" customFormat="1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  <c r="AE6109"/>
      <c r="AF6109"/>
      <c r="AG6109"/>
      <c r="AH6109"/>
      <c r="AI6109"/>
      <c r="AJ6109"/>
      <c r="AK6109"/>
      <c r="AL6109"/>
      <c r="AM6109"/>
      <c r="AN6109"/>
      <c r="AO6109"/>
      <c r="AP6109"/>
      <c r="AQ6109"/>
      <c r="AR6109"/>
      <c r="AS6109"/>
      <c r="AT6109"/>
      <c r="AU6109"/>
      <c r="AV6109"/>
      <c r="AW6109"/>
      <c r="AX6109"/>
      <c r="AY6109"/>
      <c r="AZ6109"/>
      <c r="BA6109"/>
      <c r="BB6109"/>
      <c r="BC6109"/>
      <c r="BD6109"/>
    </row>
    <row r="6110" spans="1:56" s="16" customFormat="1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  <c r="AE6110"/>
      <c r="AF6110"/>
      <c r="AG6110"/>
      <c r="AH6110"/>
      <c r="AI6110"/>
      <c r="AJ6110"/>
      <c r="AK6110"/>
      <c r="AL6110"/>
      <c r="AM6110"/>
      <c r="AN6110"/>
      <c r="AO6110"/>
      <c r="AP6110"/>
      <c r="AQ6110"/>
      <c r="AR6110"/>
      <c r="AS6110"/>
      <c r="AT6110"/>
      <c r="AU6110"/>
      <c r="AV6110"/>
      <c r="AW6110"/>
      <c r="AX6110"/>
      <c r="AY6110"/>
      <c r="AZ6110"/>
      <c r="BA6110"/>
      <c r="BB6110"/>
      <c r="BC6110"/>
      <c r="BD6110"/>
    </row>
    <row r="6111" spans="1:56" s="16" customFormat="1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  <c r="AE6111"/>
      <c r="AF6111"/>
      <c r="AG6111"/>
      <c r="AH6111"/>
      <c r="AI6111"/>
      <c r="AJ6111"/>
      <c r="AK6111"/>
      <c r="AL6111"/>
      <c r="AM6111"/>
      <c r="AN6111"/>
      <c r="AO6111"/>
      <c r="AP6111"/>
      <c r="AQ6111"/>
      <c r="AR6111"/>
      <c r="AS6111"/>
      <c r="AT6111"/>
      <c r="AU6111"/>
      <c r="AV6111"/>
      <c r="AW6111"/>
      <c r="AX6111"/>
      <c r="AY6111"/>
      <c r="AZ6111"/>
      <c r="BA6111"/>
      <c r="BB6111"/>
      <c r="BC6111"/>
      <c r="BD6111"/>
    </row>
    <row r="6112" spans="1:56" s="16" customFormat="1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  <c r="AE6112"/>
      <c r="AF6112"/>
      <c r="AG6112"/>
      <c r="AH6112"/>
      <c r="AI6112"/>
      <c r="AJ6112"/>
      <c r="AK6112"/>
      <c r="AL6112"/>
      <c r="AM6112"/>
      <c r="AN6112"/>
      <c r="AO6112"/>
      <c r="AP6112"/>
      <c r="AQ6112"/>
      <c r="AR6112"/>
      <c r="AS6112"/>
      <c r="AT6112"/>
      <c r="AU6112"/>
      <c r="AV6112"/>
      <c r="AW6112"/>
      <c r="AX6112"/>
      <c r="AY6112"/>
      <c r="AZ6112"/>
      <c r="BA6112"/>
      <c r="BB6112"/>
      <c r="BC6112"/>
      <c r="BD6112"/>
    </row>
    <row r="6113" spans="1:56" s="16" customFormat="1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  <c r="AE6113"/>
      <c r="AF6113"/>
      <c r="AG6113"/>
      <c r="AH6113"/>
      <c r="AI6113"/>
      <c r="AJ6113"/>
      <c r="AK6113"/>
      <c r="AL6113"/>
      <c r="AM6113"/>
      <c r="AN6113"/>
      <c r="AO6113"/>
      <c r="AP6113"/>
      <c r="AQ6113"/>
      <c r="AR6113"/>
      <c r="AS6113"/>
      <c r="AT6113"/>
      <c r="AU6113"/>
      <c r="AV6113"/>
      <c r="AW6113"/>
      <c r="AX6113"/>
      <c r="AY6113"/>
      <c r="AZ6113"/>
      <c r="BA6113"/>
      <c r="BB6113"/>
      <c r="BC6113"/>
      <c r="BD6113"/>
    </row>
    <row r="6114" spans="1:56" s="16" customFormat="1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  <c r="AE6114"/>
      <c r="AF6114"/>
      <c r="AG6114"/>
      <c r="AH6114"/>
      <c r="AI6114"/>
      <c r="AJ6114"/>
      <c r="AK6114"/>
      <c r="AL6114"/>
      <c r="AM6114"/>
      <c r="AN6114"/>
      <c r="AO6114"/>
      <c r="AP6114"/>
      <c r="AQ6114"/>
      <c r="AR6114"/>
      <c r="AS6114"/>
      <c r="AT6114"/>
      <c r="AU6114"/>
      <c r="AV6114"/>
      <c r="AW6114"/>
      <c r="AX6114"/>
      <c r="AY6114"/>
      <c r="AZ6114"/>
      <c r="BA6114"/>
      <c r="BB6114"/>
      <c r="BC6114"/>
      <c r="BD6114"/>
    </row>
    <row r="6115" spans="1:56" s="16" customFormat="1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  <c r="AE6115"/>
      <c r="AF6115"/>
      <c r="AG6115"/>
      <c r="AH6115"/>
      <c r="AI6115"/>
      <c r="AJ6115"/>
      <c r="AK6115"/>
      <c r="AL6115"/>
      <c r="AM6115"/>
      <c r="AN6115"/>
      <c r="AO6115"/>
      <c r="AP6115"/>
      <c r="AQ6115"/>
      <c r="AR6115"/>
      <c r="AS6115"/>
      <c r="AT6115"/>
      <c r="AU6115"/>
      <c r="AV6115"/>
      <c r="AW6115"/>
      <c r="AX6115"/>
      <c r="AY6115"/>
      <c r="AZ6115"/>
      <c r="BA6115"/>
      <c r="BB6115"/>
      <c r="BC6115"/>
      <c r="BD6115"/>
    </row>
    <row r="6116" spans="1:56" s="16" customFormat="1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  <c r="AE6116"/>
      <c r="AF6116"/>
      <c r="AG6116"/>
      <c r="AH6116"/>
      <c r="AI6116"/>
      <c r="AJ6116"/>
      <c r="AK6116"/>
      <c r="AL6116"/>
      <c r="AM6116"/>
      <c r="AN6116"/>
      <c r="AO6116"/>
      <c r="AP6116"/>
      <c r="AQ6116"/>
      <c r="AR6116"/>
      <c r="AS6116"/>
      <c r="AT6116"/>
      <c r="AU6116"/>
      <c r="AV6116"/>
      <c r="AW6116"/>
      <c r="AX6116"/>
      <c r="AY6116"/>
      <c r="AZ6116"/>
      <c r="BA6116"/>
      <c r="BB6116"/>
      <c r="BC6116"/>
      <c r="BD6116"/>
    </row>
    <row r="6117" spans="1:56" s="16" customFormat="1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  <c r="AE6117"/>
      <c r="AF6117"/>
      <c r="AG6117"/>
      <c r="AH6117"/>
      <c r="AI6117"/>
      <c r="AJ6117"/>
      <c r="AK6117"/>
      <c r="AL6117"/>
      <c r="AM6117"/>
      <c r="AN6117"/>
      <c r="AO6117"/>
      <c r="AP6117"/>
      <c r="AQ6117"/>
      <c r="AR6117"/>
      <c r="AS6117"/>
      <c r="AT6117"/>
      <c r="AU6117"/>
      <c r="AV6117"/>
      <c r="AW6117"/>
      <c r="AX6117"/>
      <c r="AY6117"/>
      <c r="AZ6117"/>
      <c r="BA6117"/>
      <c r="BB6117"/>
      <c r="BC6117"/>
      <c r="BD6117"/>
    </row>
    <row r="6118" spans="1:56" s="16" customFormat="1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  <c r="AE6118"/>
      <c r="AF6118"/>
      <c r="AG6118"/>
      <c r="AH6118"/>
      <c r="AI6118"/>
      <c r="AJ6118"/>
      <c r="AK6118"/>
      <c r="AL6118"/>
      <c r="AM6118"/>
      <c r="AN6118"/>
      <c r="AO6118"/>
      <c r="AP6118"/>
      <c r="AQ6118"/>
      <c r="AR6118"/>
      <c r="AS6118"/>
      <c r="AT6118"/>
      <c r="AU6118"/>
      <c r="AV6118"/>
      <c r="AW6118"/>
      <c r="AX6118"/>
      <c r="AY6118"/>
      <c r="AZ6118"/>
      <c r="BA6118"/>
      <c r="BB6118"/>
      <c r="BC6118"/>
      <c r="BD6118"/>
    </row>
    <row r="6119" spans="1:56" s="16" customFormat="1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  <c r="AE6119"/>
      <c r="AF6119"/>
      <c r="AG6119"/>
      <c r="AH6119"/>
      <c r="AI6119"/>
      <c r="AJ6119"/>
      <c r="AK6119"/>
      <c r="AL6119"/>
      <c r="AM6119"/>
      <c r="AN6119"/>
      <c r="AO6119"/>
      <c r="AP6119"/>
      <c r="AQ6119"/>
      <c r="AR6119"/>
      <c r="AS6119"/>
      <c r="AT6119"/>
      <c r="AU6119"/>
      <c r="AV6119"/>
      <c r="AW6119"/>
      <c r="AX6119"/>
      <c r="AY6119"/>
      <c r="AZ6119"/>
      <c r="BA6119"/>
      <c r="BB6119"/>
      <c r="BC6119"/>
      <c r="BD6119"/>
    </row>
    <row r="6120" spans="1:56" s="16" customFormat="1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  <c r="AE6120"/>
      <c r="AF6120"/>
      <c r="AG6120"/>
      <c r="AH6120"/>
      <c r="AI6120"/>
      <c r="AJ6120"/>
      <c r="AK6120"/>
      <c r="AL6120"/>
      <c r="AM6120"/>
      <c r="AN6120"/>
      <c r="AO6120"/>
      <c r="AP6120"/>
      <c r="AQ6120"/>
      <c r="AR6120"/>
      <c r="AS6120"/>
      <c r="AT6120"/>
      <c r="AU6120"/>
      <c r="AV6120"/>
      <c r="AW6120"/>
      <c r="AX6120"/>
      <c r="AY6120"/>
      <c r="AZ6120"/>
      <c r="BA6120"/>
      <c r="BB6120"/>
      <c r="BC6120"/>
      <c r="BD6120"/>
    </row>
    <row r="6121" spans="1:56" s="16" customFormat="1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  <c r="AE6121"/>
      <c r="AF6121"/>
      <c r="AG6121"/>
      <c r="AH6121"/>
      <c r="AI6121"/>
      <c r="AJ6121"/>
      <c r="AK6121"/>
      <c r="AL6121"/>
      <c r="AM6121"/>
      <c r="AN6121"/>
      <c r="AO6121"/>
      <c r="AP6121"/>
      <c r="AQ6121"/>
      <c r="AR6121"/>
      <c r="AS6121"/>
      <c r="AT6121"/>
      <c r="AU6121"/>
      <c r="AV6121"/>
      <c r="AW6121"/>
      <c r="AX6121"/>
      <c r="AY6121"/>
      <c r="AZ6121"/>
      <c r="BA6121"/>
      <c r="BB6121"/>
      <c r="BC6121"/>
      <c r="BD6121"/>
    </row>
    <row r="6122" spans="1:56" s="16" customFormat="1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  <c r="AE6122"/>
      <c r="AF6122"/>
      <c r="AG6122"/>
      <c r="AH6122"/>
      <c r="AI6122"/>
      <c r="AJ6122"/>
      <c r="AK6122"/>
      <c r="AL6122"/>
      <c r="AM6122"/>
      <c r="AN6122"/>
      <c r="AO6122"/>
      <c r="AP6122"/>
      <c r="AQ6122"/>
      <c r="AR6122"/>
      <c r="AS6122"/>
      <c r="AT6122"/>
      <c r="AU6122"/>
      <c r="AV6122"/>
      <c r="AW6122"/>
      <c r="AX6122"/>
      <c r="AY6122"/>
      <c r="AZ6122"/>
      <c r="BA6122"/>
      <c r="BB6122"/>
      <c r="BC6122"/>
      <c r="BD6122"/>
    </row>
    <row r="6123" spans="1:56" s="16" customFormat="1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  <c r="AE6123"/>
      <c r="AF6123"/>
      <c r="AG6123"/>
      <c r="AH6123"/>
      <c r="AI6123"/>
      <c r="AJ6123"/>
      <c r="AK6123"/>
      <c r="AL6123"/>
      <c r="AM6123"/>
      <c r="AN6123"/>
      <c r="AO6123"/>
      <c r="AP6123"/>
      <c r="AQ6123"/>
      <c r="AR6123"/>
      <c r="AS6123"/>
      <c r="AT6123"/>
      <c r="AU6123"/>
      <c r="AV6123"/>
      <c r="AW6123"/>
      <c r="AX6123"/>
      <c r="AY6123"/>
      <c r="AZ6123"/>
      <c r="BA6123"/>
      <c r="BB6123"/>
      <c r="BC6123"/>
      <c r="BD6123"/>
    </row>
    <row r="6124" spans="1:56" s="16" customFormat="1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  <c r="AE6124"/>
      <c r="AF6124"/>
      <c r="AG6124"/>
      <c r="AH6124"/>
      <c r="AI6124"/>
      <c r="AJ6124"/>
      <c r="AK6124"/>
      <c r="AL6124"/>
      <c r="AM6124"/>
      <c r="AN6124"/>
      <c r="AO6124"/>
      <c r="AP6124"/>
      <c r="AQ6124"/>
      <c r="AR6124"/>
      <c r="AS6124"/>
      <c r="AT6124"/>
      <c r="AU6124"/>
      <c r="AV6124"/>
      <c r="AW6124"/>
      <c r="AX6124"/>
      <c r="AY6124"/>
      <c r="AZ6124"/>
      <c r="BA6124"/>
      <c r="BB6124"/>
      <c r="BC6124"/>
      <c r="BD6124"/>
    </row>
    <row r="6125" spans="1:56" s="16" customFormat="1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  <c r="AE6125"/>
      <c r="AF6125"/>
      <c r="AG6125"/>
      <c r="AH6125"/>
      <c r="AI6125"/>
      <c r="AJ6125"/>
      <c r="AK6125"/>
      <c r="AL6125"/>
      <c r="AM6125"/>
      <c r="AN6125"/>
      <c r="AO6125"/>
      <c r="AP6125"/>
      <c r="AQ6125"/>
      <c r="AR6125"/>
      <c r="AS6125"/>
      <c r="AT6125"/>
      <c r="AU6125"/>
      <c r="AV6125"/>
      <c r="AW6125"/>
      <c r="AX6125"/>
      <c r="AY6125"/>
      <c r="AZ6125"/>
      <c r="BA6125"/>
      <c r="BB6125"/>
      <c r="BC6125"/>
      <c r="BD6125"/>
    </row>
    <row r="6126" spans="1:56" s="16" customFormat="1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  <c r="AE6126"/>
      <c r="AF6126"/>
      <c r="AG6126"/>
      <c r="AH6126"/>
      <c r="AI6126"/>
      <c r="AJ6126"/>
      <c r="AK6126"/>
      <c r="AL6126"/>
      <c r="AM6126"/>
      <c r="AN6126"/>
      <c r="AO6126"/>
      <c r="AP6126"/>
      <c r="AQ6126"/>
      <c r="AR6126"/>
      <c r="AS6126"/>
      <c r="AT6126"/>
      <c r="AU6126"/>
      <c r="AV6126"/>
      <c r="AW6126"/>
      <c r="AX6126"/>
      <c r="AY6126"/>
      <c r="AZ6126"/>
      <c r="BA6126"/>
      <c r="BB6126"/>
      <c r="BC6126"/>
      <c r="BD6126"/>
    </row>
    <row r="6127" spans="1:56" s="16" customFormat="1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  <c r="AE6127"/>
      <c r="AF6127"/>
      <c r="AG6127"/>
      <c r="AH6127"/>
      <c r="AI6127"/>
      <c r="AJ6127"/>
      <c r="AK6127"/>
      <c r="AL6127"/>
      <c r="AM6127"/>
      <c r="AN6127"/>
      <c r="AO6127"/>
      <c r="AP6127"/>
      <c r="AQ6127"/>
      <c r="AR6127"/>
      <c r="AS6127"/>
      <c r="AT6127"/>
      <c r="AU6127"/>
      <c r="AV6127"/>
      <c r="AW6127"/>
      <c r="AX6127"/>
      <c r="AY6127"/>
      <c r="AZ6127"/>
      <c r="BA6127"/>
      <c r="BB6127"/>
      <c r="BC6127"/>
      <c r="BD6127"/>
    </row>
    <row r="6128" spans="1:56" s="16" customFormat="1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  <c r="AE6128"/>
      <c r="AF6128"/>
      <c r="AG6128"/>
      <c r="AH6128"/>
      <c r="AI6128"/>
      <c r="AJ6128"/>
      <c r="AK6128"/>
      <c r="AL6128"/>
      <c r="AM6128"/>
      <c r="AN6128"/>
      <c r="AO6128"/>
      <c r="AP6128"/>
      <c r="AQ6128"/>
      <c r="AR6128"/>
      <c r="AS6128"/>
      <c r="AT6128"/>
      <c r="AU6128"/>
      <c r="AV6128"/>
      <c r="AW6128"/>
      <c r="AX6128"/>
      <c r="AY6128"/>
      <c r="AZ6128"/>
      <c r="BA6128"/>
      <c r="BB6128"/>
      <c r="BC6128"/>
      <c r="BD6128"/>
    </row>
    <row r="6129" spans="1:56" s="16" customFormat="1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  <c r="AE6129"/>
      <c r="AF6129"/>
      <c r="AG6129"/>
      <c r="AH6129"/>
      <c r="AI6129"/>
      <c r="AJ6129"/>
      <c r="AK6129"/>
      <c r="AL6129"/>
      <c r="AM6129"/>
      <c r="AN6129"/>
      <c r="AO6129"/>
      <c r="AP6129"/>
      <c r="AQ6129"/>
      <c r="AR6129"/>
      <c r="AS6129"/>
      <c r="AT6129"/>
      <c r="AU6129"/>
      <c r="AV6129"/>
      <c r="AW6129"/>
      <c r="AX6129"/>
      <c r="AY6129"/>
      <c r="AZ6129"/>
      <c r="BA6129"/>
      <c r="BB6129"/>
      <c r="BC6129"/>
      <c r="BD6129"/>
    </row>
    <row r="6130" spans="1:56" s="16" customFormat="1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  <c r="AE6130"/>
      <c r="AF6130"/>
      <c r="AG6130"/>
      <c r="AH6130"/>
      <c r="AI6130"/>
      <c r="AJ6130"/>
      <c r="AK6130"/>
      <c r="AL6130"/>
      <c r="AM6130"/>
      <c r="AN6130"/>
      <c r="AO6130"/>
      <c r="AP6130"/>
      <c r="AQ6130"/>
      <c r="AR6130"/>
      <c r="AS6130"/>
      <c r="AT6130"/>
      <c r="AU6130"/>
      <c r="AV6130"/>
      <c r="AW6130"/>
      <c r="AX6130"/>
      <c r="AY6130"/>
      <c r="AZ6130"/>
      <c r="BA6130"/>
      <c r="BB6130"/>
      <c r="BC6130"/>
      <c r="BD6130"/>
    </row>
    <row r="6131" spans="1:56" s="16" customFormat="1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  <c r="AE6131"/>
      <c r="AF6131"/>
      <c r="AG6131"/>
      <c r="AH6131"/>
      <c r="AI6131"/>
      <c r="AJ6131"/>
      <c r="AK6131"/>
      <c r="AL6131"/>
      <c r="AM6131"/>
      <c r="AN6131"/>
      <c r="AO6131"/>
      <c r="AP6131"/>
      <c r="AQ6131"/>
      <c r="AR6131"/>
      <c r="AS6131"/>
      <c r="AT6131"/>
      <c r="AU6131"/>
      <c r="AV6131"/>
      <c r="AW6131"/>
      <c r="AX6131"/>
      <c r="AY6131"/>
      <c r="AZ6131"/>
      <c r="BA6131"/>
      <c r="BB6131"/>
      <c r="BC6131"/>
      <c r="BD6131"/>
    </row>
    <row r="6132" spans="1:56" s="16" customFormat="1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  <c r="AE6132"/>
      <c r="AF6132"/>
      <c r="AG6132"/>
      <c r="AH6132"/>
      <c r="AI6132"/>
      <c r="AJ6132"/>
      <c r="AK6132"/>
      <c r="AL6132"/>
      <c r="AM6132"/>
      <c r="AN6132"/>
      <c r="AO6132"/>
      <c r="AP6132"/>
      <c r="AQ6132"/>
      <c r="AR6132"/>
      <c r="AS6132"/>
      <c r="AT6132"/>
      <c r="AU6132"/>
      <c r="AV6132"/>
      <c r="AW6132"/>
      <c r="AX6132"/>
      <c r="AY6132"/>
      <c r="AZ6132"/>
      <c r="BA6132"/>
      <c r="BB6132"/>
      <c r="BC6132"/>
      <c r="BD6132"/>
    </row>
    <row r="6133" spans="1:56" s="16" customFormat="1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  <c r="AE6133"/>
      <c r="AF6133"/>
      <c r="AG6133"/>
      <c r="AH6133"/>
      <c r="AI6133"/>
      <c r="AJ6133"/>
      <c r="AK6133"/>
      <c r="AL6133"/>
      <c r="AM6133"/>
      <c r="AN6133"/>
      <c r="AO6133"/>
      <c r="AP6133"/>
      <c r="AQ6133"/>
      <c r="AR6133"/>
      <c r="AS6133"/>
      <c r="AT6133"/>
      <c r="AU6133"/>
      <c r="AV6133"/>
      <c r="AW6133"/>
      <c r="AX6133"/>
      <c r="AY6133"/>
      <c r="AZ6133"/>
      <c r="BA6133"/>
      <c r="BB6133"/>
      <c r="BC6133"/>
      <c r="BD6133"/>
    </row>
    <row r="6134" spans="1:56" s="16" customFormat="1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  <c r="AE6134"/>
      <c r="AF6134"/>
      <c r="AG6134"/>
      <c r="AH6134"/>
      <c r="AI6134"/>
      <c r="AJ6134"/>
      <c r="AK6134"/>
      <c r="AL6134"/>
      <c r="AM6134"/>
      <c r="AN6134"/>
      <c r="AO6134"/>
      <c r="AP6134"/>
      <c r="AQ6134"/>
      <c r="AR6134"/>
      <c r="AS6134"/>
      <c r="AT6134"/>
      <c r="AU6134"/>
      <c r="AV6134"/>
      <c r="AW6134"/>
      <c r="AX6134"/>
      <c r="AY6134"/>
      <c r="AZ6134"/>
      <c r="BA6134"/>
      <c r="BB6134"/>
      <c r="BC6134"/>
      <c r="BD6134"/>
    </row>
    <row r="6135" spans="1:56" s="16" customFormat="1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  <c r="AE6135"/>
      <c r="AF6135"/>
      <c r="AG6135"/>
      <c r="AH6135"/>
      <c r="AI6135"/>
      <c r="AJ6135"/>
      <c r="AK6135"/>
      <c r="AL6135"/>
      <c r="AM6135"/>
      <c r="AN6135"/>
      <c r="AO6135"/>
      <c r="AP6135"/>
      <c r="AQ6135"/>
      <c r="AR6135"/>
      <c r="AS6135"/>
      <c r="AT6135"/>
      <c r="AU6135"/>
      <c r="AV6135"/>
      <c r="AW6135"/>
      <c r="AX6135"/>
      <c r="AY6135"/>
      <c r="AZ6135"/>
      <c r="BA6135"/>
      <c r="BB6135"/>
      <c r="BC6135"/>
      <c r="BD6135"/>
    </row>
    <row r="6136" spans="1:56" s="16" customFormat="1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  <c r="AE6136"/>
      <c r="AF6136"/>
      <c r="AG6136"/>
      <c r="AH6136"/>
      <c r="AI6136"/>
      <c r="AJ6136"/>
      <c r="AK6136"/>
      <c r="AL6136"/>
      <c r="AM6136"/>
      <c r="AN6136"/>
      <c r="AO6136"/>
      <c r="AP6136"/>
      <c r="AQ6136"/>
      <c r="AR6136"/>
      <c r="AS6136"/>
      <c r="AT6136"/>
      <c r="AU6136"/>
      <c r="AV6136"/>
      <c r="AW6136"/>
      <c r="AX6136"/>
      <c r="AY6136"/>
      <c r="AZ6136"/>
      <c r="BA6136"/>
      <c r="BB6136"/>
      <c r="BC6136"/>
      <c r="BD6136"/>
    </row>
    <row r="6137" spans="1:56" s="16" customFormat="1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  <c r="AE6137"/>
      <c r="AF6137"/>
      <c r="AG6137"/>
      <c r="AH6137"/>
      <c r="AI6137"/>
      <c r="AJ6137"/>
      <c r="AK6137"/>
      <c r="AL6137"/>
      <c r="AM6137"/>
      <c r="AN6137"/>
      <c r="AO6137"/>
      <c r="AP6137"/>
      <c r="AQ6137"/>
      <c r="AR6137"/>
      <c r="AS6137"/>
      <c r="AT6137"/>
      <c r="AU6137"/>
      <c r="AV6137"/>
      <c r="AW6137"/>
      <c r="AX6137"/>
      <c r="AY6137"/>
      <c r="AZ6137"/>
      <c r="BA6137"/>
      <c r="BB6137"/>
      <c r="BC6137"/>
      <c r="BD6137"/>
    </row>
    <row r="6138" spans="1:56" s="16" customFormat="1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  <c r="AE6138"/>
      <c r="AF6138"/>
      <c r="AG6138"/>
      <c r="AH6138"/>
      <c r="AI6138"/>
      <c r="AJ6138"/>
      <c r="AK6138"/>
      <c r="AL6138"/>
      <c r="AM6138"/>
      <c r="AN6138"/>
      <c r="AO6138"/>
      <c r="AP6138"/>
      <c r="AQ6138"/>
      <c r="AR6138"/>
      <c r="AS6138"/>
      <c r="AT6138"/>
      <c r="AU6138"/>
      <c r="AV6138"/>
      <c r="AW6138"/>
      <c r="AX6138"/>
      <c r="AY6138"/>
      <c r="AZ6138"/>
      <c r="BA6138"/>
      <c r="BB6138"/>
      <c r="BC6138"/>
      <c r="BD6138"/>
    </row>
    <row r="6139" spans="1:56" s="16" customFormat="1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  <c r="AE6139"/>
      <c r="AF6139"/>
      <c r="AG6139"/>
      <c r="AH6139"/>
      <c r="AI6139"/>
      <c r="AJ6139"/>
      <c r="AK6139"/>
      <c r="AL6139"/>
      <c r="AM6139"/>
      <c r="AN6139"/>
      <c r="AO6139"/>
      <c r="AP6139"/>
      <c r="AQ6139"/>
      <c r="AR6139"/>
      <c r="AS6139"/>
      <c r="AT6139"/>
      <c r="AU6139"/>
      <c r="AV6139"/>
      <c r="AW6139"/>
      <c r="AX6139"/>
      <c r="AY6139"/>
      <c r="AZ6139"/>
      <c r="BA6139"/>
      <c r="BB6139"/>
      <c r="BC6139"/>
      <c r="BD6139"/>
    </row>
    <row r="6140" spans="1:56" s="16" customFormat="1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  <c r="AE6140"/>
      <c r="AF6140"/>
      <c r="AG6140"/>
      <c r="AH6140"/>
      <c r="AI6140"/>
      <c r="AJ6140"/>
      <c r="AK6140"/>
      <c r="AL6140"/>
      <c r="AM6140"/>
      <c r="AN6140"/>
      <c r="AO6140"/>
      <c r="AP6140"/>
      <c r="AQ6140"/>
      <c r="AR6140"/>
      <c r="AS6140"/>
      <c r="AT6140"/>
      <c r="AU6140"/>
      <c r="AV6140"/>
      <c r="AW6140"/>
      <c r="AX6140"/>
      <c r="AY6140"/>
      <c r="AZ6140"/>
      <c r="BA6140"/>
      <c r="BB6140"/>
      <c r="BC6140"/>
      <c r="BD6140"/>
    </row>
    <row r="6141" spans="1:56" s="16" customFormat="1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  <c r="AE6141"/>
      <c r="AF6141"/>
      <c r="AG6141"/>
      <c r="AH6141"/>
      <c r="AI6141"/>
      <c r="AJ6141"/>
      <c r="AK6141"/>
      <c r="AL6141"/>
      <c r="AM6141"/>
      <c r="AN6141"/>
      <c r="AO6141"/>
      <c r="AP6141"/>
      <c r="AQ6141"/>
      <c r="AR6141"/>
      <c r="AS6141"/>
      <c r="AT6141"/>
      <c r="AU6141"/>
      <c r="AV6141"/>
      <c r="AW6141"/>
      <c r="AX6141"/>
      <c r="AY6141"/>
      <c r="AZ6141"/>
      <c r="BA6141"/>
      <c r="BB6141"/>
      <c r="BC6141"/>
      <c r="BD6141"/>
    </row>
    <row r="6142" spans="1:56" s="16" customFormat="1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  <c r="AE6142"/>
      <c r="AF6142"/>
      <c r="AG6142"/>
      <c r="AH6142"/>
      <c r="AI6142"/>
      <c r="AJ6142"/>
      <c r="AK6142"/>
      <c r="AL6142"/>
      <c r="AM6142"/>
      <c r="AN6142"/>
      <c r="AO6142"/>
      <c r="AP6142"/>
      <c r="AQ6142"/>
      <c r="AR6142"/>
      <c r="AS6142"/>
      <c r="AT6142"/>
      <c r="AU6142"/>
      <c r="AV6142"/>
      <c r="AW6142"/>
      <c r="AX6142"/>
      <c r="AY6142"/>
      <c r="AZ6142"/>
      <c r="BA6142"/>
      <c r="BB6142"/>
      <c r="BC6142"/>
      <c r="BD6142"/>
    </row>
    <row r="6143" spans="1:56" s="16" customFormat="1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  <c r="AE6143"/>
      <c r="AF6143"/>
      <c r="AG6143"/>
      <c r="AH6143"/>
      <c r="AI6143"/>
      <c r="AJ6143"/>
      <c r="AK6143"/>
      <c r="AL6143"/>
      <c r="AM6143"/>
      <c r="AN6143"/>
      <c r="AO6143"/>
      <c r="AP6143"/>
      <c r="AQ6143"/>
      <c r="AR6143"/>
      <c r="AS6143"/>
      <c r="AT6143"/>
      <c r="AU6143"/>
      <c r="AV6143"/>
      <c r="AW6143"/>
      <c r="AX6143"/>
      <c r="AY6143"/>
      <c r="AZ6143"/>
      <c r="BA6143"/>
      <c r="BB6143"/>
      <c r="BC6143"/>
      <c r="BD6143"/>
    </row>
    <row r="6144" spans="1:56" s="16" customFormat="1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  <c r="AE6144"/>
      <c r="AF6144"/>
      <c r="AG6144"/>
      <c r="AH6144"/>
      <c r="AI6144"/>
      <c r="AJ6144"/>
      <c r="AK6144"/>
      <c r="AL6144"/>
      <c r="AM6144"/>
      <c r="AN6144"/>
      <c r="AO6144"/>
      <c r="AP6144"/>
      <c r="AQ6144"/>
      <c r="AR6144"/>
      <c r="AS6144"/>
      <c r="AT6144"/>
      <c r="AU6144"/>
      <c r="AV6144"/>
      <c r="AW6144"/>
      <c r="AX6144"/>
      <c r="AY6144"/>
      <c r="AZ6144"/>
      <c r="BA6144"/>
      <c r="BB6144"/>
      <c r="BC6144"/>
      <c r="BD6144"/>
    </row>
    <row r="6145" spans="1:56" s="16" customFormat="1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  <c r="AE6145"/>
      <c r="AF6145"/>
      <c r="AG6145"/>
      <c r="AH6145"/>
      <c r="AI6145"/>
      <c r="AJ6145"/>
      <c r="AK6145"/>
      <c r="AL6145"/>
      <c r="AM6145"/>
      <c r="AN6145"/>
      <c r="AO6145"/>
      <c r="AP6145"/>
      <c r="AQ6145"/>
      <c r="AR6145"/>
      <c r="AS6145"/>
      <c r="AT6145"/>
      <c r="AU6145"/>
      <c r="AV6145"/>
      <c r="AW6145"/>
      <c r="AX6145"/>
      <c r="AY6145"/>
      <c r="AZ6145"/>
      <c r="BA6145"/>
      <c r="BB6145"/>
      <c r="BC6145"/>
      <c r="BD6145"/>
    </row>
    <row r="6146" spans="1:56" s="16" customFormat="1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  <c r="AE6146"/>
      <c r="AF6146"/>
      <c r="AG6146"/>
      <c r="AH6146"/>
      <c r="AI6146"/>
      <c r="AJ6146"/>
      <c r="AK6146"/>
      <c r="AL6146"/>
      <c r="AM6146"/>
      <c r="AN6146"/>
      <c r="AO6146"/>
      <c r="AP6146"/>
      <c r="AQ6146"/>
      <c r="AR6146"/>
      <c r="AS6146"/>
      <c r="AT6146"/>
      <c r="AU6146"/>
      <c r="AV6146"/>
      <c r="AW6146"/>
      <c r="AX6146"/>
      <c r="AY6146"/>
      <c r="AZ6146"/>
      <c r="BA6146"/>
      <c r="BB6146"/>
      <c r="BC6146"/>
      <c r="BD6146"/>
    </row>
    <row r="6147" spans="1:56" s="16" customFormat="1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  <c r="AE6147"/>
      <c r="AF6147"/>
      <c r="AG6147"/>
      <c r="AH6147"/>
      <c r="AI6147"/>
      <c r="AJ6147"/>
      <c r="AK6147"/>
      <c r="AL6147"/>
      <c r="AM6147"/>
      <c r="AN6147"/>
      <c r="AO6147"/>
      <c r="AP6147"/>
      <c r="AQ6147"/>
      <c r="AR6147"/>
      <c r="AS6147"/>
      <c r="AT6147"/>
      <c r="AU6147"/>
      <c r="AV6147"/>
      <c r="AW6147"/>
      <c r="AX6147"/>
      <c r="AY6147"/>
      <c r="AZ6147"/>
      <c r="BA6147"/>
      <c r="BB6147"/>
      <c r="BC6147"/>
      <c r="BD6147"/>
    </row>
    <row r="6148" spans="1:56" s="16" customFormat="1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  <c r="AE6148"/>
      <c r="AF6148"/>
      <c r="AG6148"/>
      <c r="AH6148"/>
      <c r="AI6148"/>
      <c r="AJ6148"/>
      <c r="AK6148"/>
      <c r="AL6148"/>
      <c r="AM6148"/>
      <c r="AN6148"/>
      <c r="AO6148"/>
      <c r="AP6148"/>
      <c r="AQ6148"/>
      <c r="AR6148"/>
      <c r="AS6148"/>
      <c r="AT6148"/>
      <c r="AU6148"/>
      <c r="AV6148"/>
      <c r="AW6148"/>
      <c r="AX6148"/>
      <c r="AY6148"/>
      <c r="AZ6148"/>
      <c r="BA6148"/>
      <c r="BB6148"/>
      <c r="BC6148"/>
      <c r="BD6148"/>
    </row>
    <row r="6149" spans="1:56" s="16" customFormat="1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  <c r="AE6149"/>
      <c r="AF6149"/>
      <c r="AG6149"/>
      <c r="AH6149"/>
      <c r="AI6149"/>
      <c r="AJ6149"/>
      <c r="AK6149"/>
      <c r="AL6149"/>
      <c r="AM6149"/>
      <c r="AN6149"/>
      <c r="AO6149"/>
      <c r="AP6149"/>
      <c r="AQ6149"/>
      <c r="AR6149"/>
      <c r="AS6149"/>
      <c r="AT6149"/>
      <c r="AU6149"/>
      <c r="AV6149"/>
      <c r="AW6149"/>
      <c r="AX6149"/>
      <c r="AY6149"/>
      <c r="AZ6149"/>
      <c r="BA6149"/>
      <c r="BB6149"/>
      <c r="BC6149"/>
      <c r="BD6149"/>
    </row>
    <row r="6150" spans="1:56" s="16" customFormat="1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  <c r="AE6150"/>
      <c r="AF6150"/>
      <c r="AG6150"/>
      <c r="AH6150"/>
      <c r="AI6150"/>
      <c r="AJ6150"/>
      <c r="AK6150"/>
      <c r="AL6150"/>
      <c r="AM6150"/>
      <c r="AN6150"/>
      <c r="AO6150"/>
      <c r="AP6150"/>
      <c r="AQ6150"/>
      <c r="AR6150"/>
      <c r="AS6150"/>
      <c r="AT6150"/>
      <c r="AU6150"/>
      <c r="AV6150"/>
      <c r="AW6150"/>
      <c r="AX6150"/>
      <c r="AY6150"/>
      <c r="AZ6150"/>
      <c r="BA6150"/>
      <c r="BB6150"/>
      <c r="BC6150"/>
      <c r="BD6150"/>
    </row>
    <row r="6151" spans="1:56" s="16" customFormat="1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  <c r="AE6151"/>
      <c r="AF6151"/>
      <c r="AG6151"/>
      <c r="AH6151"/>
      <c r="AI6151"/>
      <c r="AJ6151"/>
      <c r="AK6151"/>
      <c r="AL6151"/>
      <c r="AM6151"/>
      <c r="AN6151"/>
      <c r="AO6151"/>
      <c r="AP6151"/>
      <c r="AQ6151"/>
      <c r="AR6151"/>
      <c r="AS6151"/>
      <c r="AT6151"/>
      <c r="AU6151"/>
      <c r="AV6151"/>
      <c r="AW6151"/>
      <c r="AX6151"/>
      <c r="AY6151"/>
      <c r="AZ6151"/>
      <c r="BA6151"/>
      <c r="BB6151"/>
      <c r="BC6151"/>
      <c r="BD6151"/>
    </row>
    <row r="6152" spans="1:56" s="16" customFormat="1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  <c r="AE6152"/>
      <c r="AF6152"/>
      <c r="AG6152"/>
      <c r="AH6152"/>
      <c r="AI6152"/>
      <c r="AJ6152"/>
      <c r="AK6152"/>
      <c r="AL6152"/>
      <c r="AM6152"/>
      <c r="AN6152"/>
      <c r="AO6152"/>
      <c r="AP6152"/>
      <c r="AQ6152"/>
      <c r="AR6152"/>
      <c r="AS6152"/>
      <c r="AT6152"/>
      <c r="AU6152"/>
      <c r="AV6152"/>
      <c r="AW6152"/>
      <c r="AX6152"/>
      <c r="AY6152"/>
      <c r="AZ6152"/>
      <c r="BA6152"/>
      <c r="BB6152"/>
      <c r="BC6152"/>
      <c r="BD6152"/>
    </row>
    <row r="6153" spans="1:56" s="16" customFormat="1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  <c r="AE6153"/>
      <c r="AF6153"/>
      <c r="AG6153"/>
      <c r="AH6153"/>
      <c r="AI6153"/>
      <c r="AJ6153"/>
      <c r="AK6153"/>
      <c r="AL6153"/>
      <c r="AM6153"/>
      <c r="AN6153"/>
      <c r="AO6153"/>
      <c r="AP6153"/>
      <c r="AQ6153"/>
      <c r="AR6153"/>
      <c r="AS6153"/>
      <c r="AT6153"/>
      <c r="AU6153"/>
      <c r="AV6153"/>
      <c r="AW6153"/>
      <c r="AX6153"/>
      <c r="AY6153"/>
      <c r="AZ6153"/>
      <c r="BA6153"/>
      <c r="BB6153"/>
      <c r="BC6153"/>
      <c r="BD6153"/>
    </row>
    <row r="6154" spans="1:56" s="16" customFormat="1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  <c r="AE6154"/>
      <c r="AF6154"/>
      <c r="AG6154"/>
      <c r="AH6154"/>
      <c r="AI6154"/>
      <c r="AJ6154"/>
      <c r="AK6154"/>
      <c r="AL6154"/>
      <c r="AM6154"/>
      <c r="AN6154"/>
      <c r="AO6154"/>
      <c r="AP6154"/>
      <c r="AQ6154"/>
      <c r="AR6154"/>
      <c r="AS6154"/>
      <c r="AT6154"/>
      <c r="AU6154"/>
      <c r="AV6154"/>
      <c r="AW6154"/>
      <c r="AX6154"/>
      <c r="AY6154"/>
      <c r="AZ6154"/>
      <c r="BA6154"/>
      <c r="BB6154"/>
      <c r="BC6154"/>
      <c r="BD6154"/>
    </row>
    <row r="6155" spans="1:56" s="16" customFormat="1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  <c r="AE6155"/>
      <c r="AF6155"/>
      <c r="AG6155"/>
      <c r="AH6155"/>
      <c r="AI6155"/>
      <c r="AJ6155"/>
      <c r="AK6155"/>
      <c r="AL6155"/>
      <c r="AM6155"/>
      <c r="AN6155"/>
      <c r="AO6155"/>
      <c r="AP6155"/>
      <c r="AQ6155"/>
      <c r="AR6155"/>
      <c r="AS6155"/>
      <c r="AT6155"/>
      <c r="AU6155"/>
      <c r="AV6155"/>
      <c r="AW6155"/>
      <c r="AX6155"/>
      <c r="AY6155"/>
      <c r="AZ6155"/>
      <c r="BA6155"/>
      <c r="BB6155"/>
      <c r="BC6155"/>
      <c r="BD6155"/>
    </row>
    <row r="6156" spans="1:56" s="16" customFormat="1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  <c r="AE6156"/>
      <c r="AF6156"/>
      <c r="AG6156"/>
      <c r="AH6156"/>
      <c r="AI6156"/>
      <c r="AJ6156"/>
      <c r="AK6156"/>
      <c r="AL6156"/>
      <c r="AM6156"/>
      <c r="AN6156"/>
      <c r="AO6156"/>
      <c r="AP6156"/>
      <c r="AQ6156"/>
      <c r="AR6156"/>
      <c r="AS6156"/>
      <c r="AT6156"/>
      <c r="AU6156"/>
      <c r="AV6156"/>
      <c r="AW6156"/>
      <c r="AX6156"/>
      <c r="AY6156"/>
      <c r="AZ6156"/>
      <c r="BA6156"/>
      <c r="BB6156"/>
      <c r="BC6156"/>
      <c r="BD6156"/>
    </row>
    <row r="6157" spans="1:56" s="16" customFormat="1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  <c r="AE6157"/>
      <c r="AF6157"/>
      <c r="AG6157"/>
      <c r="AH6157"/>
      <c r="AI6157"/>
      <c r="AJ6157"/>
      <c r="AK6157"/>
      <c r="AL6157"/>
      <c r="AM6157"/>
      <c r="AN6157"/>
      <c r="AO6157"/>
      <c r="AP6157"/>
      <c r="AQ6157"/>
      <c r="AR6157"/>
      <c r="AS6157"/>
      <c r="AT6157"/>
      <c r="AU6157"/>
      <c r="AV6157"/>
      <c r="AW6157"/>
      <c r="AX6157"/>
      <c r="AY6157"/>
      <c r="AZ6157"/>
      <c r="BA6157"/>
      <c r="BB6157"/>
      <c r="BC6157"/>
      <c r="BD6157"/>
    </row>
    <row r="6158" spans="1:56" s="16" customFormat="1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  <c r="AE6158"/>
      <c r="AF6158"/>
      <c r="AG6158"/>
      <c r="AH6158"/>
      <c r="AI6158"/>
      <c r="AJ6158"/>
      <c r="AK6158"/>
      <c r="AL6158"/>
      <c r="AM6158"/>
      <c r="AN6158"/>
      <c r="AO6158"/>
      <c r="AP6158"/>
      <c r="AQ6158"/>
      <c r="AR6158"/>
      <c r="AS6158"/>
      <c r="AT6158"/>
      <c r="AU6158"/>
      <c r="AV6158"/>
      <c r="AW6158"/>
      <c r="AX6158"/>
      <c r="AY6158"/>
      <c r="AZ6158"/>
      <c r="BA6158"/>
      <c r="BB6158"/>
      <c r="BC6158"/>
      <c r="BD6158"/>
    </row>
    <row r="6159" spans="1:56" s="16" customFormat="1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  <c r="AE6159"/>
      <c r="AF6159"/>
      <c r="AG6159"/>
      <c r="AH6159"/>
      <c r="AI6159"/>
      <c r="AJ6159"/>
      <c r="AK6159"/>
      <c r="AL6159"/>
      <c r="AM6159"/>
      <c r="AN6159"/>
      <c r="AO6159"/>
      <c r="AP6159"/>
      <c r="AQ6159"/>
      <c r="AR6159"/>
      <c r="AS6159"/>
      <c r="AT6159"/>
      <c r="AU6159"/>
      <c r="AV6159"/>
      <c r="AW6159"/>
      <c r="AX6159"/>
      <c r="AY6159"/>
      <c r="AZ6159"/>
      <c r="BA6159"/>
      <c r="BB6159"/>
      <c r="BC6159"/>
      <c r="BD6159"/>
    </row>
    <row r="6160" spans="1:56" s="16" customFormat="1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  <c r="AE6160"/>
      <c r="AF6160"/>
      <c r="AG6160"/>
      <c r="AH6160"/>
      <c r="AI6160"/>
      <c r="AJ6160"/>
      <c r="AK6160"/>
      <c r="AL6160"/>
      <c r="AM6160"/>
      <c r="AN6160"/>
      <c r="AO6160"/>
      <c r="AP6160"/>
      <c r="AQ6160"/>
      <c r="AR6160"/>
      <c r="AS6160"/>
      <c r="AT6160"/>
      <c r="AU6160"/>
      <c r="AV6160"/>
      <c r="AW6160"/>
      <c r="AX6160"/>
      <c r="AY6160"/>
      <c r="AZ6160"/>
      <c r="BA6160"/>
      <c r="BB6160"/>
      <c r="BC6160"/>
      <c r="BD6160"/>
    </row>
    <row r="6161" spans="1:56" s="16" customFormat="1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  <c r="AE6161"/>
      <c r="AF6161"/>
      <c r="AG6161"/>
      <c r="AH6161"/>
      <c r="AI6161"/>
      <c r="AJ6161"/>
      <c r="AK6161"/>
      <c r="AL6161"/>
      <c r="AM6161"/>
      <c r="AN6161"/>
      <c r="AO6161"/>
      <c r="AP6161"/>
      <c r="AQ6161"/>
      <c r="AR6161"/>
      <c r="AS6161"/>
      <c r="AT6161"/>
      <c r="AU6161"/>
      <c r="AV6161"/>
      <c r="AW6161"/>
      <c r="AX6161"/>
      <c r="AY6161"/>
      <c r="AZ6161"/>
      <c r="BA6161"/>
      <c r="BB6161"/>
      <c r="BC6161"/>
      <c r="BD6161"/>
    </row>
    <row r="6162" spans="1:56" s="16" customFormat="1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  <c r="AE6162"/>
      <c r="AF6162"/>
      <c r="AG6162"/>
      <c r="AH6162"/>
      <c r="AI6162"/>
      <c r="AJ6162"/>
      <c r="AK6162"/>
      <c r="AL6162"/>
      <c r="AM6162"/>
      <c r="AN6162"/>
      <c r="AO6162"/>
      <c r="AP6162"/>
      <c r="AQ6162"/>
      <c r="AR6162"/>
      <c r="AS6162"/>
      <c r="AT6162"/>
      <c r="AU6162"/>
      <c r="AV6162"/>
      <c r="AW6162"/>
      <c r="AX6162"/>
      <c r="AY6162"/>
      <c r="AZ6162"/>
      <c r="BA6162"/>
      <c r="BB6162"/>
      <c r="BC6162"/>
      <c r="BD6162"/>
    </row>
    <row r="6163" spans="1:56" s="16" customFormat="1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  <c r="AE6163"/>
      <c r="AF6163"/>
      <c r="AG6163"/>
      <c r="AH6163"/>
      <c r="AI6163"/>
      <c r="AJ6163"/>
      <c r="AK6163"/>
      <c r="AL6163"/>
      <c r="AM6163"/>
      <c r="AN6163"/>
      <c r="AO6163"/>
      <c r="AP6163"/>
      <c r="AQ6163"/>
      <c r="AR6163"/>
      <c r="AS6163"/>
      <c r="AT6163"/>
      <c r="AU6163"/>
      <c r="AV6163"/>
      <c r="AW6163"/>
      <c r="AX6163"/>
      <c r="AY6163"/>
      <c r="AZ6163"/>
      <c r="BA6163"/>
      <c r="BB6163"/>
      <c r="BC6163"/>
      <c r="BD6163"/>
    </row>
    <row r="6164" spans="1:56" s="16" customFormat="1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  <c r="AE6164"/>
      <c r="AF6164"/>
      <c r="AG6164"/>
      <c r="AH6164"/>
      <c r="AI6164"/>
      <c r="AJ6164"/>
      <c r="AK6164"/>
      <c r="AL6164"/>
      <c r="AM6164"/>
      <c r="AN6164"/>
      <c r="AO6164"/>
      <c r="AP6164"/>
      <c r="AQ6164"/>
      <c r="AR6164"/>
      <c r="AS6164"/>
      <c r="AT6164"/>
      <c r="AU6164"/>
      <c r="AV6164"/>
      <c r="AW6164"/>
      <c r="AX6164"/>
      <c r="AY6164"/>
      <c r="AZ6164"/>
      <c r="BA6164"/>
      <c r="BB6164"/>
      <c r="BC6164"/>
      <c r="BD6164"/>
    </row>
    <row r="6165" spans="1:56" s="16" customFormat="1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  <c r="AE6165"/>
      <c r="AF6165"/>
      <c r="AG6165"/>
      <c r="AH6165"/>
      <c r="AI6165"/>
      <c r="AJ6165"/>
      <c r="AK6165"/>
      <c r="AL6165"/>
      <c r="AM6165"/>
      <c r="AN6165"/>
      <c r="AO6165"/>
      <c r="AP6165"/>
      <c r="AQ6165"/>
      <c r="AR6165"/>
      <c r="AS6165"/>
      <c r="AT6165"/>
      <c r="AU6165"/>
      <c r="AV6165"/>
      <c r="AW6165"/>
      <c r="AX6165"/>
      <c r="AY6165"/>
      <c r="AZ6165"/>
      <c r="BA6165"/>
      <c r="BB6165"/>
      <c r="BC6165"/>
      <c r="BD6165"/>
    </row>
    <row r="6166" spans="1:56" s="16" customFormat="1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  <c r="AE6166"/>
      <c r="AF6166"/>
      <c r="AG6166"/>
      <c r="AH6166"/>
      <c r="AI6166"/>
      <c r="AJ6166"/>
      <c r="AK6166"/>
      <c r="AL6166"/>
      <c r="AM6166"/>
      <c r="AN6166"/>
      <c r="AO6166"/>
      <c r="AP6166"/>
      <c r="AQ6166"/>
      <c r="AR6166"/>
      <c r="AS6166"/>
      <c r="AT6166"/>
      <c r="AU6166"/>
      <c r="AV6166"/>
      <c r="AW6166"/>
      <c r="AX6166"/>
      <c r="AY6166"/>
      <c r="AZ6166"/>
      <c r="BA6166"/>
      <c r="BB6166"/>
      <c r="BC6166"/>
      <c r="BD6166"/>
    </row>
    <row r="6167" spans="1:56" s="16" customFormat="1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  <c r="AE6167"/>
      <c r="AF6167"/>
      <c r="AG6167"/>
      <c r="AH6167"/>
      <c r="AI6167"/>
      <c r="AJ6167"/>
      <c r="AK6167"/>
      <c r="AL6167"/>
      <c r="AM6167"/>
      <c r="AN6167"/>
      <c r="AO6167"/>
      <c r="AP6167"/>
      <c r="AQ6167"/>
      <c r="AR6167"/>
      <c r="AS6167"/>
      <c r="AT6167"/>
      <c r="AU6167"/>
      <c r="AV6167"/>
      <c r="AW6167"/>
      <c r="AX6167"/>
      <c r="AY6167"/>
      <c r="AZ6167"/>
      <c r="BA6167"/>
      <c r="BB6167"/>
      <c r="BC6167"/>
      <c r="BD6167"/>
    </row>
    <row r="6168" spans="1:56" s="16" customFormat="1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  <c r="AE6168"/>
      <c r="AF6168"/>
      <c r="AG6168"/>
      <c r="AH6168"/>
      <c r="AI6168"/>
      <c r="AJ6168"/>
      <c r="AK6168"/>
      <c r="AL6168"/>
      <c r="AM6168"/>
      <c r="AN6168"/>
      <c r="AO6168"/>
      <c r="AP6168"/>
      <c r="AQ6168"/>
      <c r="AR6168"/>
      <c r="AS6168"/>
      <c r="AT6168"/>
      <c r="AU6168"/>
      <c r="AV6168"/>
      <c r="AW6168"/>
      <c r="AX6168"/>
      <c r="AY6168"/>
      <c r="AZ6168"/>
      <c r="BA6168"/>
      <c r="BB6168"/>
      <c r="BC6168"/>
      <c r="BD6168"/>
    </row>
    <row r="6169" spans="1:56" s="16" customFormat="1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  <c r="AE6169"/>
      <c r="AF6169"/>
      <c r="AG6169"/>
      <c r="AH6169"/>
      <c r="AI6169"/>
      <c r="AJ6169"/>
      <c r="AK6169"/>
      <c r="AL6169"/>
      <c r="AM6169"/>
      <c r="AN6169"/>
      <c r="AO6169"/>
      <c r="AP6169"/>
      <c r="AQ6169"/>
      <c r="AR6169"/>
      <c r="AS6169"/>
      <c r="AT6169"/>
      <c r="AU6169"/>
      <c r="AV6169"/>
      <c r="AW6169"/>
      <c r="AX6169"/>
      <c r="AY6169"/>
      <c r="AZ6169"/>
      <c r="BA6169"/>
      <c r="BB6169"/>
      <c r="BC6169"/>
      <c r="BD6169"/>
    </row>
    <row r="6170" spans="1:56" s="16" customFormat="1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  <c r="AE6170"/>
      <c r="AF6170"/>
      <c r="AG6170"/>
      <c r="AH6170"/>
      <c r="AI6170"/>
      <c r="AJ6170"/>
      <c r="AK6170"/>
      <c r="AL6170"/>
      <c r="AM6170"/>
      <c r="AN6170"/>
      <c r="AO6170"/>
      <c r="AP6170"/>
      <c r="AQ6170"/>
      <c r="AR6170"/>
      <c r="AS6170"/>
      <c r="AT6170"/>
      <c r="AU6170"/>
      <c r="AV6170"/>
      <c r="AW6170"/>
      <c r="AX6170"/>
      <c r="AY6170"/>
      <c r="AZ6170"/>
      <c r="BA6170"/>
      <c r="BB6170"/>
      <c r="BC6170"/>
      <c r="BD6170"/>
    </row>
    <row r="6171" spans="1:56" s="16" customFormat="1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  <c r="AE6171"/>
      <c r="AF6171"/>
      <c r="AG6171"/>
      <c r="AH6171"/>
      <c r="AI6171"/>
      <c r="AJ6171"/>
      <c r="AK6171"/>
      <c r="AL6171"/>
      <c r="AM6171"/>
      <c r="AN6171"/>
      <c r="AO6171"/>
      <c r="AP6171"/>
      <c r="AQ6171"/>
      <c r="AR6171"/>
      <c r="AS6171"/>
      <c r="AT6171"/>
      <c r="AU6171"/>
      <c r="AV6171"/>
      <c r="AW6171"/>
      <c r="AX6171"/>
      <c r="AY6171"/>
      <c r="AZ6171"/>
      <c r="BA6171"/>
      <c r="BB6171"/>
      <c r="BC6171"/>
      <c r="BD6171"/>
    </row>
    <row r="6172" spans="1:56" s="16" customFormat="1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  <c r="AE6172"/>
      <c r="AF6172"/>
      <c r="AG6172"/>
      <c r="AH6172"/>
      <c r="AI6172"/>
      <c r="AJ6172"/>
      <c r="AK6172"/>
      <c r="AL6172"/>
      <c r="AM6172"/>
      <c r="AN6172"/>
      <c r="AO6172"/>
      <c r="AP6172"/>
      <c r="AQ6172"/>
      <c r="AR6172"/>
      <c r="AS6172"/>
      <c r="AT6172"/>
      <c r="AU6172"/>
      <c r="AV6172"/>
      <c r="AW6172"/>
      <c r="AX6172"/>
      <c r="AY6172"/>
      <c r="AZ6172"/>
      <c r="BA6172"/>
      <c r="BB6172"/>
      <c r="BC6172"/>
      <c r="BD6172"/>
    </row>
    <row r="6173" spans="1:56" s="16" customFormat="1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  <c r="AE6173"/>
      <c r="AF6173"/>
      <c r="AG6173"/>
      <c r="AH6173"/>
      <c r="AI6173"/>
      <c r="AJ6173"/>
      <c r="AK6173"/>
      <c r="AL6173"/>
      <c r="AM6173"/>
      <c r="AN6173"/>
      <c r="AO6173"/>
      <c r="AP6173"/>
      <c r="AQ6173"/>
      <c r="AR6173"/>
      <c r="AS6173"/>
      <c r="AT6173"/>
      <c r="AU6173"/>
      <c r="AV6173"/>
      <c r="AW6173"/>
      <c r="AX6173"/>
      <c r="AY6173"/>
      <c r="AZ6173"/>
      <c r="BA6173"/>
      <c r="BB6173"/>
      <c r="BC6173"/>
      <c r="BD6173"/>
    </row>
    <row r="6174" spans="1:56" s="16" customFormat="1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  <c r="AE6174"/>
      <c r="AF6174"/>
      <c r="AG6174"/>
      <c r="AH6174"/>
      <c r="AI6174"/>
      <c r="AJ6174"/>
      <c r="AK6174"/>
      <c r="AL6174"/>
      <c r="AM6174"/>
      <c r="AN6174"/>
      <c r="AO6174"/>
      <c r="AP6174"/>
      <c r="AQ6174"/>
      <c r="AR6174"/>
      <c r="AS6174"/>
      <c r="AT6174"/>
      <c r="AU6174"/>
      <c r="AV6174"/>
      <c r="AW6174"/>
      <c r="AX6174"/>
      <c r="AY6174"/>
      <c r="AZ6174"/>
      <c r="BA6174"/>
      <c r="BB6174"/>
      <c r="BC6174"/>
      <c r="BD6174"/>
    </row>
    <row r="6175" spans="1:56" s="16" customFormat="1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  <c r="AE6175"/>
      <c r="AF6175"/>
      <c r="AG6175"/>
      <c r="AH6175"/>
      <c r="AI6175"/>
      <c r="AJ6175"/>
      <c r="AK6175"/>
      <c r="AL6175"/>
      <c r="AM6175"/>
      <c r="AN6175"/>
      <c r="AO6175"/>
      <c r="AP6175"/>
      <c r="AQ6175"/>
      <c r="AR6175"/>
      <c r="AS6175"/>
      <c r="AT6175"/>
      <c r="AU6175"/>
      <c r="AV6175"/>
      <c r="AW6175"/>
      <c r="AX6175"/>
      <c r="AY6175"/>
      <c r="AZ6175"/>
      <c r="BA6175"/>
      <c r="BB6175"/>
      <c r="BC6175"/>
      <c r="BD6175"/>
    </row>
    <row r="6176" spans="1:56" s="16" customFormat="1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  <c r="AE6176"/>
      <c r="AF6176"/>
      <c r="AG6176"/>
      <c r="AH6176"/>
      <c r="AI6176"/>
      <c r="AJ6176"/>
      <c r="AK6176"/>
      <c r="AL6176"/>
      <c r="AM6176"/>
      <c r="AN6176"/>
      <c r="AO6176"/>
      <c r="AP6176"/>
      <c r="AQ6176"/>
      <c r="AR6176"/>
      <c r="AS6176"/>
      <c r="AT6176"/>
      <c r="AU6176"/>
      <c r="AV6176"/>
      <c r="AW6176"/>
      <c r="AX6176"/>
      <c r="AY6176"/>
      <c r="AZ6176"/>
      <c r="BA6176"/>
      <c r="BB6176"/>
      <c r="BC6176"/>
      <c r="BD6176"/>
    </row>
    <row r="6177" spans="1:56" s="16" customFormat="1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  <c r="AE6177"/>
      <c r="AF6177"/>
      <c r="AG6177"/>
      <c r="AH6177"/>
      <c r="AI6177"/>
      <c r="AJ6177"/>
      <c r="AK6177"/>
      <c r="AL6177"/>
      <c r="AM6177"/>
      <c r="AN6177"/>
      <c r="AO6177"/>
      <c r="AP6177"/>
      <c r="AQ6177"/>
      <c r="AR6177"/>
      <c r="AS6177"/>
      <c r="AT6177"/>
      <c r="AU6177"/>
      <c r="AV6177"/>
      <c r="AW6177"/>
      <c r="AX6177"/>
      <c r="AY6177"/>
      <c r="AZ6177"/>
      <c r="BA6177"/>
      <c r="BB6177"/>
      <c r="BC6177"/>
      <c r="BD6177"/>
    </row>
    <row r="6178" spans="1:56" s="16" customFormat="1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  <c r="AE6178"/>
      <c r="AF6178"/>
      <c r="AG6178"/>
      <c r="AH6178"/>
      <c r="AI6178"/>
      <c r="AJ6178"/>
      <c r="AK6178"/>
      <c r="AL6178"/>
      <c r="AM6178"/>
      <c r="AN6178"/>
      <c r="AO6178"/>
      <c r="AP6178"/>
      <c r="AQ6178"/>
      <c r="AR6178"/>
      <c r="AS6178"/>
      <c r="AT6178"/>
      <c r="AU6178"/>
      <c r="AV6178"/>
      <c r="AW6178"/>
      <c r="AX6178"/>
      <c r="AY6178"/>
      <c r="AZ6178"/>
      <c r="BA6178"/>
      <c r="BB6178"/>
      <c r="BC6178"/>
      <c r="BD6178"/>
    </row>
    <row r="6179" spans="1:56" s="16" customFormat="1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  <c r="AE6179"/>
      <c r="AF6179"/>
      <c r="AG6179"/>
      <c r="AH6179"/>
      <c r="AI6179"/>
      <c r="AJ6179"/>
      <c r="AK6179"/>
      <c r="AL6179"/>
      <c r="AM6179"/>
      <c r="AN6179"/>
      <c r="AO6179"/>
      <c r="AP6179"/>
      <c r="AQ6179"/>
      <c r="AR6179"/>
      <c r="AS6179"/>
      <c r="AT6179"/>
      <c r="AU6179"/>
      <c r="AV6179"/>
      <c r="AW6179"/>
      <c r="AX6179"/>
      <c r="AY6179"/>
      <c r="AZ6179"/>
      <c r="BA6179"/>
      <c r="BB6179"/>
      <c r="BC6179"/>
      <c r="BD6179"/>
    </row>
    <row r="6180" spans="1:56" s="16" customFormat="1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  <c r="AE6180"/>
      <c r="AF6180"/>
      <c r="AG6180"/>
      <c r="AH6180"/>
      <c r="AI6180"/>
      <c r="AJ6180"/>
      <c r="AK6180"/>
      <c r="AL6180"/>
      <c r="AM6180"/>
      <c r="AN6180"/>
      <c r="AO6180"/>
      <c r="AP6180"/>
      <c r="AQ6180"/>
      <c r="AR6180"/>
      <c r="AS6180"/>
      <c r="AT6180"/>
      <c r="AU6180"/>
      <c r="AV6180"/>
      <c r="AW6180"/>
      <c r="AX6180"/>
      <c r="AY6180"/>
      <c r="AZ6180"/>
      <c r="BA6180"/>
      <c r="BB6180"/>
      <c r="BC6180"/>
      <c r="BD6180"/>
    </row>
    <row r="6181" spans="1:56" s="16" customFormat="1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  <c r="AE6181"/>
      <c r="AF6181"/>
      <c r="AG6181"/>
      <c r="AH6181"/>
      <c r="AI6181"/>
      <c r="AJ6181"/>
      <c r="AK6181"/>
      <c r="AL6181"/>
      <c r="AM6181"/>
      <c r="AN6181"/>
      <c r="AO6181"/>
      <c r="AP6181"/>
      <c r="AQ6181"/>
      <c r="AR6181"/>
      <c r="AS6181"/>
      <c r="AT6181"/>
      <c r="AU6181"/>
      <c r="AV6181"/>
      <c r="AW6181"/>
      <c r="AX6181"/>
      <c r="AY6181"/>
      <c r="AZ6181"/>
      <c r="BA6181"/>
      <c r="BB6181"/>
      <c r="BC6181"/>
      <c r="BD6181"/>
    </row>
    <row r="6182" spans="1:56" s="16" customFormat="1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  <c r="AE6182"/>
      <c r="AF6182"/>
      <c r="AG6182"/>
      <c r="AH6182"/>
      <c r="AI6182"/>
      <c r="AJ6182"/>
      <c r="AK6182"/>
      <c r="AL6182"/>
      <c r="AM6182"/>
      <c r="AN6182"/>
      <c r="AO6182"/>
      <c r="AP6182"/>
      <c r="AQ6182"/>
      <c r="AR6182"/>
      <c r="AS6182"/>
      <c r="AT6182"/>
      <c r="AU6182"/>
      <c r="AV6182"/>
      <c r="AW6182"/>
      <c r="AX6182"/>
      <c r="AY6182"/>
      <c r="AZ6182"/>
      <c r="BA6182"/>
      <c r="BB6182"/>
      <c r="BC6182"/>
      <c r="BD6182"/>
    </row>
    <row r="6183" spans="1:56" s="16" customFormat="1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  <c r="AE6183"/>
      <c r="AF6183"/>
      <c r="AG6183"/>
      <c r="AH6183"/>
      <c r="AI6183"/>
      <c r="AJ6183"/>
      <c r="AK6183"/>
      <c r="AL6183"/>
      <c r="AM6183"/>
      <c r="AN6183"/>
      <c r="AO6183"/>
      <c r="AP6183"/>
      <c r="AQ6183"/>
      <c r="AR6183"/>
      <c r="AS6183"/>
      <c r="AT6183"/>
      <c r="AU6183"/>
      <c r="AV6183"/>
      <c r="AW6183"/>
      <c r="AX6183"/>
      <c r="AY6183"/>
      <c r="AZ6183"/>
      <c r="BA6183"/>
      <c r="BB6183"/>
      <c r="BC6183"/>
      <c r="BD6183"/>
    </row>
    <row r="6184" spans="1:56" s="16" customFormat="1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  <c r="AE6184"/>
      <c r="AF6184"/>
      <c r="AG6184"/>
      <c r="AH6184"/>
      <c r="AI6184"/>
      <c r="AJ6184"/>
      <c r="AK6184"/>
      <c r="AL6184"/>
      <c r="AM6184"/>
      <c r="AN6184"/>
      <c r="AO6184"/>
      <c r="AP6184"/>
      <c r="AQ6184"/>
      <c r="AR6184"/>
      <c r="AS6184"/>
      <c r="AT6184"/>
      <c r="AU6184"/>
      <c r="AV6184"/>
      <c r="AW6184"/>
      <c r="AX6184"/>
      <c r="AY6184"/>
      <c r="AZ6184"/>
      <c r="BA6184"/>
      <c r="BB6184"/>
      <c r="BC6184"/>
      <c r="BD6184"/>
    </row>
    <row r="6185" spans="1:56" s="16" customFormat="1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  <c r="AE6185"/>
      <c r="AF6185"/>
      <c r="AG6185"/>
      <c r="AH6185"/>
      <c r="AI6185"/>
      <c r="AJ6185"/>
      <c r="AK6185"/>
      <c r="AL6185"/>
      <c r="AM6185"/>
      <c r="AN6185"/>
      <c r="AO6185"/>
      <c r="AP6185"/>
      <c r="AQ6185"/>
      <c r="AR6185"/>
      <c r="AS6185"/>
      <c r="AT6185"/>
      <c r="AU6185"/>
      <c r="AV6185"/>
      <c r="AW6185"/>
      <c r="AX6185"/>
      <c r="AY6185"/>
      <c r="AZ6185"/>
      <c r="BA6185"/>
      <c r="BB6185"/>
      <c r="BC6185"/>
      <c r="BD6185"/>
    </row>
    <row r="6186" spans="1:56" s="16" customFormat="1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  <c r="AE6186"/>
      <c r="AF6186"/>
      <c r="AG6186"/>
      <c r="AH6186"/>
      <c r="AI6186"/>
      <c r="AJ6186"/>
      <c r="AK6186"/>
      <c r="AL6186"/>
      <c r="AM6186"/>
      <c r="AN6186"/>
      <c r="AO6186"/>
      <c r="AP6186"/>
      <c r="AQ6186"/>
      <c r="AR6186"/>
      <c r="AS6186"/>
      <c r="AT6186"/>
      <c r="AU6186"/>
      <c r="AV6186"/>
      <c r="AW6186"/>
      <c r="AX6186"/>
      <c r="AY6186"/>
      <c r="AZ6186"/>
      <c r="BA6186"/>
      <c r="BB6186"/>
      <c r="BC6186"/>
      <c r="BD6186"/>
    </row>
    <row r="6187" spans="1:56" s="16" customFormat="1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  <c r="AE6187"/>
      <c r="AF6187"/>
      <c r="AG6187"/>
      <c r="AH6187"/>
      <c r="AI6187"/>
      <c r="AJ6187"/>
      <c r="AK6187"/>
      <c r="AL6187"/>
      <c r="AM6187"/>
      <c r="AN6187"/>
      <c r="AO6187"/>
      <c r="AP6187"/>
      <c r="AQ6187"/>
      <c r="AR6187"/>
      <c r="AS6187"/>
      <c r="AT6187"/>
      <c r="AU6187"/>
      <c r="AV6187"/>
      <c r="AW6187"/>
      <c r="AX6187"/>
      <c r="AY6187"/>
      <c r="AZ6187"/>
      <c r="BA6187"/>
      <c r="BB6187"/>
      <c r="BC6187"/>
      <c r="BD6187"/>
    </row>
    <row r="6188" spans="1:56" s="16" customFormat="1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  <c r="AE6188"/>
      <c r="AF6188"/>
      <c r="AG6188"/>
      <c r="AH6188"/>
      <c r="AI6188"/>
      <c r="AJ6188"/>
      <c r="AK6188"/>
      <c r="AL6188"/>
      <c r="AM6188"/>
      <c r="AN6188"/>
      <c r="AO6188"/>
      <c r="AP6188"/>
      <c r="AQ6188"/>
      <c r="AR6188"/>
      <c r="AS6188"/>
      <c r="AT6188"/>
      <c r="AU6188"/>
      <c r="AV6188"/>
      <c r="AW6188"/>
      <c r="AX6188"/>
      <c r="AY6188"/>
      <c r="AZ6188"/>
      <c r="BA6188"/>
      <c r="BB6188"/>
      <c r="BC6188"/>
      <c r="BD6188"/>
    </row>
    <row r="6189" spans="1:56" s="16" customFormat="1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  <c r="AE6189"/>
      <c r="AF6189"/>
      <c r="AG6189"/>
      <c r="AH6189"/>
      <c r="AI6189"/>
      <c r="AJ6189"/>
      <c r="AK6189"/>
      <c r="AL6189"/>
      <c r="AM6189"/>
      <c r="AN6189"/>
      <c r="AO6189"/>
      <c r="AP6189"/>
      <c r="AQ6189"/>
      <c r="AR6189"/>
      <c r="AS6189"/>
      <c r="AT6189"/>
      <c r="AU6189"/>
      <c r="AV6189"/>
      <c r="AW6189"/>
      <c r="AX6189"/>
      <c r="AY6189"/>
      <c r="AZ6189"/>
      <c r="BA6189"/>
      <c r="BB6189"/>
      <c r="BC6189"/>
      <c r="BD6189"/>
    </row>
    <row r="6190" spans="1:56" s="16" customFormat="1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  <c r="AE6190"/>
      <c r="AF6190"/>
      <c r="AG6190"/>
      <c r="AH6190"/>
      <c r="AI6190"/>
      <c r="AJ6190"/>
      <c r="AK6190"/>
      <c r="AL6190"/>
      <c r="AM6190"/>
      <c r="AN6190"/>
      <c r="AO6190"/>
      <c r="AP6190"/>
      <c r="AQ6190"/>
      <c r="AR6190"/>
      <c r="AS6190"/>
      <c r="AT6190"/>
      <c r="AU6190"/>
      <c r="AV6190"/>
      <c r="AW6190"/>
      <c r="AX6190"/>
      <c r="AY6190"/>
      <c r="AZ6190"/>
      <c r="BA6190"/>
      <c r="BB6190"/>
      <c r="BC6190"/>
      <c r="BD6190"/>
    </row>
    <row r="6191" spans="1:56" s="16" customFormat="1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  <c r="AE6191"/>
      <c r="AF6191"/>
      <c r="AG6191"/>
      <c r="AH6191"/>
      <c r="AI6191"/>
      <c r="AJ6191"/>
      <c r="AK6191"/>
      <c r="AL6191"/>
      <c r="AM6191"/>
      <c r="AN6191"/>
      <c r="AO6191"/>
      <c r="AP6191"/>
      <c r="AQ6191"/>
      <c r="AR6191"/>
      <c r="AS6191"/>
      <c r="AT6191"/>
      <c r="AU6191"/>
      <c r="AV6191"/>
      <c r="AW6191"/>
      <c r="AX6191"/>
      <c r="AY6191"/>
      <c r="AZ6191"/>
      <c r="BA6191"/>
      <c r="BB6191"/>
      <c r="BC6191"/>
      <c r="BD6191"/>
    </row>
    <row r="6192" spans="1:56" s="16" customFormat="1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  <c r="AE6192"/>
      <c r="AF6192"/>
      <c r="AG6192"/>
      <c r="AH6192"/>
      <c r="AI6192"/>
      <c r="AJ6192"/>
      <c r="AK6192"/>
      <c r="AL6192"/>
      <c r="AM6192"/>
      <c r="AN6192"/>
      <c r="AO6192"/>
      <c r="AP6192"/>
      <c r="AQ6192"/>
      <c r="AR6192"/>
      <c r="AS6192"/>
      <c r="AT6192"/>
      <c r="AU6192"/>
      <c r="AV6192"/>
      <c r="AW6192"/>
      <c r="AX6192"/>
      <c r="AY6192"/>
      <c r="AZ6192"/>
      <c r="BA6192"/>
      <c r="BB6192"/>
      <c r="BC6192"/>
      <c r="BD6192"/>
    </row>
    <row r="6193" spans="1:56" s="16" customFormat="1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  <c r="AE6193"/>
      <c r="AF6193"/>
      <c r="AG6193"/>
      <c r="AH6193"/>
      <c r="AI6193"/>
      <c r="AJ6193"/>
      <c r="AK6193"/>
      <c r="AL6193"/>
      <c r="AM6193"/>
      <c r="AN6193"/>
      <c r="AO6193"/>
      <c r="AP6193"/>
      <c r="AQ6193"/>
      <c r="AR6193"/>
      <c r="AS6193"/>
      <c r="AT6193"/>
      <c r="AU6193"/>
      <c r="AV6193"/>
      <c r="AW6193"/>
      <c r="AX6193"/>
      <c r="AY6193"/>
      <c r="AZ6193"/>
      <c r="BA6193"/>
      <c r="BB6193"/>
      <c r="BC6193"/>
      <c r="BD6193"/>
    </row>
    <row r="6194" spans="1:56" s="16" customFormat="1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  <c r="AE6194"/>
      <c r="AF6194"/>
      <c r="AG6194"/>
      <c r="AH6194"/>
      <c r="AI6194"/>
      <c r="AJ6194"/>
      <c r="AK6194"/>
      <c r="AL6194"/>
      <c r="AM6194"/>
      <c r="AN6194"/>
      <c r="AO6194"/>
      <c r="AP6194"/>
      <c r="AQ6194"/>
      <c r="AR6194"/>
      <c r="AS6194"/>
      <c r="AT6194"/>
      <c r="AU6194"/>
      <c r="AV6194"/>
      <c r="AW6194"/>
      <c r="AX6194"/>
      <c r="AY6194"/>
      <c r="AZ6194"/>
      <c r="BA6194"/>
      <c r="BB6194"/>
      <c r="BC6194"/>
      <c r="BD6194"/>
    </row>
    <row r="6195" spans="1:56" s="16" customFormat="1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  <c r="AE6195"/>
      <c r="AF6195"/>
      <c r="AG6195"/>
      <c r="AH6195"/>
      <c r="AI6195"/>
      <c r="AJ6195"/>
      <c r="AK6195"/>
      <c r="AL6195"/>
      <c r="AM6195"/>
      <c r="AN6195"/>
      <c r="AO6195"/>
      <c r="AP6195"/>
      <c r="AQ6195"/>
      <c r="AR6195"/>
      <c r="AS6195"/>
      <c r="AT6195"/>
      <c r="AU6195"/>
      <c r="AV6195"/>
      <c r="AW6195"/>
      <c r="AX6195"/>
      <c r="AY6195"/>
      <c r="AZ6195"/>
      <c r="BA6195"/>
      <c r="BB6195"/>
      <c r="BC6195"/>
      <c r="BD6195"/>
    </row>
    <row r="6196" spans="1:56" s="16" customFormat="1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  <c r="AE6196"/>
      <c r="AF6196"/>
      <c r="AG6196"/>
      <c r="AH6196"/>
      <c r="AI6196"/>
      <c r="AJ6196"/>
      <c r="AK6196"/>
      <c r="AL6196"/>
      <c r="AM6196"/>
      <c r="AN6196"/>
      <c r="AO6196"/>
      <c r="AP6196"/>
      <c r="AQ6196"/>
      <c r="AR6196"/>
      <c r="AS6196"/>
      <c r="AT6196"/>
      <c r="AU6196"/>
      <c r="AV6196"/>
      <c r="AW6196"/>
      <c r="AX6196"/>
      <c r="AY6196"/>
      <c r="AZ6196"/>
      <c r="BA6196"/>
      <c r="BB6196"/>
      <c r="BC6196"/>
      <c r="BD6196"/>
    </row>
    <row r="6197" spans="1:56" s="16" customFormat="1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  <c r="AE6197"/>
      <c r="AF6197"/>
      <c r="AG6197"/>
      <c r="AH6197"/>
      <c r="AI6197"/>
      <c r="AJ6197"/>
      <c r="AK6197"/>
      <c r="AL6197"/>
      <c r="AM6197"/>
      <c r="AN6197"/>
      <c r="AO6197"/>
      <c r="AP6197"/>
      <c r="AQ6197"/>
      <c r="AR6197"/>
      <c r="AS6197"/>
      <c r="AT6197"/>
      <c r="AU6197"/>
      <c r="AV6197"/>
      <c r="AW6197"/>
      <c r="AX6197"/>
      <c r="AY6197"/>
      <c r="AZ6197"/>
      <c r="BA6197"/>
      <c r="BB6197"/>
      <c r="BC6197"/>
      <c r="BD6197"/>
    </row>
    <row r="6198" spans="1:56" s="16" customFormat="1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  <c r="AE6198"/>
      <c r="AF6198"/>
      <c r="AG6198"/>
      <c r="AH6198"/>
      <c r="AI6198"/>
      <c r="AJ6198"/>
      <c r="AK6198"/>
      <c r="AL6198"/>
      <c r="AM6198"/>
      <c r="AN6198"/>
      <c r="AO6198"/>
      <c r="AP6198"/>
      <c r="AQ6198"/>
      <c r="AR6198"/>
      <c r="AS6198"/>
      <c r="AT6198"/>
      <c r="AU6198"/>
      <c r="AV6198"/>
      <c r="AW6198"/>
      <c r="AX6198"/>
      <c r="AY6198"/>
      <c r="AZ6198"/>
      <c r="BA6198"/>
      <c r="BB6198"/>
      <c r="BC6198"/>
      <c r="BD6198"/>
    </row>
    <row r="6199" spans="1:56" s="16" customFormat="1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  <c r="AE6199"/>
      <c r="AF6199"/>
      <c r="AG6199"/>
      <c r="AH6199"/>
      <c r="AI6199"/>
      <c r="AJ6199"/>
      <c r="AK6199"/>
      <c r="AL6199"/>
      <c r="AM6199"/>
      <c r="AN6199"/>
      <c r="AO6199"/>
      <c r="AP6199"/>
      <c r="AQ6199"/>
      <c r="AR6199"/>
      <c r="AS6199"/>
      <c r="AT6199"/>
      <c r="AU6199"/>
      <c r="AV6199"/>
      <c r="AW6199"/>
      <c r="AX6199"/>
      <c r="AY6199"/>
      <c r="AZ6199"/>
      <c r="BA6199"/>
      <c r="BB6199"/>
      <c r="BC6199"/>
      <c r="BD6199"/>
    </row>
    <row r="6200" spans="1:56" s="16" customFormat="1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  <c r="AE6200"/>
      <c r="AF6200"/>
      <c r="AG6200"/>
      <c r="AH6200"/>
      <c r="AI6200"/>
      <c r="AJ6200"/>
      <c r="AK6200"/>
      <c r="AL6200"/>
      <c r="AM6200"/>
      <c r="AN6200"/>
      <c r="AO6200"/>
      <c r="AP6200"/>
      <c r="AQ6200"/>
      <c r="AR6200"/>
      <c r="AS6200"/>
      <c r="AT6200"/>
      <c r="AU6200"/>
      <c r="AV6200"/>
      <c r="AW6200"/>
      <c r="AX6200"/>
      <c r="AY6200"/>
      <c r="AZ6200"/>
      <c r="BA6200"/>
      <c r="BB6200"/>
      <c r="BC6200"/>
      <c r="BD6200"/>
    </row>
    <row r="6201" spans="1:56" s="16" customFormat="1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  <c r="AE6201"/>
      <c r="AF6201"/>
      <c r="AG6201"/>
      <c r="AH6201"/>
      <c r="AI6201"/>
      <c r="AJ6201"/>
      <c r="AK6201"/>
      <c r="AL6201"/>
      <c r="AM6201"/>
      <c r="AN6201"/>
      <c r="AO6201"/>
      <c r="AP6201"/>
      <c r="AQ6201"/>
      <c r="AR6201"/>
      <c r="AS6201"/>
      <c r="AT6201"/>
      <c r="AU6201"/>
      <c r="AV6201"/>
      <c r="AW6201"/>
      <c r="AX6201"/>
      <c r="AY6201"/>
      <c r="AZ6201"/>
      <c r="BA6201"/>
      <c r="BB6201"/>
      <c r="BC6201"/>
      <c r="BD6201"/>
    </row>
    <row r="6202" spans="1:56" s="16" customFormat="1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  <c r="AE6202"/>
      <c r="AF6202"/>
      <c r="AG6202"/>
      <c r="AH6202"/>
      <c r="AI6202"/>
      <c r="AJ6202"/>
      <c r="AK6202"/>
      <c r="AL6202"/>
      <c r="AM6202"/>
      <c r="AN6202"/>
      <c r="AO6202"/>
      <c r="AP6202"/>
      <c r="AQ6202"/>
      <c r="AR6202"/>
      <c r="AS6202"/>
      <c r="AT6202"/>
      <c r="AU6202"/>
      <c r="AV6202"/>
      <c r="AW6202"/>
      <c r="AX6202"/>
      <c r="AY6202"/>
      <c r="AZ6202"/>
      <c r="BA6202"/>
      <c r="BB6202"/>
      <c r="BC6202"/>
      <c r="BD6202"/>
    </row>
    <row r="6203" spans="1:56" s="16" customFormat="1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  <c r="AE6203"/>
      <c r="AF6203"/>
      <c r="AG6203"/>
      <c r="AH6203"/>
      <c r="AI6203"/>
      <c r="AJ6203"/>
      <c r="AK6203"/>
      <c r="AL6203"/>
      <c r="AM6203"/>
      <c r="AN6203"/>
      <c r="AO6203"/>
      <c r="AP6203"/>
      <c r="AQ6203"/>
      <c r="AR6203"/>
      <c r="AS6203"/>
      <c r="AT6203"/>
      <c r="AU6203"/>
      <c r="AV6203"/>
      <c r="AW6203"/>
      <c r="AX6203"/>
      <c r="AY6203"/>
      <c r="AZ6203"/>
      <c r="BA6203"/>
      <c r="BB6203"/>
      <c r="BC6203"/>
      <c r="BD6203"/>
    </row>
    <row r="6204" spans="1:56" s="16" customFormat="1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  <c r="AE6204"/>
      <c r="AF6204"/>
      <c r="AG6204"/>
      <c r="AH6204"/>
      <c r="AI6204"/>
      <c r="AJ6204"/>
      <c r="AK6204"/>
      <c r="AL6204"/>
      <c r="AM6204"/>
      <c r="AN6204"/>
      <c r="AO6204"/>
      <c r="AP6204"/>
      <c r="AQ6204"/>
      <c r="AR6204"/>
      <c r="AS6204"/>
      <c r="AT6204"/>
      <c r="AU6204"/>
      <c r="AV6204"/>
      <c r="AW6204"/>
      <c r="AX6204"/>
      <c r="AY6204"/>
      <c r="AZ6204"/>
      <c r="BA6204"/>
      <c r="BB6204"/>
      <c r="BC6204"/>
      <c r="BD6204"/>
    </row>
    <row r="6205" spans="1:56" s="16" customFormat="1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  <c r="AE6205"/>
      <c r="AF6205"/>
      <c r="AG6205"/>
      <c r="AH6205"/>
      <c r="AI6205"/>
      <c r="AJ6205"/>
      <c r="AK6205"/>
      <c r="AL6205"/>
      <c r="AM6205"/>
      <c r="AN6205"/>
      <c r="AO6205"/>
      <c r="AP6205"/>
      <c r="AQ6205"/>
      <c r="AR6205"/>
      <c r="AS6205"/>
      <c r="AT6205"/>
      <c r="AU6205"/>
      <c r="AV6205"/>
      <c r="AW6205"/>
      <c r="AX6205"/>
      <c r="AY6205"/>
      <c r="AZ6205"/>
      <c r="BA6205"/>
      <c r="BB6205"/>
      <c r="BC6205"/>
      <c r="BD6205"/>
    </row>
    <row r="6206" spans="1:56" s="16" customFormat="1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  <c r="AE6206"/>
      <c r="AF6206"/>
      <c r="AG6206"/>
      <c r="AH6206"/>
      <c r="AI6206"/>
      <c r="AJ6206"/>
      <c r="AK6206"/>
      <c r="AL6206"/>
      <c r="AM6206"/>
      <c r="AN6206"/>
      <c r="AO6206"/>
      <c r="AP6206"/>
      <c r="AQ6206"/>
      <c r="AR6206"/>
      <c r="AS6206"/>
      <c r="AT6206"/>
      <c r="AU6206"/>
      <c r="AV6206"/>
      <c r="AW6206"/>
      <c r="AX6206"/>
      <c r="AY6206"/>
      <c r="AZ6206"/>
      <c r="BA6206"/>
      <c r="BB6206"/>
      <c r="BC6206"/>
      <c r="BD6206"/>
    </row>
    <row r="6207" spans="1:56" s="16" customFormat="1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  <c r="AE6207"/>
      <c r="AF6207"/>
      <c r="AG6207"/>
      <c r="AH6207"/>
      <c r="AI6207"/>
      <c r="AJ6207"/>
      <c r="AK6207"/>
      <c r="AL6207"/>
      <c r="AM6207"/>
      <c r="AN6207"/>
      <c r="AO6207"/>
      <c r="AP6207"/>
      <c r="AQ6207"/>
      <c r="AR6207"/>
      <c r="AS6207"/>
      <c r="AT6207"/>
      <c r="AU6207"/>
      <c r="AV6207"/>
      <c r="AW6207"/>
      <c r="AX6207"/>
      <c r="AY6207"/>
      <c r="AZ6207"/>
      <c r="BA6207"/>
      <c r="BB6207"/>
      <c r="BC6207"/>
      <c r="BD6207"/>
    </row>
    <row r="6208" spans="1:56" s="16" customFormat="1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  <c r="AE6208"/>
      <c r="AF6208"/>
      <c r="AG6208"/>
      <c r="AH6208"/>
      <c r="AI6208"/>
      <c r="AJ6208"/>
      <c r="AK6208"/>
      <c r="AL6208"/>
      <c r="AM6208"/>
      <c r="AN6208"/>
      <c r="AO6208"/>
      <c r="AP6208"/>
      <c r="AQ6208"/>
      <c r="AR6208"/>
      <c r="AS6208"/>
      <c r="AT6208"/>
      <c r="AU6208"/>
      <c r="AV6208"/>
      <c r="AW6208"/>
      <c r="AX6208"/>
      <c r="AY6208"/>
      <c r="AZ6208"/>
      <c r="BA6208"/>
      <c r="BB6208"/>
      <c r="BC6208"/>
      <c r="BD6208"/>
    </row>
    <row r="6209" spans="1:56" s="16" customFormat="1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  <c r="AE6209"/>
      <c r="AF6209"/>
      <c r="AG6209"/>
      <c r="AH6209"/>
      <c r="AI6209"/>
      <c r="AJ6209"/>
      <c r="AK6209"/>
      <c r="AL6209"/>
      <c r="AM6209"/>
      <c r="AN6209"/>
      <c r="AO6209"/>
      <c r="AP6209"/>
      <c r="AQ6209"/>
      <c r="AR6209"/>
      <c r="AS6209"/>
      <c r="AT6209"/>
      <c r="AU6209"/>
      <c r="AV6209"/>
      <c r="AW6209"/>
      <c r="AX6209"/>
      <c r="AY6209"/>
      <c r="AZ6209"/>
      <c r="BA6209"/>
      <c r="BB6209"/>
      <c r="BC6209"/>
      <c r="BD6209"/>
    </row>
    <row r="6210" spans="1:56" s="16" customFormat="1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  <c r="AE6210"/>
      <c r="AF6210"/>
      <c r="AG6210"/>
      <c r="AH6210"/>
      <c r="AI6210"/>
      <c r="AJ6210"/>
      <c r="AK6210"/>
      <c r="AL6210"/>
      <c r="AM6210"/>
      <c r="AN6210"/>
      <c r="AO6210"/>
      <c r="AP6210"/>
      <c r="AQ6210"/>
      <c r="AR6210"/>
      <c r="AS6210"/>
      <c r="AT6210"/>
      <c r="AU6210"/>
      <c r="AV6210"/>
      <c r="AW6210"/>
      <c r="AX6210"/>
      <c r="AY6210"/>
      <c r="AZ6210"/>
      <c r="BA6210"/>
      <c r="BB6210"/>
      <c r="BC6210"/>
      <c r="BD6210"/>
    </row>
    <row r="6211" spans="1:56" s="16" customFormat="1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  <c r="AE6211"/>
      <c r="AF6211"/>
      <c r="AG6211"/>
      <c r="AH6211"/>
      <c r="AI6211"/>
      <c r="AJ6211"/>
      <c r="AK6211"/>
      <c r="AL6211"/>
      <c r="AM6211"/>
      <c r="AN6211"/>
      <c r="AO6211"/>
      <c r="AP6211"/>
      <c r="AQ6211"/>
      <c r="AR6211"/>
      <c r="AS6211"/>
      <c r="AT6211"/>
      <c r="AU6211"/>
      <c r="AV6211"/>
      <c r="AW6211"/>
      <c r="AX6211"/>
      <c r="AY6211"/>
      <c r="AZ6211"/>
      <c r="BA6211"/>
      <c r="BB6211"/>
      <c r="BC6211"/>
      <c r="BD6211"/>
    </row>
    <row r="6212" spans="1:56" s="16" customFormat="1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  <c r="AE6212"/>
      <c r="AF6212"/>
      <c r="AG6212"/>
      <c r="AH6212"/>
      <c r="AI6212"/>
      <c r="AJ6212"/>
      <c r="AK6212"/>
      <c r="AL6212"/>
      <c r="AM6212"/>
      <c r="AN6212"/>
      <c r="AO6212"/>
      <c r="AP6212"/>
      <c r="AQ6212"/>
      <c r="AR6212"/>
      <c r="AS6212"/>
      <c r="AT6212"/>
      <c r="AU6212"/>
      <c r="AV6212"/>
      <c r="AW6212"/>
      <c r="AX6212"/>
      <c r="AY6212"/>
      <c r="AZ6212"/>
      <c r="BA6212"/>
      <c r="BB6212"/>
      <c r="BC6212"/>
      <c r="BD6212"/>
    </row>
    <row r="6213" spans="1:56" s="16" customFormat="1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  <c r="AE6213"/>
      <c r="AF6213"/>
      <c r="AG6213"/>
      <c r="AH6213"/>
      <c r="AI6213"/>
      <c r="AJ6213"/>
      <c r="AK6213"/>
      <c r="AL6213"/>
      <c r="AM6213"/>
      <c r="AN6213"/>
      <c r="AO6213"/>
      <c r="AP6213"/>
      <c r="AQ6213"/>
      <c r="AR6213"/>
      <c r="AS6213"/>
      <c r="AT6213"/>
      <c r="AU6213"/>
      <c r="AV6213"/>
      <c r="AW6213"/>
      <c r="AX6213"/>
      <c r="AY6213"/>
      <c r="AZ6213"/>
      <c r="BA6213"/>
      <c r="BB6213"/>
      <c r="BC6213"/>
      <c r="BD6213"/>
    </row>
    <row r="6214" spans="1:56" s="16" customFormat="1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  <c r="AE6214"/>
      <c r="AF6214"/>
      <c r="AG6214"/>
      <c r="AH6214"/>
      <c r="AI6214"/>
      <c r="AJ6214"/>
      <c r="AK6214"/>
      <c r="AL6214"/>
      <c r="AM6214"/>
      <c r="AN6214"/>
      <c r="AO6214"/>
      <c r="AP6214"/>
      <c r="AQ6214"/>
      <c r="AR6214"/>
      <c r="AS6214"/>
      <c r="AT6214"/>
      <c r="AU6214"/>
      <c r="AV6214"/>
      <c r="AW6214"/>
      <c r="AX6214"/>
      <c r="AY6214"/>
      <c r="AZ6214"/>
      <c r="BA6214"/>
      <c r="BB6214"/>
      <c r="BC6214"/>
      <c r="BD6214"/>
    </row>
    <row r="6215" spans="1:56" s="16" customFormat="1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  <c r="AE6215"/>
      <c r="AF6215"/>
      <c r="AG6215"/>
      <c r="AH6215"/>
      <c r="AI6215"/>
      <c r="AJ6215"/>
      <c r="AK6215"/>
      <c r="AL6215"/>
      <c r="AM6215"/>
      <c r="AN6215"/>
      <c r="AO6215"/>
      <c r="AP6215"/>
      <c r="AQ6215"/>
      <c r="AR6215"/>
      <c r="AS6215"/>
      <c r="AT6215"/>
      <c r="AU6215"/>
      <c r="AV6215"/>
      <c r="AW6215"/>
      <c r="AX6215"/>
      <c r="AY6215"/>
      <c r="AZ6215"/>
      <c r="BA6215"/>
      <c r="BB6215"/>
      <c r="BC6215"/>
      <c r="BD6215"/>
    </row>
    <row r="6216" spans="1:56" s="16" customFormat="1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  <c r="AE6216"/>
      <c r="AF6216"/>
      <c r="AG6216"/>
      <c r="AH6216"/>
      <c r="AI6216"/>
      <c r="AJ6216"/>
      <c r="AK6216"/>
      <c r="AL6216"/>
      <c r="AM6216"/>
      <c r="AN6216"/>
      <c r="AO6216"/>
      <c r="AP6216"/>
      <c r="AQ6216"/>
      <c r="AR6216"/>
      <c r="AS6216"/>
      <c r="AT6216"/>
      <c r="AU6216"/>
      <c r="AV6216"/>
      <c r="AW6216"/>
      <c r="AX6216"/>
      <c r="AY6216"/>
      <c r="AZ6216"/>
      <c r="BA6216"/>
      <c r="BB6216"/>
      <c r="BC6216"/>
      <c r="BD6216"/>
    </row>
    <row r="6217" spans="1:56" s="16" customFormat="1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  <c r="AE6217"/>
      <c r="AF6217"/>
      <c r="AG6217"/>
      <c r="AH6217"/>
      <c r="AI6217"/>
      <c r="AJ6217"/>
      <c r="AK6217"/>
      <c r="AL6217"/>
      <c r="AM6217"/>
      <c r="AN6217"/>
      <c r="AO6217"/>
      <c r="AP6217"/>
      <c r="AQ6217"/>
      <c r="AR6217"/>
      <c r="AS6217"/>
      <c r="AT6217"/>
      <c r="AU6217"/>
      <c r="AV6217"/>
      <c r="AW6217"/>
      <c r="AX6217"/>
      <c r="AY6217"/>
      <c r="AZ6217"/>
      <c r="BA6217"/>
      <c r="BB6217"/>
      <c r="BC6217"/>
      <c r="BD6217"/>
    </row>
    <row r="6218" spans="1:56" s="16" customFormat="1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  <c r="AE6218"/>
      <c r="AF6218"/>
      <c r="AG6218"/>
      <c r="AH6218"/>
      <c r="AI6218"/>
      <c r="AJ6218"/>
      <c r="AK6218"/>
      <c r="AL6218"/>
      <c r="AM6218"/>
      <c r="AN6218"/>
      <c r="AO6218"/>
      <c r="AP6218"/>
      <c r="AQ6218"/>
      <c r="AR6218"/>
      <c r="AS6218"/>
      <c r="AT6218"/>
      <c r="AU6218"/>
      <c r="AV6218"/>
      <c r="AW6218"/>
      <c r="AX6218"/>
      <c r="AY6218"/>
      <c r="AZ6218"/>
      <c r="BA6218"/>
      <c r="BB6218"/>
      <c r="BC6218"/>
      <c r="BD6218"/>
    </row>
    <row r="6219" spans="1:56" s="16" customFormat="1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  <c r="AE6219"/>
      <c r="AF6219"/>
      <c r="AG6219"/>
      <c r="AH6219"/>
      <c r="AI6219"/>
      <c r="AJ6219"/>
      <c r="AK6219"/>
      <c r="AL6219"/>
      <c r="AM6219"/>
      <c r="AN6219"/>
      <c r="AO6219"/>
      <c r="AP6219"/>
      <c r="AQ6219"/>
      <c r="AR6219"/>
      <c r="AS6219"/>
      <c r="AT6219"/>
      <c r="AU6219"/>
      <c r="AV6219"/>
      <c r="AW6219"/>
      <c r="AX6219"/>
      <c r="AY6219"/>
      <c r="AZ6219"/>
      <c r="BA6219"/>
      <c r="BB6219"/>
      <c r="BC6219"/>
      <c r="BD6219"/>
    </row>
    <row r="6220" spans="1:56" s="16" customFormat="1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  <c r="AE6220"/>
      <c r="AF6220"/>
      <c r="AG6220"/>
      <c r="AH6220"/>
      <c r="AI6220"/>
      <c r="AJ6220"/>
      <c r="AK6220"/>
      <c r="AL6220"/>
      <c r="AM6220"/>
      <c r="AN6220"/>
      <c r="AO6220"/>
      <c r="AP6220"/>
      <c r="AQ6220"/>
      <c r="AR6220"/>
      <c r="AS6220"/>
      <c r="AT6220"/>
      <c r="AU6220"/>
      <c r="AV6220"/>
      <c r="AW6220"/>
      <c r="AX6220"/>
      <c r="AY6220"/>
      <c r="AZ6220"/>
      <c r="BA6220"/>
      <c r="BB6220"/>
      <c r="BC6220"/>
      <c r="BD6220"/>
    </row>
    <row r="6221" spans="1:56" s="16" customFormat="1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  <c r="AE6221"/>
      <c r="AF6221"/>
      <c r="AG6221"/>
      <c r="AH6221"/>
      <c r="AI6221"/>
      <c r="AJ6221"/>
      <c r="AK6221"/>
      <c r="AL6221"/>
      <c r="AM6221"/>
      <c r="AN6221"/>
      <c r="AO6221"/>
      <c r="AP6221"/>
      <c r="AQ6221"/>
      <c r="AR6221"/>
      <c r="AS6221"/>
      <c r="AT6221"/>
      <c r="AU6221"/>
      <c r="AV6221"/>
      <c r="AW6221"/>
      <c r="AX6221"/>
      <c r="AY6221"/>
      <c r="AZ6221"/>
      <c r="BA6221"/>
      <c r="BB6221"/>
      <c r="BC6221"/>
      <c r="BD6221"/>
    </row>
    <row r="6222" spans="1:56" s="16" customFormat="1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  <c r="AE6222"/>
      <c r="AF6222"/>
      <c r="AG6222"/>
      <c r="AH6222"/>
      <c r="AI6222"/>
      <c r="AJ6222"/>
      <c r="AK6222"/>
      <c r="AL6222"/>
      <c r="AM6222"/>
      <c r="AN6222"/>
      <c r="AO6222"/>
      <c r="AP6222"/>
      <c r="AQ6222"/>
      <c r="AR6222"/>
      <c r="AS6222"/>
      <c r="AT6222"/>
      <c r="AU6222"/>
      <c r="AV6222"/>
      <c r="AW6222"/>
      <c r="AX6222"/>
      <c r="AY6222"/>
      <c r="AZ6222"/>
      <c r="BA6222"/>
      <c r="BB6222"/>
      <c r="BC6222"/>
      <c r="BD6222"/>
    </row>
    <row r="6223" spans="1:56" s="16" customFormat="1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  <c r="AE6223"/>
      <c r="AF6223"/>
      <c r="AG6223"/>
      <c r="AH6223"/>
      <c r="AI6223"/>
      <c r="AJ6223"/>
      <c r="AK6223"/>
      <c r="AL6223"/>
      <c r="AM6223"/>
      <c r="AN6223"/>
      <c r="AO6223"/>
      <c r="AP6223"/>
      <c r="AQ6223"/>
      <c r="AR6223"/>
      <c r="AS6223"/>
      <c r="AT6223"/>
      <c r="AU6223"/>
      <c r="AV6223"/>
      <c r="AW6223"/>
      <c r="AX6223"/>
      <c r="AY6223"/>
      <c r="AZ6223"/>
      <c r="BA6223"/>
      <c r="BB6223"/>
      <c r="BC6223"/>
      <c r="BD6223"/>
    </row>
    <row r="6224" spans="1:56" s="16" customFormat="1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  <c r="AE6224"/>
      <c r="AF6224"/>
      <c r="AG6224"/>
      <c r="AH6224"/>
      <c r="AI6224"/>
      <c r="AJ6224"/>
      <c r="AK6224"/>
      <c r="AL6224"/>
      <c r="AM6224"/>
      <c r="AN6224"/>
      <c r="AO6224"/>
      <c r="AP6224"/>
      <c r="AQ6224"/>
      <c r="AR6224"/>
      <c r="AS6224"/>
      <c r="AT6224"/>
      <c r="AU6224"/>
      <c r="AV6224"/>
      <c r="AW6224"/>
      <c r="AX6224"/>
      <c r="AY6224"/>
      <c r="AZ6224"/>
      <c r="BA6224"/>
      <c r="BB6224"/>
      <c r="BC6224"/>
      <c r="BD6224"/>
    </row>
    <row r="6225" spans="1:56" s="16" customFormat="1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  <c r="AE6225"/>
      <c r="AF6225"/>
      <c r="AG6225"/>
      <c r="AH6225"/>
      <c r="AI6225"/>
      <c r="AJ6225"/>
      <c r="AK6225"/>
      <c r="AL6225"/>
      <c r="AM6225"/>
      <c r="AN6225"/>
      <c r="AO6225"/>
      <c r="AP6225"/>
      <c r="AQ6225"/>
      <c r="AR6225"/>
      <c r="AS6225"/>
      <c r="AT6225"/>
      <c r="AU6225"/>
      <c r="AV6225"/>
      <c r="AW6225"/>
      <c r="AX6225"/>
      <c r="AY6225"/>
      <c r="AZ6225"/>
      <c r="BA6225"/>
      <c r="BB6225"/>
      <c r="BC6225"/>
      <c r="BD6225"/>
    </row>
    <row r="6226" spans="1:56" s="16" customFormat="1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  <c r="AE6226"/>
      <c r="AF6226"/>
      <c r="AG6226"/>
      <c r="AH6226"/>
      <c r="AI6226"/>
      <c r="AJ6226"/>
      <c r="AK6226"/>
      <c r="AL6226"/>
      <c r="AM6226"/>
      <c r="AN6226"/>
      <c r="AO6226"/>
      <c r="AP6226"/>
      <c r="AQ6226"/>
      <c r="AR6226"/>
      <c r="AS6226"/>
      <c r="AT6226"/>
      <c r="AU6226"/>
      <c r="AV6226"/>
      <c r="AW6226"/>
      <c r="AX6226"/>
      <c r="AY6226"/>
      <c r="AZ6226"/>
      <c r="BA6226"/>
      <c r="BB6226"/>
      <c r="BC6226"/>
      <c r="BD6226"/>
    </row>
    <row r="6227" spans="1:56" s="16" customFormat="1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  <c r="AE6227"/>
      <c r="AF6227"/>
      <c r="AG6227"/>
      <c r="AH6227"/>
      <c r="AI6227"/>
      <c r="AJ6227"/>
      <c r="AK6227"/>
      <c r="AL6227"/>
      <c r="AM6227"/>
      <c r="AN6227"/>
      <c r="AO6227"/>
      <c r="AP6227"/>
      <c r="AQ6227"/>
      <c r="AR6227"/>
      <c r="AS6227"/>
      <c r="AT6227"/>
      <c r="AU6227"/>
      <c r="AV6227"/>
      <c r="AW6227"/>
      <c r="AX6227"/>
      <c r="AY6227"/>
      <c r="AZ6227"/>
      <c r="BA6227"/>
      <c r="BB6227"/>
      <c r="BC6227"/>
      <c r="BD6227"/>
    </row>
    <row r="6228" spans="1:56" s="16" customFormat="1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  <c r="AE6228"/>
      <c r="AF6228"/>
      <c r="AG6228"/>
      <c r="AH6228"/>
      <c r="AI6228"/>
      <c r="AJ6228"/>
      <c r="AK6228"/>
      <c r="AL6228"/>
      <c r="AM6228"/>
      <c r="AN6228"/>
      <c r="AO6228"/>
      <c r="AP6228"/>
      <c r="AQ6228"/>
      <c r="AR6228"/>
      <c r="AS6228"/>
      <c r="AT6228"/>
      <c r="AU6228"/>
      <c r="AV6228"/>
      <c r="AW6228"/>
      <c r="AX6228"/>
      <c r="AY6228"/>
      <c r="AZ6228"/>
      <c r="BA6228"/>
      <c r="BB6228"/>
      <c r="BC6228"/>
      <c r="BD6228"/>
    </row>
    <row r="6229" spans="1:56" s="16" customFormat="1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  <c r="AE6229"/>
      <c r="AF6229"/>
      <c r="AG6229"/>
      <c r="AH6229"/>
      <c r="AI6229"/>
      <c r="AJ6229"/>
      <c r="AK6229"/>
      <c r="AL6229"/>
      <c r="AM6229"/>
      <c r="AN6229"/>
      <c r="AO6229"/>
      <c r="AP6229"/>
      <c r="AQ6229"/>
      <c r="AR6229"/>
      <c r="AS6229"/>
      <c r="AT6229"/>
      <c r="AU6229"/>
      <c r="AV6229"/>
      <c r="AW6229"/>
      <c r="AX6229"/>
      <c r="AY6229"/>
      <c r="AZ6229"/>
      <c r="BA6229"/>
      <c r="BB6229"/>
      <c r="BC6229"/>
      <c r="BD6229"/>
    </row>
    <row r="6230" spans="1:56" s="16" customFormat="1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  <c r="AE6230"/>
      <c r="AF6230"/>
      <c r="AG6230"/>
      <c r="AH6230"/>
      <c r="AI6230"/>
      <c r="AJ6230"/>
      <c r="AK6230"/>
      <c r="AL6230"/>
      <c r="AM6230"/>
      <c r="AN6230"/>
      <c r="AO6230"/>
      <c r="AP6230"/>
      <c r="AQ6230"/>
      <c r="AR6230"/>
      <c r="AS6230"/>
      <c r="AT6230"/>
      <c r="AU6230"/>
      <c r="AV6230"/>
      <c r="AW6230"/>
      <c r="AX6230"/>
      <c r="AY6230"/>
      <c r="AZ6230"/>
      <c r="BA6230"/>
      <c r="BB6230"/>
      <c r="BC6230"/>
      <c r="BD6230"/>
    </row>
    <row r="6231" spans="1:56" s="16" customFormat="1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  <c r="AE6231"/>
      <c r="AF6231"/>
      <c r="AG6231"/>
      <c r="AH6231"/>
      <c r="AI6231"/>
      <c r="AJ6231"/>
      <c r="AK6231"/>
      <c r="AL6231"/>
      <c r="AM6231"/>
      <c r="AN6231"/>
      <c r="AO6231"/>
      <c r="AP6231"/>
      <c r="AQ6231"/>
      <c r="AR6231"/>
      <c r="AS6231"/>
      <c r="AT6231"/>
      <c r="AU6231"/>
      <c r="AV6231"/>
      <c r="AW6231"/>
      <c r="AX6231"/>
      <c r="AY6231"/>
      <c r="AZ6231"/>
      <c r="BA6231"/>
      <c r="BB6231"/>
      <c r="BC6231"/>
      <c r="BD6231"/>
    </row>
    <row r="6232" spans="1:56" s="16" customFormat="1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  <c r="AE6232"/>
      <c r="AF6232"/>
      <c r="AG6232"/>
      <c r="AH6232"/>
      <c r="AI6232"/>
      <c r="AJ6232"/>
      <c r="AK6232"/>
      <c r="AL6232"/>
      <c r="AM6232"/>
      <c r="AN6232"/>
      <c r="AO6232"/>
      <c r="AP6232"/>
      <c r="AQ6232"/>
      <c r="AR6232"/>
      <c r="AS6232"/>
      <c r="AT6232"/>
      <c r="AU6232"/>
      <c r="AV6232"/>
      <c r="AW6232"/>
      <c r="AX6232"/>
      <c r="AY6232"/>
      <c r="AZ6232"/>
      <c r="BA6232"/>
      <c r="BB6232"/>
      <c r="BC6232"/>
      <c r="BD6232"/>
    </row>
    <row r="6233" spans="1:56" s="16" customFormat="1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  <c r="AE6233"/>
      <c r="AF6233"/>
      <c r="AG6233"/>
      <c r="AH6233"/>
      <c r="AI6233"/>
      <c r="AJ6233"/>
      <c r="AK6233"/>
      <c r="AL6233"/>
      <c r="AM6233"/>
      <c r="AN6233"/>
      <c r="AO6233"/>
      <c r="AP6233"/>
      <c r="AQ6233"/>
      <c r="AR6233"/>
      <c r="AS6233"/>
      <c r="AT6233"/>
      <c r="AU6233"/>
      <c r="AV6233"/>
      <c r="AW6233"/>
      <c r="AX6233"/>
      <c r="AY6233"/>
      <c r="AZ6233"/>
      <c r="BA6233"/>
      <c r="BB6233"/>
      <c r="BC6233"/>
      <c r="BD6233"/>
    </row>
    <row r="6234" spans="1:56" s="16" customFormat="1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  <c r="AF6234"/>
      <c r="AG6234"/>
      <c r="AH6234"/>
      <c r="AI6234"/>
      <c r="AJ6234"/>
      <c r="AK6234"/>
      <c r="AL6234"/>
      <c r="AM6234"/>
      <c r="AN6234"/>
      <c r="AO6234"/>
      <c r="AP6234"/>
      <c r="AQ6234"/>
      <c r="AR6234"/>
      <c r="AS6234"/>
      <c r="AT6234"/>
      <c r="AU6234"/>
      <c r="AV6234"/>
      <c r="AW6234"/>
      <c r="AX6234"/>
      <c r="AY6234"/>
      <c r="AZ6234"/>
      <c r="BA6234"/>
      <c r="BB6234"/>
      <c r="BC6234"/>
      <c r="BD6234"/>
    </row>
    <row r="6235" spans="1:56" s="16" customFormat="1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  <c r="AE6235"/>
      <c r="AF6235"/>
      <c r="AG6235"/>
      <c r="AH6235"/>
      <c r="AI6235"/>
      <c r="AJ6235"/>
      <c r="AK6235"/>
      <c r="AL6235"/>
      <c r="AM6235"/>
      <c r="AN6235"/>
      <c r="AO6235"/>
      <c r="AP6235"/>
      <c r="AQ6235"/>
      <c r="AR6235"/>
      <c r="AS6235"/>
      <c r="AT6235"/>
      <c r="AU6235"/>
      <c r="AV6235"/>
      <c r="AW6235"/>
      <c r="AX6235"/>
      <c r="AY6235"/>
      <c r="AZ6235"/>
      <c r="BA6235"/>
      <c r="BB6235"/>
      <c r="BC6235"/>
      <c r="BD6235"/>
    </row>
    <row r="6236" spans="1:56" s="16" customFormat="1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  <c r="AE6236"/>
      <c r="AF6236"/>
      <c r="AG6236"/>
      <c r="AH6236"/>
      <c r="AI6236"/>
      <c r="AJ6236"/>
      <c r="AK6236"/>
      <c r="AL6236"/>
      <c r="AM6236"/>
      <c r="AN6236"/>
      <c r="AO6236"/>
      <c r="AP6236"/>
      <c r="AQ6236"/>
      <c r="AR6236"/>
      <c r="AS6236"/>
      <c r="AT6236"/>
      <c r="AU6236"/>
      <c r="AV6236"/>
      <c r="AW6236"/>
      <c r="AX6236"/>
      <c r="AY6236"/>
      <c r="AZ6236"/>
      <c r="BA6236"/>
      <c r="BB6236"/>
      <c r="BC6236"/>
      <c r="BD6236"/>
    </row>
    <row r="6237" spans="1:56" s="16" customFormat="1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  <c r="AE6237"/>
      <c r="AF6237"/>
      <c r="AG6237"/>
      <c r="AH6237"/>
      <c r="AI6237"/>
      <c r="AJ6237"/>
      <c r="AK6237"/>
      <c r="AL6237"/>
      <c r="AM6237"/>
      <c r="AN6237"/>
      <c r="AO6237"/>
      <c r="AP6237"/>
      <c r="AQ6237"/>
      <c r="AR6237"/>
      <c r="AS6237"/>
      <c r="AT6237"/>
      <c r="AU6237"/>
      <c r="AV6237"/>
      <c r="AW6237"/>
      <c r="AX6237"/>
      <c r="AY6237"/>
      <c r="AZ6237"/>
      <c r="BA6237"/>
      <c r="BB6237"/>
      <c r="BC6237"/>
      <c r="BD6237"/>
    </row>
    <row r="6238" spans="1:56" s="16" customFormat="1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  <c r="AE6238"/>
      <c r="AF6238"/>
      <c r="AG6238"/>
      <c r="AH6238"/>
      <c r="AI6238"/>
      <c r="AJ6238"/>
      <c r="AK6238"/>
      <c r="AL6238"/>
      <c r="AM6238"/>
      <c r="AN6238"/>
      <c r="AO6238"/>
      <c r="AP6238"/>
      <c r="AQ6238"/>
      <c r="AR6238"/>
      <c r="AS6238"/>
      <c r="AT6238"/>
      <c r="AU6238"/>
      <c r="AV6238"/>
      <c r="AW6238"/>
      <c r="AX6238"/>
      <c r="AY6238"/>
      <c r="AZ6238"/>
      <c r="BA6238"/>
      <c r="BB6238"/>
      <c r="BC6238"/>
      <c r="BD6238"/>
    </row>
    <row r="6239" spans="1:56" s="16" customFormat="1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  <c r="AE6239"/>
      <c r="AF6239"/>
      <c r="AG6239"/>
      <c r="AH6239"/>
      <c r="AI6239"/>
      <c r="AJ6239"/>
      <c r="AK6239"/>
      <c r="AL6239"/>
      <c r="AM6239"/>
      <c r="AN6239"/>
      <c r="AO6239"/>
      <c r="AP6239"/>
      <c r="AQ6239"/>
      <c r="AR6239"/>
      <c r="AS6239"/>
      <c r="AT6239"/>
      <c r="AU6239"/>
      <c r="AV6239"/>
      <c r="AW6239"/>
      <c r="AX6239"/>
      <c r="AY6239"/>
      <c r="AZ6239"/>
      <c r="BA6239"/>
      <c r="BB6239"/>
      <c r="BC6239"/>
      <c r="BD6239"/>
    </row>
    <row r="6240" spans="1:56" s="16" customFormat="1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  <c r="AE6240"/>
      <c r="AF6240"/>
      <c r="AG6240"/>
      <c r="AH6240"/>
      <c r="AI6240"/>
      <c r="AJ6240"/>
      <c r="AK6240"/>
      <c r="AL6240"/>
      <c r="AM6240"/>
      <c r="AN6240"/>
      <c r="AO6240"/>
      <c r="AP6240"/>
      <c r="AQ6240"/>
      <c r="AR6240"/>
      <c r="AS6240"/>
      <c r="AT6240"/>
      <c r="AU6240"/>
      <c r="AV6240"/>
      <c r="AW6240"/>
      <c r="AX6240"/>
      <c r="AY6240"/>
      <c r="AZ6240"/>
      <c r="BA6240"/>
      <c r="BB6240"/>
      <c r="BC6240"/>
      <c r="BD6240"/>
    </row>
    <row r="6241" spans="1:56" s="16" customFormat="1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  <c r="AE6241"/>
      <c r="AF6241"/>
      <c r="AG6241"/>
      <c r="AH6241"/>
      <c r="AI6241"/>
      <c r="AJ6241"/>
      <c r="AK6241"/>
      <c r="AL6241"/>
      <c r="AM6241"/>
      <c r="AN6241"/>
      <c r="AO6241"/>
      <c r="AP6241"/>
      <c r="AQ6241"/>
      <c r="AR6241"/>
      <c r="AS6241"/>
      <c r="AT6241"/>
      <c r="AU6241"/>
      <c r="AV6241"/>
      <c r="AW6241"/>
      <c r="AX6241"/>
      <c r="AY6241"/>
      <c r="AZ6241"/>
      <c r="BA6241"/>
      <c r="BB6241"/>
      <c r="BC6241"/>
      <c r="BD6241"/>
    </row>
    <row r="6242" spans="1:56" s="16" customFormat="1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  <c r="AE6242"/>
      <c r="AF6242"/>
      <c r="AG6242"/>
      <c r="AH6242"/>
      <c r="AI6242"/>
      <c r="AJ6242"/>
      <c r="AK6242"/>
      <c r="AL6242"/>
      <c r="AM6242"/>
      <c r="AN6242"/>
      <c r="AO6242"/>
      <c r="AP6242"/>
      <c r="AQ6242"/>
      <c r="AR6242"/>
      <c r="AS6242"/>
      <c r="AT6242"/>
      <c r="AU6242"/>
      <c r="AV6242"/>
      <c r="AW6242"/>
      <c r="AX6242"/>
      <c r="AY6242"/>
      <c r="AZ6242"/>
      <c r="BA6242"/>
      <c r="BB6242"/>
      <c r="BC6242"/>
      <c r="BD6242"/>
    </row>
    <row r="6243" spans="1:56" s="16" customFormat="1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  <c r="AE6243"/>
      <c r="AF6243"/>
      <c r="AG6243"/>
      <c r="AH6243"/>
      <c r="AI6243"/>
      <c r="AJ6243"/>
      <c r="AK6243"/>
      <c r="AL6243"/>
      <c r="AM6243"/>
      <c r="AN6243"/>
      <c r="AO6243"/>
      <c r="AP6243"/>
      <c r="AQ6243"/>
      <c r="AR6243"/>
      <c r="AS6243"/>
      <c r="AT6243"/>
      <c r="AU6243"/>
      <c r="AV6243"/>
      <c r="AW6243"/>
      <c r="AX6243"/>
      <c r="AY6243"/>
      <c r="AZ6243"/>
      <c r="BA6243"/>
      <c r="BB6243"/>
      <c r="BC6243"/>
      <c r="BD6243"/>
    </row>
    <row r="6244" spans="1:56" s="16" customFormat="1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  <c r="AE6244"/>
      <c r="AF6244"/>
      <c r="AG6244"/>
      <c r="AH6244"/>
      <c r="AI6244"/>
      <c r="AJ6244"/>
      <c r="AK6244"/>
      <c r="AL6244"/>
      <c r="AM6244"/>
      <c r="AN6244"/>
      <c r="AO6244"/>
      <c r="AP6244"/>
      <c r="AQ6244"/>
      <c r="AR6244"/>
      <c r="AS6244"/>
      <c r="AT6244"/>
      <c r="AU6244"/>
      <c r="AV6244"/>
      <c r="AW6244"/>
      <c r="AX6244"/>
      <c r="AY6244"/>
      <c r="AZ6244"/>
      <c r="BA6244"/>
      <c r="BB6244"/>
      <c r="BC6244"/>
      <c r="BD6244"/>
    </row>
    <row r="6245" spans="1:56" s="16" customFormat="1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  <c r="AE6245"/>
      <c r="AF6245"/>
      <c r="AG6245"/>
      <c r="AH6245"/>
      <c r="AI6245"/>
      <c r="AJ6245"/>
      <c r="AK6245"/>
      <c r="AL6245"/>
      <c r="AM6245"/>
      <c r="AN6245"/>
      <c r="AO6245"/>
      <c r="AP6245"/>
      <c r="AQ6245"/>
      <c r="AR6245"/>
      <c r="AS6245"/>
      <c r="AT6245"/>
      <c r="AU6245"/>
      <c r="AV6245"/>
      <c r="AW6245"/>
      <c r="AX6245"/>
      <c r="AY6245"/>
      <c r="AZ6245"/>
      <c r="BA6245"/>
      <c r="BB6245"/>
      <c r="BC6245"/>
      <c r="BD6245"/>
    </row>
    <row r="6246" spans="1:56" s="16" customFormat="1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  <c r="AE6246"/>
      <c r="AF6246"/>
      <c r="AG6246"/>
      <c r="AH6246"/>
      <c r="AI6246"/>
      <c r="AJ6246"/>
      <c r="AK6246"/>
      <c r="AL6246"/>
      <c r="AM6246"/>
      <c r="AN6246"/>
      <c r="AO6246"/>
      <c r="AP6246"/>
      <c r="AQ6246"/>
      <c r="AR6246"/>
      <c r="AS6246"/>
      <c r="AT6246"/>
      <c r="AU6246"/>
      <c r="AV6246"/>
      <c r="AW6246"/>
      <c r="AX6246"/>
      <c r="AY6246"/>
      <c r="AZ6246"/>
      <c r="BA6246"/>
      <c r="BB6246"/>
      <c r="BC6246"/>
      <c r="BD6246"/>
    </row>
    <row r="6247" spans="1:56" s="16" customFormat="1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  <c r="AE6247"/>
      <c r="AF6247"/>
      <c r="AG6247"/>
      <c r="AH6247"/>
      <c r="AI6247"/>
      <c r="AJ6247"/>
      <c r="AK6247"/>
      <c r="AL6247"/>
      <c r="AM6247"/>
      <c r="AN6247"/>
      <c r="AO6247"/>
      <c r="AP6247"/>
      <c r="AQ6247"/>
      <c r="AR6247"/>
      <c r="AS6247"/>
      <c r="AT6247"/>
      <c r="AU6247"/>
      <c r="AV6247"/>
      <c r="AW6247"/>
      <c r="AX6247"/>
      <c r="AY6247"/>
      <c r="AZ6247"/>
      <c r="BA6247"/>
      <c r="BB6247"/>
      <c r="BC6247"/>
      <c r="BD6247"/>
    </row>
    <row r="6248" spans="1:56" s="16" customFormat="1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  <c r="AE6248"/>
      <c r="AF6248"/>
      <c r="AG6248"/>
      <c r="AH6248"/>
      <c r="AI6248"/>
      <c r="AJ6248"/>
      <c r="AK6248"/>
      <c r="AL6248"/>
      <c r="AM6248"/>
      <c r="AN6248"/>
      <c r="AO6248"/>
      <c r="AP6248"/>
      <c r="AQ6248"/>
      <c r="AR6248"/>
      <c r="AS6248"/>
      <c r="AT6248"/>
      <c r="AU6248"/>
      <c r="AV6248"/>
      <c r="AW6248"/>
      <c r="AX6248"/>
      <c r="AY6248"/>
      <c r="AZ6248"/>
      <c r="BA6248"/>
      <c r="BB6248"/>
      <c r="BC6248"/>
      <c r="BD6248"/>
    </row>
    <row r="6249" spans="1:56" s="16" customFormat="1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  <c r="AE6249"/>
      <c r="AF6249"/>
      <c r="AG6249"/>
      <c r="AH6249"/>
      <c r="AI6249"/>
      <c r="AJ6249"/>
      <c r="AK6249"/>
      <c r="AL6249"/>
      <c r="AM6249"/>
      <c r="AN6249"/>
      <c r="AO6249"/>
      <c r="AP6249"/>
      <c r="AQ6249"/>
      <c r="AR6249"/>
      <c r="AS6249"/>
      <c r="AT6249"/>
      <c r="AU6249"/>
      <c r="AV6249"/>
      <c r="AW6249"/>
      <c r="AX6249"/>
      <c r="AY6249"/>
      <c r="AZ6249"/>
      <c r="BA6249"/>
      <c r="BB6249"/>
      <c r="BC6249"/>
      <c r="BD6249"/>
    </row>
    <row r="6250" spans="1:56" s="16" customFormat="1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  <c r="AE6250"/>
      <c r="AF6250"/>
      <c r="AG6250"/>
      <c r="AH6250"/>
      <c r="AI6250"/>
      <c r="AJ6250"/>
      <c r="AK6250"/>
      <c r="AL6250"/>
      <c r="AM6250"/>
      <c r="AN6250"/>
      <c r="AO6250"/>
      <c r="AP6250"/>
      <c r="AQ6250"/>
      <c r="AR6250"/>
      <c r="AS6250"/>
      <c r="AT6250"/>
      <c r="AU6250"/>
      <c r="AV6250"/>
      <c r="AW6250"/>
      <c r="AX6250"/>
      <c r="AY6250"/>
      <c r="AZ6250"/>
      <c r="BA6250"/>
      <c r="BB6250"/>
      <c r="BC6250"/>
      <c r="BD6250"/>
    </row>
    <row r="6251" spans="1:56" s="16" customFormat="1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  <c r="AE6251"/>
      <c r="AF6251"/>
      <c r="AG6251"/>
      <c r="AH6251"/>
      <c r="AI6251"/>
      <c r="AJ6251"/>
      <c r="AK6251"/>
      <c r="AL6251"/>
      <c r="AM6251"/>
      <c r="AN6251"/>
      <c r="AO6251"/>
      <c r="AP6251"/>
      <c r="AQ6251"/>
      <c r="AR6251"/>
      <c r="AS6251"/>
      <c r="AT6251"/>
      <c r="AU6251"/>
      <c r="AV6251"/>
      <c r="AW6251"/>
      <c r="AX6251"/>
      <c r="AY6251"/>
      <c r="AZ6251"/>
      <c r="BA6251"/>
      <c r="BB6251"/>
      <c r="BC6251"/>
      <c r="BD6251"/>
    </row>
    <row r="6252" spans="1:56" s="16" customFormat="1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  <c r="AE6252"/>
      <c r="AF6252"/>
      <c r="AG6252"/>
      <c r="AH6252"/>
      <c r="AI6252"/>
      <c r="AJ6252"/>
      <c r="AK6252"/>
      <c r="AL6252"/>
      <c r="AM6252"/>
      <c r="AN6252"/>
      <c r="AO6252"/>
      <c r="AP6252"/>
      <c r="AQ6252"/>
      <c r="AR6252"/>
      <c r="AS6252"/>
      <c r="AT6252"/>
      <c r="AU6252"/>
      <c r="AV6252"/>
      <c r="AW6252"/>
      <c r="AX6252"/>
      <c r="AY6252"/>
      <c r="AZ6252"/>
      <c r="BA6252"/>
      <c r="BB6252"/>
      <c r="BC6252"/>
      <c r="BD6252"/>
    </row>
    <row r="6253" spans="1:56" s="16" customFormat="1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  <c r="AE6253"/>
      <c r="AF6253"/>
      <c r="AG6253"/>
      <c r="AH6253"/>
      <c r="AI6253"/>
      <c r="AJ6253"/>
      <c r="AK6253"/>
      <c r="AL6253"/>
      <c r="AM6253"/>
      <c r="AN6253"/>
      <c r="AO6253"/>
      <c r="AP6253"/>
      <c r="AQ6253"/>
      <c r="AR6253"/>
      <c r="AS6253"/>
      <c r="AT6253"/>
      <c r="AU6253"/>
      <c r="AV6253"/>
      <c r="AW6253"/>
      <c r="AX6253"/>
      <c r="AY6253"/>
      <c r="AZ6253"/>
      <c r="BA6253"/>
      <c r="BB6253"/>
      <c r="BC6253"/>
      <c r="BD6253"/>
    </row>
    <row r="6254" spans="1:56" s="16" customFormat="1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  <c r="AE6254"/>
      <c r="AF6254"/>
      <c r="AG6254"/>
      <c r="AH6254"/>
      <c r="AI6254"/>
      <c r="AJ6254"/>
      <c r="AK6254"/>
      <c r="AL6254"/>
      <c r="AM6254"/>
      <c r="AN6254"/>
      <c r="AO6254"/>
      <c r="AP6254"/>
      <c r="AQ6254"/>
      <c r="AR6254"/>
      <c r="AS6254"/>
      <c r="AT6254"/>
      <c r="AU6254"/>
      <c r="AV6254"/>
      <c r="AW6254"/>
      <c r="AX6254"/>
      <c r="AY6254"/>
      <c r="AZ6254"/>
      <c r="BA6254"/>
      <c r="BB6254"/>
      <c r="BC6254"/>
      <c r="BD6254"/>
    </row>
    <row r="6255" spans="1:56" s="16" customFormat="1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  <c r="AE6255"/>
      <c r="AF6255"/>
      <c r="AG6255"/>
      <c r="AH6255"/>
      <c r="AI6255"/>
      <c r="AJ6255"/>
      <c r="AK6255"/>
      <c r="AL6255"/>
      <c r="AM6255"/>
      <c r="AN6255"/>
      <c r="AO6255"/>
      <c r="AP6255"/>
      <c r="AQ6255"/>
      <c r="AR6255"/>
      <c r="AS6255"/>
      <c r="AT6255"/>
      <c r="AU6255"/>
      <c r="AV6255"/>
      <c r="AW6255"/>
      <c r="AX6255"/>
      <c r="AY6255"/>
      <c r="AZ6255"/>
      <c r="BA6255"/>
      <c r="BB6255"/>
      <c r="BC6255"/>
      <c r="BD6255"/>
    </row>
    <row r="6256" spans="1:56" s="16" customFormat="1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  <c r="AE6256"/>
      <c r="AF6256"/>
      <c r="AG6256"/>
      <c r="AH6256"/>
      <c r="AI6256"/>
      <c r="AJ6256"/>
      <c r="AK6256"/>
      <c r="AL6256"/>
      <c r="AM6256"/>
      <c r="AN6256"/>
      <c r="AO6256"/>
      <c r="AP6256"/>
      <c r="AQ6256"/>
      <c r="AR6256"/>
      <c r="AS6256"/>
      <c r="AT6256"/>
      <c r="AU6256"/>
      <c r="AV6256"/>
      <c r="AW6256"/>
      <c r="AX6256"/>
      <c r="AY6256"/>
      <c r="AZ6256"/>
      <c r="BA6256"/>
      <c r="BB6256"/>
      <c r="BC6256"/>
      <c r="BD6256"/>
    </row>
    <row r="6257" spans="1:56" s="16" customFormat="1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  <c r="AE6257"/>
      <c r="AF6257"/>
      <c r="AG6257"/>
      <c r="AH6257"/>
      <c r="AI6257"/>
      <c r="AJ6257"/>
      <c r="AK6257"/>
      <c r="AL6257"/>
      <c r="AM6257"/>
      <c r="AN6257"/>
      <c r="AO6257"/>
      <c r="AP6257"/>
      <c r="AQ6257"/>
      <c r="AR6257"/>
      <c r="AS6257"/>
      <c r="AT6257"/>
      <c r="AU6257"/>
      <c r="AV6257"/>
      <c r="AW6257"/>
      <c r="AX6257"/>
      <c r="AY6257"/>
      <c r="AZ6257"/>
      <c r="BA6257"/>
      <c r="BB6257"/>
      <c r="BC6257"/>
      <c r="BD6257"/>
    </row>
    <row r="6258" spans="1:56" s="16" customFormat="1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  <c r="AE6258"/>
      <c r="AF6258"/>
      <c r="AG6258"/>
      <c r="AH6258"/>
      <c r="AI6258"/>
      <c r="AJ6258"/>
      <c r="AK6258"/>
      <c r="AL6258"/>
      <c r="AM6258"/>
      <c r="AN6258"/>
      <c r="AO6258"/>
      <c r="AP6258"/>
      <c r="AQ6258"/>
      <c r="AR6258"/>
      <c r="AS6258"/>
      <c r="AT6258"/>
      <c r="AU6258"/>
      <c r="AV6258"/>
      <c r="AW6258"/>
      <c r="AX6258"/>
      <c r="AY6258"/>
      <c r="AZ6258"/>
      <c r="BA6258"/>
      <c r="BB6258"/>
      <c r="BC6258"/>
      <c r="BD6258"/>
    </row>
    <row r="6259" spans="1:56" s="16" customFormat="1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  <c r="AE6259"/>
      <c r="AF6259"/>
      <c r="AG6259"/>
      <c r="AH6259"/>
      <c r="AI6259"/>
      <c r="AJ6259"/>
      <c r="AK6259"/>
      <c r="AL6259"/>
      <c r="AM6259"/>
      <c r="AN6259"/>
      <c r="AO6259"/>
      <c r="AP6259"/>
      <c r="AQ6259"/>
      <c r="AR6259"/>
      <c r="AS6259"/>
      <c r="AT6259"/>
      <c r="AU6259"/>
      <c r="AV6259"/>
      <c r="AW6259"/>
      <c r="AX6259"/>
      <c r="AY6259"/>
      <c r="AZ6259"/>
      <c r="BA6259"/>
      <c r="BB6259"/>
      <c r="BC6259"/>
      <c r="BD6259"/>
    </row>
    <row r="6260" spans="1:56" s="16" customFormat="1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  <c r="AE6260"/>
      <c r="AF6260"/>
      <c r="AG6260"/>
      <c r="AH6260"/>
      <c r="AI6260"/>
      <c r="AJ6260"/>
      <c r="AK6260"/>
      <c r="AL6260"/>
      <c r="AM6260"/>
      <c r="AN6260"/>
      <c r="AO6260"/>
      <c r="AP6260"/>
      <c r="AQ6260"/>
      <c r="AR6260"/>
      <c r="AS6260"/>
      <c r="AT6260"/>
      <c r="AU6260"/>
      <c r="AV6260"/>
      <c r="AW6260"/>
      <c r="AX6260"/>
      <c r="AY6260"/>
      <c r="AZ6260"/>
      <c r="BA6260"/>
      <c r="BB6260"/>
      <c r="BC6260"/>
      <c r="BD6260"/>
    </row>
    <row r="6261" spans="1:56" s="16" customFormat="1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  <c r="AE6261"/>
      <c r="AF6261"/>
      <c r="AG6261"/>
      <c r="AH6261"/>
      <c r="AI6261"/>
      <c r="AJ6261"/>
      <c r="AK6261"/>
      <c r="AL6261"/>
      <c r="AM6261"/>
      <c r="AN6261"/>
      <c r="AO6261"/>
      <c r="AP6261"/>
      <c r="AQ6261"/>
      <c r="AR6261"/>
      <c r="AS6261"/>
      <c r="AT6261"/>
      <c r="AU6261"/>
      <c r="AV6261"/>
      <c r="AW6261"/>
      <c r="AX6261"/>
      <c r="AY6261"/>
      <c r="AZ6261"/>
      <c r="BA6261"/>
      <c r="BB6261"/>
      <c r="BC6261"/>
      <c r="BD6261"/>
    </row>
    <row r="6262" spans="1:56" s="16" customFormat="1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  <c r="AE6262"/>
      <c r="AF6262"/>
      <c r="AG6262"/>
      <c r="AH6262"/>
      <c r="AI6262"/>
      <c r="AJ6262"/>
      <c r="AK6262"/>
      <c r="AL6262"/>
      <c r="AM6262"/>
      <c r="AN6262"/>
      <c r="AO6262"/>
      <c r="AP6262"/>
      <c r="AQ6262"/>
      <c r="AR6262"/>
      <c r="AS6262"/>
      <c r="AT6262"/>
      <c r="AU6262"/>
      <c r="AV6262"/>
      <c r="AW6262"/>
      <c r="AX6262"/>
      <c r="AY6262"/>
      <c r="AZ6262"/>
      <c r="BA6262"/>
      <c r="BB6262"/>
      <c r="BC6262"/>
      <c r="BD6262"/>
    </row>
    <row r="6263" spans="1:56" s="16" customFormat="1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  <c r="AE6263"/>
      <c r="AF6263"/>
      <c r="AG6263"/>
      <c r="AH6263"/>
      <c r="AI6263"/>
      <c r="AJ6263"/>
      <c r="AK6263"/>
      <c r="AL6263"/>
      <c r="AM6263"/>
      <c r="AN6263"/>
      <c r="AO6263"/>
      <c r="AP6263"/>
      <c r="AQ6263"/>
      <c r="AR6263"/>
      <c r="AS6263"/>
      <c r="AT6263"/>
      <c r="AU6263"/>
      <c r="AV6263"/>
      <c r="AW6263"/>
      <c r="AX6263"/>
      <c r="AY6263"/>
      <c r="AZ6263"/>
      <c r="BA6263"/>
      <c r="BB6263"/>
      <c r="BC6263"/>
      <c r="BD6263"/>
    </row>
    <row r="6264" spans="1:56" s="16" customFormat="1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  <c r="AE6264"/>
      <c r="AF6264"/>
      <c r="AG6264"/>
      <c r="AH6264"/>
      <c r="AI6264"/>
      <c r="AJ6264"/>
      <c r="AK6264"/>
      <c r="AL6264"/>
      <c r="AM6264"/>
      <c r="AN6264"/>
      <c r="AO6264"/>
      <c r="AP6264"/>
      <c r="AQ6264"/>
      <c r="AR6264"/>
      <c r="AS6264"/>
      <c r="AT6264"/>
      <c r="AU6264"/>
      <c r="AV6264"/>
      <c r="AW6264"/>
      <c r="AX6264"/>
      <c r="AY6264"/>
      <c r="AZ6264"/>
      <c r="BA6264"/>
      <c r="BB6264"/>
      <c r="BC6264"/>
      <c r="BD6264"/>
    </row>
    <row r="6265" spans="1:56" s="16" customFormat="1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  <c r="AE6265"/>
      <c r="AF6265"/>
      <c r="AG6265"/>
      <c r="AH6265"/>
      <c r="AI6265"/>
      <c r="AJ6265"/>
      <c r="AK6265"/>
      <c r="AL6265"/>
      <c r="AM6265"/>
      <c r="AN6265"/>
      <c r="AO6265"/>
      <c r="AP6265"/>
      <c r="AQ6265"/>
      <c r="AR6265"/>
      <c r="AS6265"/>
      <c r="AT6265"/>
      <c r="AU6265"/>
      <c r="AV6265"/>
      <c r="AW6265"/>
      <c r="AX6265"/>
      <c r="AY6265"/>
      <c r="AZ6265"/>
      <c r="BA6265"/>
      <c r="BB6265"/>
      <c r="BC6265"/>
      <c r="BD6265"/>
    </row>
    <row r="6266" spans="1:56" s="16" customFormat="1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  <c r="AE6266"/>
      <c r="AF6266"/>
      <c r="AG6266"/>
      <c r="AH6266"/>
      <c r="AI6266"/>
      <c r="AJ6266"/>
      <c r="AK6266"/>
      <c r="AL6266"/>
      <c r="AM6266"/>
      <c r="AN6266"/>
      <c r="AO6266"/>
      <c r="AP6266"/>
      <c r="AQ6266"/>
      <c r="AR6266"/>
      <c r="AS6266"/>
      <c r="AT6266"/>
      <c r="AU6266"/>
      <c r="AV6266"/>
      <c r="AW6266"/>
      <c r="AX6266"/>
      <c r="AY6266"/>
      <c r="AZ6266"/>
      <c r="BA6266"/>
      <c r="BB6266"/>
      <c r="BC6266"/>
      <c r="BD6266"/>
    </row>
    <row r="6267" spans="1:56" s="16" customFormat="1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  <c r="AE6267"/>
      <c r="AF6267"/>
      <c r="AG6267"/>
      <c r="AH6267"/>
      <c r="AI6267"/>
      <c r="AJ6267"/>
      <c r="AK6267"/>
      <c r="AL6267"/>
      <c r="AM6267"/>
      <c r="AN6267"/>
      <c r="AO6267"/>
      <c r="AP6267"/>
      <c r="AQ6267"/>
      <c r="AR6267"/>
      <c r="AS6267"/>
      <c r="AT6267"/>
      <c r="AU6267"/>
      <c r="AV6267"/>
      <c r="AW6267"/>
      <c r="AX6267"/>
      <c r="AY6267"/>
      <c r="AZ6267"/>
      <c r="BA6267"/>
      <c r="BB6267"/>
      <c r="BC6267"/>
      <c r="BD6267"/>
    </row>
    <row r="6268" spans="1:56" s="16" customFormat="1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  <c r="AE6268"/>
      <c r="AF6268"/>
      <c r="AG6268"/>
      <c r="AH6268"/>
      <c r="AI6268"/>
      <c r="AJ6268"/>
      <c r="AK6268"/>
      <c r="AL6268"/>
      <c r="AM6268"/>
      <c r="AN6268"/>
      <c r="AO6268"/>
      <c r="AP6268"/>
      <c r="AQ6268"/>
      <c r="AR6268"/>
      <c r="AS6268"/>
      <c r="AT6268"/>
      <c r="AU6268"/>
      <c r="AV6268"/>
      <c r="AW6268"/>
      <c r="AX6268"/>
      <c r="AY6268"/>
      <c r="AZ6268"/>
      <c r="BA6268"/>
      <c r="BB6268"/>
      <c r="BC6268"/>
      <c r="BD6268"/>
    </row>
    <row r="6269" spans="1:56" s="16" customFormat="1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  <c r="AE6269"/>
      <c r="AF6269"/>
      <c r="AG6269"/>
      <c r="AH6269"/>
      <c r="AI6269"/>
      <c r="AJ6269"/>
      <c r="AK6269"/>
      <c r="AL6269"/>
      <c r="AM6269"/>
      <c r="AN6269"/>
      <c r="AO6269"/>
      <c r="AP6269"/>
      <c r="AQ6269"/>
      <c r="AR6269"/>
      <c r="AS6269"/>
      <c r="AT6269"/>
      <c r="AU6269"/>
      <c r="AV6269"/>
      <c r="AW6269"/>
      <c r="AX6269"/>
      <c r="AY6269"/>
      <c r="AZ6269"/>
      <c r="BA6269"/>
      <c r="BB6269"/>
      <c r="BC6269"/>
      <c r="BD6269"/>
    </row>
    <row r="6270" spans="1:56" s="16" customFormat="1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  <c r="AE6270"/>
      <c r="AF6270"/>
      <c r="AG6270"/>
      <c r="AH6270"/>
      <c r="AI6270"/>
      <c r="AJ6270"/>
      <c r="AK6270"/>
      <c r="AL6270"/>
      <c r="AM6270"/>
      <c r="AN6270"/>
      <c r="AO6270"/>
      <c r="AP6270"/>
      <c r="AQ6270"/>
      <c r="AR6270"/>
      <c r="AS6270"/>
      <c r="AT6270"/>
      <c r="AU6270"/>
      <c r="AV6270"/>
      <c r="AW6270"/>
      <c r="AX6270"/>
      <c r="AY6270"/>
      <c r="AZ6270"/>
      <c r="BA6270"/>
      <c r="BB6270"/>
      <c r="BC6270"/>
      <c r="BD6270"/>
    </row>
    <row r="6271" spans="1:56" s="16" customFormat="1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  <c r="AE6271"/>
      <c r="AF6271"/>
      <c r="AG6271"/>
      <c r="AH6271"/>
      <c r="AI6271"/>
      <c r="AJ6271"/>
      <c r="AK6271"/>
      <c r="AL6271"/>
      <c r="AM6271"/>
      <c r="AN6271"/>
      <c r="AO6271"/>
      <c r="AP6271"/>
      <c r="AQ6271"/>
      <c r="AR6271"/>
      <c r="AS6271"/>
      <c r="AT6271"/>
      <c r="AU6271"/>
      <c r="AV6271"/>
      <c r="AW6271"/>
      <c r="AX6271"/>
      <c r="AY6271"/>
      <c r="AZ6271"/>
      <c r="BA6271"/>
      <c r="BB6271"/>
      <c r="BC6271"/>
      <c r="BD6271"/>
    </row>
    <row r="6272" spans="1:56" s="16" customFormat="1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  <c r="AE6272"/>
      <c r="AF6272"/>
      <c r="AG6272"/>
      <c r="AH6272"/>
      <c r="AI6272"/>
      <c r="AJ6272"/>
      <c r="AK6272"/>
      <c r="AL6272"/>
      <c r="AM6272"/>
      <c r="AN6272"/>
      <c r="AO6272"/>
      <c r="AP6272"/>
      <c r="AQ6272"/>
      <c r="AR6272"/>
      <c r="AS6272"/>
      <c r="AT6272"/>
      <c r="AU6272"/>
      <c r="AV6272"/>
      <c r="AW6272"/>
      <c r="AX6272"/>
      <c r="AY6272"/>
      <c r="AZ6272"/>
      <c r="BA6272"/>
      <c r="BB6272"/>
      <c r="BC6272"/>
      <c r="BD6272"/>
    </row>
    <row r="6273" spans="1:56" s="16" customFormat="1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  <c r="AE6273"/>
      <c r="AF6273"/>
      <c r="AG6273"/>
      <c r="AH6273"/>
      <c r="AI6273"/>
      <c r="AJ6273"/>
      <c r="AK6273"/>
      <c r="AL6273"/>
      <c r="AM6273"/>
      <c r="AN6273"/>
      <c r="AO6273"/>
      <c r="AP6273"/>
      <c r="AQ6273"/>
      <c r="AR6273"/>
      <c r="AS6273"/>
      <c r="AT6273"/>
      <c r="AU6273"/>
      <c r="AV6273"/>
      <c r="AW6273"/>
      <c r="AX6273"/>
      <c r="AY6273"/>
      <c r="AZ6273"/>
      <c r="BA6273"/>
      <c r="BB6273"/>
      <c r="BC6273"/>
      <c r="BD6273"/>
    </row>
    <row r="6274" spans="1:56" s="16" customFormat="1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  <c r="AE6274"/>
      <c r="AF6274"/>
      <c r="AG6274"/>
      <c r="AH6274"/>
      <c r="AI6274"/>
      <c r="AJ6274"/>
      <c r="AK6274"/>
      <c r="AL6274"/>
      <c r="AM6274"/>
      <c r="AN6274"/>
      <c r="AO6274"/>
      <c r="AP6274"/>
      <c r="AQ6274"/>
      <c r="AR6274"/>
      <c r="AS6274"/>
      <c r="AT6274"/>
      <c r="AU6274"/>
      <c r="AV6274"/>
      <c r="AW6274"/>
      <c r="AX6274"/>
      <c r="AY6274"/>
      <c r="AZ6274"/>
      <c r="BA6274"/>
      <c r="BB6274"/>
      <c r="BC6274"/>
      <c r="BD6274"/>
    </row>
    <row r="6275" spans="1:56" s="16" customFormat="1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  <c r="AE6275"/>
      <c r="AF6275"/>
      <c r="AG6275"/>
      <c r="AH6275"/>
      <c r="AI6275"/>
      <c r="AJ6275"/>
      <c r="AK6275"/>
      <c r="AL6275"/>
      <c r="AM6275"/>
      <c r="AN6275"/>
      <c r="AO6275"/>
      <c r="AP6275"/>
      <c r="AQ6275"/>
      <c r="AR6275"/>
      <c r="AS6275"/>
      <c r="AT6275"/>
      <c r="AU6275"/>
      <c r="AV6275"/>
      <c r="AW6275"/>
      <c r="AX6275"/>
      <c r="AY6275"/>
      <c r="AZ6275"/>
      <c r="BA6275"/>
      <c r="BB6275"/>
      <c r="BC6275"/>
      <c r="BD6275"/>
    </row>
    <row r="6276" spans="1:56" s="16" customFormat="1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  <c r="AE6276"/>
      <c r="AF6276"/>
      <c r="AG6276"/>
      <c r="AH6276"/>
      <c r="AI6276"/>
      <c r="AJ6276"/>
      <c r="AK6276"/>
      <c r="AL6276"/>
      <c r="AM6276"/>
      <c r="AN6276"/>
      <c r="AO6276"/>
      <c r="AP6276"/>
      <c r="AQ6276"/>
      <c r="AR6276"/>
      <c r="AS6276"/>
      <c r="AT6276"/>
      <c r="AU6276"/>
      <c r="AV6276"/>
      <c r="AW6276"/>
      <c r="AX6276"/>
      <c r="AY6276"/>
      <c r="AZ6276"/>
      <c r="BA6276"/>
      <c r="BB6276"/>
      <c r="BC6276"/>
      <c r="BD6276"/>
    </row>
    <row r="6277" spans="1:56" s="16" customFormat="1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  <c r="AE6277"/>
      <c r="AF6277"/>
      <c r="AG6277"/>
      <c r="AH6277"/>
      <c r="AI6277"/>
      <c r="AJ6277"/>
      <c r="AK6277"/>
      <c r="AL6277"/>
      <c r="AM6277"/>
      <c r="AN6277"/>
      <c r="AO6277"/>
      <c r="AP6277"/>
      <c r="AQ6277"/>
      <c r="AR6277"/>
      <c r="AS6277"/>
      <c r="AT6277"/>
      <c r="AU6277"/>
      <c r="AV6277"/>
      <c r="AW6277"/>
      <c r="AX6277"/>
      <c r="AY6277"/>
      <c r="AZ6277"/>
      <c r="BA6277"/>
      <c r="BB6277"/>
      <c r="BC6277"/>
      <c r="BD6277"/>
    </row>
    <row r="6278" spans="1:56" s="16" customFormat="1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  <c r="AE6278"/>
      <c r="AF6278"/>
      <c r="AG6278"/>
      <c r="AH6278"/>
      <c r="AI6278"/>
      <c r="AJ6278"/>
      <c r="AK6278"/>
      <c r="AL6278"/>
      <c r="AM6278"/>
      <c r="AN6278"/>
      <c r="AO6278"/>
      <c r="AP6278"/>
      <c r="AQ6278"/>
      <c r="AR6278"/>
      <c r="AS6278"/>
      <c r="AT6278"/>
      <c r="AU6278"/>
      <c r="AV6278"/>
      <c r="AW6278"/>
      <c r="AX6278"/>
      <c r="AY6278"/>
      <c r="AZ6278"/>
      <c r="BA6278"/>
      <c r="BB6278"/>
      <c r="BC6278"/>
      <c r="BD6278"/>
    </row>
    <row r="6279" spans="1:56" s="16" customFormat="1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  <c r="AE6279"/>
      <c r="AF6279"/>
      <c r="AG6279"/>
      <c r="AH6279"/>
      <c r="AI6279"/>
      <c r="AJ6279"/>
      <c r="AK6279"/>
      <c r="AL6279"/>
      <c r="AM6279"/>
      <c r="AN6279"/>
      <c r="AO6279"/>
      <c r="AP6279"/>
      <c r="AQ6279"/>
      <c r="AR6279"/>
      <c r="AS6279"/>
      <c r="AT6279"/>
      <c r="AU6279"/>
      <c r="AV6279"/>
      <c r="AW6279"/>
      <c r="AX6279"/>
      <c r="AY6279"/>
      <c r="AZ6279"/>
      <c r="BA6279"/>
      <c r="BB6279"/>
      <c r="BC6279"/>
      <c r="BD6279"/>
    </row>
    <row r="6280" spans="1:56" s="16" customFormat="1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  <c r="AE6280"/>
      <c r="AF6280"/>
      <c r="AG6280"/>
      <c r="AH6280"/>
      <c r="AI6280"/>
      <c r="AJ6280"/>
      <c r="AK6280"/>
      <c r="AL6280"/>
      <c r="AM6280"/>
      <c r="AN6280"/>
      <c r="AO6280"/>
      <c r="AP6280"/>
      <c r="AQ6280"/>
      <c r="AR6280"/>
      <c r="AS6280"/>
      <c r="AT6280"/>
      <c r="AU6280"/>
      <c r="AV6280"/>
      <c r="AW6280"/>
      <c r="AX6280"/>
      <c r="AY6280"/>
      <c r="AZ6280"/>
      <c r="BA6280"/>
      <c r="BB6280"/>
      <c r="BC6280"/>
      <c r="BD6280"/>
    </row>
    <row r="6281" spans="1:56" s="16" customFormat="1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  <c r="AE6281"/>
      <c r="AF6281"/>
      <c r="AG6281"/>
      <c r="AH6281"/>
      <c r="AI6281"/>
      <c r="AJ6281"/>
      <c r="AK6281"/>
      <c r="AL6281"/>
      <c r="AM6281"/>
      <c r="AN6281"/>
      <c r="AO6281"/>
      <c r="AP6281"/>
      <c r="AQ6281"/>
      <c r="AR6281"/>
      <c r="AS6281"/>
      <c r="AT6281"/>
      <c r="AU6281"/>
      <c r="AV6281"/>
      <c r="AW6281"/>
      <c r="AX6281"/>
      <c r="AY6281"/>
      <c r="AZ6281"/>
      <c r="BA6281"/>
      <c r="BB6281"/>
      <c r="BC6281"/>
      <c r="BD6281"/>
    </row>
    <row r="6282" spans="1:56" s="16" customFormat="1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  <c r="AE6282"/>
      <c r="AF6282"/>
      <c r="AG6282"/>
      <c r="AH6282"/>
      <c r="AI6282"/>
      <c r="AJ6282"/>
      <c r="AK6282"/>
      <c r="AL6282"/>
      <c r="AM6282"/>
      <c r="AN6282"/>
      <c r="AO6282"/>
      <c r="AP6282"/>
      <c r="AQ6282"/>
      <c r="AR6282"/>
      <c r="AS6282"/>
      <c r="AT6282"/>
      <c r="AU6282"/>
      <c r="AV6282"/>
      <c r="AW6282"/>
      <c r="AX6282"/>
      <c r="AY6282"/>
      <c r="AZ6282"/>
      <c r="BA6282"/>
      <c r="BB6282"/>
      <c r="BC6282"/>
      <c r="BD6282"/>
    </row>
    <row r="6283" spans="1:56" s="16" customFormat="1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  <c r="AE6283"/>
      <c r="AF6283"/>
      <c r="AG6283"/>
      <c r="AH6283"/>
      <c r="AI6283"/>
      <c r="AJ6283"/>
      <c r="AK6283"/>
      <c r="AL6283"/>
      <c r="AM6283"/>
      <c r="AN6283"/>
      <c r="AO6283"/>
      <c r="AP6283"/>
      <c r="AQ6283"/>
      <c r="AR6283"/>
      <c r="AS6283"/>
      <c r="AT6283"/>
      <c r="AU6283"/>
      <c r="AV6283"/>
      <c r="AW6283"/>
      <c r="AX6283"/>
      <c r="AY6283"/>
      <c r="AZ6283"/>
      <c r="BA6283"/>
      <c r="BB6283"/>
      <c r="BC6283"/>
      <c r="BD6283"/>
    </row>
    <row r="6284" spans="1:56" s="16" customFormat="1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  <c r="AE6284"/>
      <c r="AF6284"/>
      <c r="AG6284"/>
      <c r="AH6284"/>
      <c r="AI6284"/>
      <c r="AJ6284"/>
      <c r="AK6284"/>
      <c r="AL6284"/>
      <c r="AM6284"/>
      <c r="AN6284"/>
      <c r="AO6284"/>
      <c r="AP6284"/>
      <c r="AQ6284"/>
      <c r="AR6284"/>
      <c r="AS6284"/>
      <c r="AT6284"/>
      <c r="AU6284"/>
      <c r="AV6284"/>
      <c r="AW6284"/>
      <c r="AX6284"/>
      <c r="AY6284"/>
      <c r="AZ6284"/>
      <c r="BA6284"/>
      <c r="BB6284"/>
      <c r="BC6284"/>
      <c r="BD6284"/>
    </row>
    <row r="6285" spans="1:56" s="16" customFormat="1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  <c r="AE6285"/>
      <c r="AF6285"/>
      <c r="AG6285"/>
      <c r="AH6285"/>
      <c r="AI6285"/>
      <c r="AJ6285"/>
      <c r="AK6285"/>
      <c r="AL6285"/>
      <c r="AM6285"/>
      <c r="AN6285"/>
      <c r="AO6285"/>
      <c r="AP6285"/>
      <c r="AQ6285"/>
      <c r="AR6285"/>
      <c r="AS6285"/>
      <c r="AT6285"/>
      <c r="AU6285"/>
      <c r="AV6285"/>
      <c r="AW6285"/>
      <c r="AX6285"/>
      <c r="AY6285"/>
      <c r="AZ6285"/>
      <c r="BA6285"/>
      <c r="BB6285"/>
      <c r="BC6285"/>
      <c r="BD6285"/>
    </row>
    <row r="6286" spans="1:56" s="16" customFormat="1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  <c r="AE6286"/>
      <c r="AF6286"/>
      <c r="AG6286"/>
      <c r="AH6286"/>
      <c r="AI6286"/>
      <c r="AJ6286"/>
      <c r="AK6286"/>
      <c r="AL6286"/>
      <c r="AM6286"/>
      <c r="AN6286"/>
      <c r="AO6286"/>
      <c r="AP6286"/>
      <c r="AQ6286"/>
      <c r="AR6286"/>
      <c r="AS6286"/>
      <c r="AT6286"/>
      <c r="AU6286"/>
      <c r="AV6286"/>
      <c r="AW6286"/>
      <c r="AX6286"/>
      <c r="AY6286"/>
      <c r="AZ6286"/>
      <c r="BA6286"/>
      <c r="BB6286"/>
      <c r="BC6286"/>
      <c r="BD6286"/>
    </row>
    <row r="6287" spans="1:56" s="16" customFormat="1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  <c r="AE6287"/>
      <c r="AF6287"/>
      <c r="AG6287"/>
      <c r="AH6287"/>
      <c r="AI6287"/>
      <c r="AJ6287"/>
      <c r="AK6287"/>
      <c r="AL6287"/>
      <c r="AM6287"/>
      <c r="AN6287"/>
      <c r="AO6287"/>
      <c r="AP6287"/>
      <c r="AQ6287"/>
      <c r="AR6287"/>
      <c r="AS6287"/>
      <c r="AT6287"/>
      <c r="AU6287"/>
      <c r="AV6287"/>
      <c r="AW6287"/>
      <c r="AX6287"/>
      <c r="AY6287"/>
      <c r="AZ6287"/>
      <c r="BA6287"/>
      <c r="BB6287"/>
      <c r="BC6287"/>
      <c r="BD6287"/>
    </row>
    <row r="6288" spans="1:56" s="16" customFormat="1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  <c r="AE6288"/>
      <c r="AF6288"/>
      <c r="AG6288"/>
      <c r="AH6288"/>
      <c r="AI6288"/>
      <c r="AJ6288"/>
      <c r="AK6288"/>
      <c r="AL6288"/>
      <c r="AM6288"/>
      <c r="AN6288"/>
      <c r="AO6288"/>
      <c r="AP6288"/>
      <c r="AQ6288"/>
      <c r="AR6288"/>
      <c r="AS6288"/>
      <c r="AT6288"/>
      <c r="AU6288"/>
      <c r="AV6288"/>
      <c r="AW6288"/>
      <c r="AX6288"/>
      <c r="AY6288"/>
      <c r="AZ6288"/>
      <c r="BA6288"/>
      <c r="BB6288"/>
      <c r="BC6288"/>
      <c r="BD6288"/>
    </row>
    <row r="6289" spans="1:56" s="16" customFormat="1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  <c r="AE6289"/>
      <c r="AF6289"/>
      <c r="AG6289"/>
      <c r="AH6289"/>
      <c r="AI6289"/>
      <c r="AJ6289"/>
      <c r="AK6289"/>
      <c r="AL6289"/>
      <c r="AM6289"/>
      <c r="AN6289"/>
      <c r="AO6289"/>
      <c r="AP6289"/>
      <c r="AQ6289"/>
      <c r="AR6289"/>
      <c r="AS6289"/>
      <c r="AT6289"/>
      <c r="AU6289"/>
      <c r="AV6289"/>
      <c r="AW6289"/>
      <c r="AX6289"/>
      <c r="AY6289"/>
      <c r="AZ6289"/>
      <c r="BA6289"/>
      <c r="BB6289"/>
      <c r="BC6289"/>
      <c r="BD6289"/>
    </row>
    <row r="6290" spans="1:56" s="16" customFormat="1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  <c r="AE6290"/>
      <c r="AF6290"/>
      <c r="AG6290"/>
      <c r="AH6290"/>
      <c r="AI6290"/>
      <c r="AJ6290"/>
      <c r="AK6290"/>
      <c r="AL6290"/>
      <c r="AM6290"/>
      <c r="AN6290"/>
      <c r="AO6290"/>
      <c r="AP6290"/>
      <c r="AQ6290"/>
      <c r="AR6290"/>
      <c r="AS6290"/>
      <c r="AT6290"/>
      <c r="AU6290"/>
      <c r="AV6290"/>
      <c r="AW6290"/>
      <c r="AX6290"/>
      <c r="AY6290"/>
      <c r="AZ6290"/>
      <c r="BA6290"/>
      <c r="BB6290"/>
      <c r="BC6290"/>
      <c r="BD6290"/>
    </row>
    <row r="6291" spans="1:56" s="16" customFormat="1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  <c r="AE6291"/>
      <c r="AF6291"/>
      <c r="AG6291"/>
      <c r="AH6291"/>
      <c r="AI6291"/>
      <c r="AJ6291"/>
      <c r="AK6291"/>
      <c r="AL6291"/>
      <c r="AM6291"/>
      <c r="AN6291"/>
      <c r="AO6291"/>
      <c r="AP6291"/>
      <c r="AQ6291"/>
      <c r="AR6291"/>
      <c r="AS6291"/>
      <c r="AT6291"/>
      <c r="AU6291"/>
      <c r="AV6291"/>
      <c r="AW6291"/>
      <c r="AX6291"/>
      <c r="AY6291"/>
      <c r="AZ6291"/>
      <c r="BA6291"/>
      <c r="BB6291"/>
      <c r="BC6291"/>
      <c r="BD6291"/>
    </row>
    <row r="6292" spans="1:56" s="16" customFormat="1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  <c r="AE6292"/>
      <c r="AF6292"/>
      <c r="AG6292"/>
      <c r="AH6292"/>
      <c r="AI6292"/>
      <c r="AJ6292"/>
      <c r="AK6292"/>
      <c r="AL6292"/>
      <c r="AM6292"/>
      <c r="AN6292"/>
      <c r="AO6292"/>
      <c r="AP6292"/>
      <c r="AQ6292"/>
      <c r="AR6292"/>
      <c r="AS6292"/>
      <c r="AT6292"/>
      <c r="AU6292"/>
      <c r="AV6292"/>
      <c r="AW6292"/>
      <c r="AX6292"/>
      <c r="AY6292"/>
      <c r="AZ6292"/>
      <c r="BA6292"/>
      <c r="BB6292"/>
      <c r="BC6292"/>
      <c r="BD6292"/>
    </row>
    <row r="6293" spans="1:56" s="16" customFormat="1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  <c r="AE6293"/>
      <c r="AF6293"/>
      <c r="AG6293"/>
      <c r="AH6293"/>
      <c r="AI6293"/>
      <c r="AJ6293"/>
      <c r="AK6293"/>
      <c r="AL6293"/>
      <c r="AM6293"/>
      <c r="AN6293"/>
      <c r="AO6293"/>
      <c r="AP6293"/>
      <c r="AQ6293"/>
      <c r="AR6293"/>
      <c r="AS6293"/>
      <c r="AT6293"/>
      <c r="AU6293"/>
      <c r="AV6293"/>
      <c r="AW6293"/>
      <c r="AX6293"/>
      <c r="AY6293"/>
      <c r="AZ6293"/>
      <c r="BA6293"/>
      <c r="BB6293"/>
      <c r="BC6293"/>
      <c r="BD6293"/>
    </row>
    <row r="6294" spans="1:56" s="16" customFormat="1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  <c r="AE6294"/>
      <c r="AF6294"/>
      <c r="AG6294"/>
      <c r="AH6294"/>
      <c r="AI6294"/>
      <c r="AJ6294"/>
      <c r="AK6294"/>
      <c r="AL6294"/>
      <c r="AM6294"/>
      <c r="AN6294"/>
      <c r="AO6294"/>
      <c r="AP6294"/>
      <c r="AQ6294"/>
      <c r="AR6294"/>
      <c r="AS6294"/>
      <c r="AT6294"/>
      <c r="AU6294"/>
      <c r="AV6294"/>
      <c r="AW6294"/>
      <c r="AX6294"/>
      <c r="AY6294"/>
      <c r="AZ6294"/>
      <c r="BA6294"/>
      <c r="BB6294"/>
      <c r="BC6294"/>
      <c r="BD6294"/>
    </row>
    <row r="6295" spans="1:56" s="16" customFormat="1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  <c r="AE6295"/>
      <c r="AF6295"/>
      <c r="AG6295"/>
      <c r="AH6295"/>
      <c r="AI6295"/>
      <c r="AJ6295"/>
      <c r="AK6295"/>
      <c r="AL6295"/>
      <c r="AM6295"/>
      <c r="AN6295"/>
      <c r="AO6295"/>
      <c r="AP6295"/>
      <c r="AQ6295"/>
      <c r="AR6295"/>
      <c r="AS6295"/>
      <c r="AT6295"/>
      <c r="AU6295"/>
      <c r="AV6295"/>
      <c r="AW6295"/>
      <c r="AX6295"/>
      <c r="AY6295"/>
      <c r="AZ6295"/>
      <c r="BA6295"/>
      <c r="BB6295"/>
      <c r="BC6295"/>
      <c r="BD6295"/>
    </row>
    <row r="6296" spans="1:56" s="16" customFormat="1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  <c r="AE6296"/>
      <c r="AF6296"/>
      <c r="AG6296"/>
      <c r="AH6296"/>
      <c r="AI6296"/>
      <c r="AJ6296"/>
      <c r="AK6296"/>
      <c r="AL6296"/>
      <c r="AM6296"/>
      <c r="AN6296"/>
      <c r="AO6296"/>
      <c r="AP6296"/>
      <c r="AQ6296"/>
      <c r="AR6296"/>
      <c r="AS6296"/>
      <c r="AT6296"/>
      <c r="AU6296"/>
      <c r="AV6296"/>
      <c r="AW6296"/>
      <c r="AX6296"/>
      <c r="AY6296"/>
      <c r="AZ6296"/>
      <c r="BA6296"/>
      <c r="BB6296"/>
      <c r="BC6296"/>
      <c r="BD6296"/>
    </row>
    <row r="6297" spans="1:56" s="16" customFormat="1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  <c r="AE6297"/>
      <c r="AF6297"/>
      <c r="AG6297"/>
      <c r="AH6297"/>
      <c r="AI6297"/>
      <c r="AJ6297"/>
      <c r="AK6297"/>
      <c r="AL6297"/>
      <c r="AM6297"/>
      <c r="AN6297"/>
      <c r="AO6297"/>
      <c r="AP6297"/>
      <c r="AQ6297"/>
      <c r="AR6297"/>
      <c r="AS6297"/>
      <c r="AT6297"/>
      <c r="AU6297"/>
      <c r="AV6297"/>
      <c r="AW6297"/>
      <c r="AX6297"/>
      <c r="AY6297"/>
      <c r="AZ6297"/>
      <c r="BA6297"/>
      <c r="BB6297"/>
      <c r="BC6297"/>
      <c r="BD6297"/>
    </row>
    <row r="6298" spans="1:56" s="16" customFormat="1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  <c r="AE6298"/>
      <c r="AF6298"/>
      <c r="AG6298"/>
      <c r="AH6298"/>
      <c r="AI6298"/>
      <c r="AJ6298"/>
      <c r="AK6298"/>
      <c r="AL6298"/>
      <c r="AM6298"/>
      <c r="AN6298"/>
      <c r="AO6298"/>
      <c r="AP6298"/>
      <c r="AQ6298"/>
      <c r="AR6298"/>
      <c r="AS6298"/>
      <c r="AT6298"/>
      <c r="AU6298"/>
      <c r="AV6298"/>
      <c r="AW6298"/>
      <c r="AX6298"/>
      <c r="AY6298"/>
      <c r="AZ6298"/>
      <c r="BA6298"/>
      <c r="BB6298"/>
      <c r="BC6298"/>
      <c r="BD6298"/>
    </row>
    <row r="6299" spans="1:56" s="16" customFormat="1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  <c r="AE6299"/>
      <c r="AF6299"/>
      <c r="AG6299"/>
      <c r="AH6299"/>
      <c r="AI6299"/>
      <c r="AJ6299"/>
      <c r="AK6299"/>
      <c r="AL6299"/>
      <c r="AM6299"/>
      <c r="AN6299"/>
      <c r="AO6299"/>
      <c r="AP6299"/>
      <c r="AQ6299"/>
      <c r="AR6299"/>
      <c r="AS6299"/>
      <c r="AT6299"/>
      <c r="AU6299"/>
      <c r="AV6299"/>
      <c r="AW6299"/>
      <c r="AX6299"/>
      <c r="AY6299"/>
      <c r="AZ6299"/>
      <c r="BA6299"/>
      <c r="BB6299"/>
      <c r="BC6299"/>
      <c r="BD6299"/>
    </row>
    <row r="6300" spans="1:56" s="16" customFormat="1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  <c r="AE6300"/>
      <c r="AF6300"/>
      <c r="AG6300"/>
      <c r="AH6300"/>
      <c r="AI6300"/>
      <c r="AJ6300"/>
      <c r="AK6300"/>
      <c r="AL6300"/>
      <c r="AM6300"/>
      <c r="AN6300"/>
      <c r="AO6300"/>
      <c r="AP6300"/>
      <c r="AQ6300"/>
      <c r="AR6300"/>
      <c r="AS6300"/>
      <c r="AT6300"/>
      <c r="AU6300"/>
      <c r="AV6300"/>
      <c r="AW6300"/>
      <c r="AX6300"/>
      <c r="AY6300"/>
      <c r="AZ6300"/>
      <c r="BA6300"/>
      <c r="BB6300"/>
      <c r="BC6300"/>
      <c r="BD6300"/>
    </row>
    <row r="6301" spans="1:56" s="16" customFormat="1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  <c r="AE6301"/>
      <c r="AF6301"/>
      <c r="AG6301"/>
      <c r="AH6301"/>
      <c r="AI6301"/>
      <c r="AJ6301"/>
      <c r="AK6301"/>
      <c r="AL6301"/>
      <c r="AM6301"/>
      <c r="AN6301"/>
      <c r="AO6301"/>
      <c r="AP6301"/>
      <c r="AQ6301"/>
      <c r="AR6301"/>
      <c r="AS6301"/>
      <c r="AT6301"/>
      <c r="AU6301"/>
      <c r="AV6301"/>
      <c r="AW6301"/>
      <c r="AX6301"/>
      <c r="AY6301"/>
      <c r="AZ6301"/>
      <c r="BA6301"/>
      <c r="BB6301"/>
      <c r="BC6301"/>
      <c r="BD6301"/>
    </row>
    <row r="6302" spans="1:56" s="16" customFormat="1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  <c r="AE6302"/>
      <c r="AF6302"/>
      <c r="AG6302"/>
      <c r="AH6302"/>
      <c r="AI6302"/>
      <c r="AJ6302"/>
      <c r="AK6302"/>
      <c r="AL6302"/>
      <c r="AM6302"/>
      <c r="AN6302"/>
      <c r="AO6302"/>
      <c r="AP6302"/>
      <c r="AQ6302"/>
      <c r="AR6302"/>
      <c r="AS6302"/>
      <c r="AT6302"/>
      <c r="AU6302"/>
      <c r="AV6302"/>
      <c r="AW6302"/>
      <c r="AX6302"/>
      <c r="AY6302"/>
      <c r="AZ6302"/>
      <c r="BA6302"/>
      <c r="BB6302"/>
      <c r="BC6302"/>
      <c r="BD6302"/>
    </row>
    <row r="6303" spans="1:56" s="16" customFormat="1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  <c r="AE6303"/>
      <c r="AF6303"/>
      <c r="AG6303"/>
      <c r="AH6303"/>
      <c r="AI6303"/>
      <c r="AJ6303"/>
      <c r="AK6303"/>
      <c r="AL6303"/>
      <c r="AM6303"/>
      <c r="AN6303"/>
      <c r="AO6303"/>
      <c r="AP6303"/>
      <c r="AQ6303"/>
      <c r="AR6303"/>
      <c r="AS6303"/>
      <c r="AT6303"/>
      <c r="AU6303"/>
      <c r="AV6303"/>
      <c r="AW6303"/>
      <c r="AX6303"/>
      <c r="AY6303"/>
      <c r="AZ6303"/>
      <c r="BA6303"/>
      <c r="BB6303"/>
      <c r="BC6303"/>
      <c r="BD6303"/>
    </row>
    <row r="6304" spans="1:56" s="16" customFormat="1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  <c r="AF6304"/>
      <c r="AG6304"/>
      <c r="AH6304"/>
      <c r="AI6304"/>
      <c r="AJ6304"/>
      <c r="AK6304"/>
      <c r="AL6304"/>
      <c r="AM6304"/>
      <c r="AN6304"/>
      <c r="AO6304"/>
      <c r="AP6304"/>
      <c r="AQ6304"/>
      <c r="AR6304"/>
      <c r="AS6304"/>
      <c r="AT6304"/>
      <c r="AU6304"/>
      <c r="AV6304"/>
      <c r="AW6304"/>
      <c r="AX6304"/>
      <c r="AY6304"/>
      <c r="AZ6304"/>
      <c r="BA6304"/>
      <c r="BB6304"/>
      <c r="BC6304"/>
      <c r="BD6304"/>
    </row>
    <row r="6305" spans="1:56" s="16" customFormat="1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  <c r="AE6305"/>
      <c r="AF6305"/>
      <c r="AG6305"/>
      <c r="AH6305"/>
      <c r="AI6305"/>
      <c r="AJ6305"/>
      <c r="AK6305"/>
      <c r="AL6305"/>
      <c r="AM6305"/>
      <c r="AN6305"/>
      <c r="AO6305"/>
      <c r="AP6305"/>
      <c r="AQ6305"/>
      <c r="AR6305"/>
      <c r="AS6305"/>
      <c r="AT6305"/>
      <c r="AU6305"/>
      <c r="AV6305"/>
      <c r="AW6305"/>
      <c r="AX6305"/>
      <c r="AY6305"/>
      <c r="AZ6305"/>
      <c r="BA6305"/>
      <c r="BB6305"/>
      <c r="BC6305"/>
      <c r="BD6305"/>
    </row>
    <row r="6306" spans="1:56" s="16" customFormat="1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  <c r="AE6306"/>
      <c r="AF6306"/>
      <c r="AG6306"/>
      <c r="AH6306"/>
      <c r="AI6306"/>
      <c r="AJ6306"/>
      <c r="AK6306"/>
      <c r="AL6306"/>
      <c r="AM6306"/>
      <c r="AN6306"/>
      <c r="AO6306"/>
      <c r="AP6306"/>
      <c r="AQ6306"/>
      <c r="AR6306"/>
      <c r="AS6306"/>
      <c r="AT6306"/>
      <c r="AU6306"/>
      <c r="AV6306"/>
      <c r="AW6306"/>
      <c r="AX6306"/>
      <c r="AY6306"/>
      <c r="AZ6306"/>
      <c r="BA6306"/>
      <c r="BB6306"/>
      <c r="BC6306"/>
      <c r="BD6306"/>
    </row>
    <row r="6307" spans="1:56" s="16" customFormat="1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  <c r="AE6307"/>
      <c r="AF6307"/>
      <c r="AG6307"/>
      <c r="AH6307"/>
      <c r="AI6307"/>
      <c r="AJ6307"/>
      <c r="AK6307"/>
      <c r="AL6307"/>
      <c r="AM6307"/>
      <c r="AN6307"/>
      <c r="AO6307"/>
      <c r="AP6307"/>
      <c r="AQ6307"/>
      <c r="AR6307"/>
      <c r="AS6307"/>
      <c r="AT6307"/>
      <c r="AU6307"/>
      <c r="AV6307"/>
      <c r="AW6307"/>
      <c r="AX6307"/>
      <c r="AY6307"/>
      <c r="AZ6307"/>
      <c r="BA6307"/>
      <c r="BB6307"/>
      <c r="BC6307"/>
      <c r="BD6307"/>
    </row>
    <row r="6308" spans="1:56" s="16" customFormat="1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  <c r="AE6308"/>
      <c r="AF6308"/>
      <c r="AG6308"/>
      <c r="AH6308"/>
      <c r="AI6308"/>
      <c r="AJ6308"/>
      <c r="AK6308"/>
      <c r="AL6308"/>
      <c r="AM6308"/>
      <c r="AN6308"/>
      <c r="AO6308"/>
      <c r="AP6308"/>
      <c r="AQ6308"/>
      <c r="AR6308"/>
      <c r="AS6308"/>
      <c r="AT6308"/>
      <c r="AU6308"/>
      <c r="AV6308"/>
      <c r="AW6308"/>
      <c r="AX6308"/>
      <c r="AY6308"/>
      <c r="AZ6308"/>
      <c r="BA6308"/>
      <c r="BB6308"/>
      <c r="BC6308"/>
      <c r="BD6308"/>
    </row>
    <row r="6309" spans="1:56" s="16" customFormat="1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  <c r="AE6309"/>
      <c r="AF6309"/>
      <c r="AG6309"/>
      <c r="AH6309"/>
      <c r="AI6309"/>
      <c r="AJ6309"/>
      <c r="AK6309"/>
      <c r="AL6309"/>
      <c r="AM6309"/>
      <c r="AN6309"/>
      <c r="AO6309"/>
      <c r="AP6309"/>
      <c r="AQ6309"/>
      <c r="AR6309"/>
      <c r="AS6309"/>
      <c r="AT6309"/>
      <c r="AU6309"/>
      <c r="AV6309"/>
      <c r="AW6309"/>
      <c r="AX6309"/>
      <c r="AY6309"/>
      <c r="AZ6309"/>
      <c r="BA6309"/>
      <c r="BB6309"/>
      <c r="BC6309"/>
      <c r="BD6309"/>
    </row>
    <row r="6310" spans="1:56" s="16" customFormat="1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  <c r="AE6310"/>
      <c r="AF6310"/>
      <c r="AG6310"/>
      <c r="AH6310"/>
      <c r="AI6310"/>
      <c r="AJ6310"/>
      <c r="AK6310"/>
      <c r="AL6310"/>
      <c r="AM6310"/>
      <c r="AN6310"/>
      <c r="AO6310"/>
      <c r="AP6310"/>
      <c r="AQ6310"/>
      <c r="AR6310"/>
      <c r="AS6310"/>
      <c r="AT6310"/>
      <c r="AU6310"/>
      <c r="AV6310"/>
      <c r="AW6310"/>
      <c r="AX6310"/>
      <c r="AY6310"/>
      <c r="AZ6310"/>
      <c r="BA6310"/>
      <c r="BB6310"/>
      <c r="BC6310"/>
      <c r="BD6310"/>
    </row>
    <row r="6311" spans="1:56" s="16" customFormat="1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  <c r="AE6311"/>
      <c r="AF6311"/>
      <c r="AG6311"/>
      <c r="AH6311"/>
      <c r="AI6311"/>
      <c r="AJ6311"/>
      <c r="AK6311"/>
      <c r="AL6311"/>
      <c r="AM6311"/>
      <c r="AN6311"/>
      <c r="AO6311"/>
      <c r="AP6311"/>
      <c r="AQ6311"/>
      <c r="AR6311"/>
      <c r="AS6311"/>
      <c r="AT6311"/>
      <c r="AU6311"/>
      <c r="AV6311"/>
      <c r="AW6311"/>
      <c r="AX6311"/>
      <c r="AY6311"/>
      <c r="AZ6311"/>
      <c r="BA6311"/>
      <c r="BB6311"/>
      <c r="BC6311"/>
      <c r="BD6311"/>
    </row>
    <row r="6312" spans="1:56" s="16" customFormat="1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  <c r="AE6312"/>
      <c r="AF6312"/>
      <c r="AG6312"/>
      <c r="AH6312"/>
      <c r="AI6312"/>
      <c r="AJ6312"/>
      <c r="AK6312"/>
      <c r="AL6312"/>
      <c r="AM6312"/>
      <c r="AN6312"/>
      <c r="AO6312"/>
      <c r="AP6312"/>
      <c r="AQ6312"/>
      <c r="AR6312"/>
      <c r="AS6312"/>
      <c r="AT6312"/>
      <c r="AU6312"/>
      <c r="AV6312"/>
      <c r="AW6312"/>
      <c r="AX6312"/>
      <c r="AY6312"/>
      <c r="AZ6312"/>
      <c r="BA6312"/>
      <c r="BB6312"/>
      <c r="BC6312"/>
      <c r="BD6312"/>
    </row>
    <row r="6313" spans="1:56" s="16" customFormat="1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  <c r="AE6313"/>
      <c r="AF6313"/>
      <c r="AG6313"/>
      <c r="AH6313"/>
      <c r="AI6313"/>
      <c r="AJ6313"/>
      <c r="AK6313"/>
      <c r="AL6313"/>
      <c r="AM6313"/>
      <c r="AN6313"/>
      <c r="AO6313"/>
      <c r="AP6313"/>
      <c r="AQ6313"/>
      <c r="AR6313"/>
      <c r="AS6313"/>
      <c r="AT6313"/>
      <c r="AU6313"/>
      <c r="AV6313"/>
      <c r="AW6313"/>
      <c r="AX6313"/>
      <c r="AY6313"/>
      <c r="AZ6313"/>
      <c r="BA6313"/>
      <c r="BB6313"/>
      <c r="BC6313"/>
      <c r="BD6313"/>
    </row>
    <row r="6314" spans="1:56" s="16" customFormat="1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  <c r="AE6314"/>
      <c r="AF6314"/>
      <c r="AG6314"/>
      <c r="AH6314"/>
      <c r="AI6314"/>
      <c r="AJ6314"/>
      <c r="AK6314"/>
      <c r="AL6314"/>
      <c r="AM6314"/>
      <c r="AN6314"/>
      <c r="AO6314"/>
      <c r="AP6314"/>
      <c r="AQ6314"/>
      <c r="AR6314"/>
      <c r="AS6314"/>
      <c r="AT6314"/>
      <c r="AU6314"/>
      <c r="AV6314"/>
      <c r="AW6314"/>
      <c r="AX6314"/>
      <c r="AY6314"/>
      <c r="AZ6314"/>
      <c r="BA6314"/>
      <c r="BB6314"/>
      <c r="BC6314"/>
      <c r="BD6314"/>
    </row>
    <row r="6315" spans="1:56" s="16" customFormat="1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  <c r="AE6315"/>
      <c r="AF6315"/>
      <c r="AG6315"/>
      <c r="AH6315"/>
      <c r="AI6315"/>
      <c r="AJ6315"/>
      <c r="AK6315"/>
      <c r="AL6315"/>
      <c r="AM6315"/>
      <c r="AN6315"/>
      <c r="AO6315"/>
      <c r="AP6315"/>
      <c r="AQ6315"/>
      <c r="AR6315"/>
      <c r="AS6315"/>
      <c r="AT6315"/>
      <c r="AU6315"/>
      <c r="AV6315"/>
      <c r="AW6315"/>
      <c r="AX6315"/>
      <c r="AY6315"/>
      <c r="AZ6315"/>
      <c r="BA6315"/>
      <c r="BB6315"/>
      <c r="BC6315"/>
      <c r="BD6315"/>
    </row>
    <row r="6316" spans="1:56" s="16" customFormat="1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  <c r="AE6316"/>
      <c r="AF6316"/>
      <c r="AG6316"/>
      <c r="AH6316"/>
      <c r="AI6316"/>
      <c r="AJ6316"/>
      <c r="AK6316"/>
      <c r="AL6316"/>
      <c r="AM6316"/>
      <c r="AN6316"/>
      <c r="AO6316"/>
      <c r="AP6316"/>
      <c r="AQ6316"/>
      <c r="AR6316"/>
      <c r="AS6316"/>
      <c r="AT6316"/>
      <c r="AU6316"/>
      <c r="AV6316"/>
      <c r="AW6316"/>
      <c r="AX6316"/>
      <c r="AY6316"/>
      <c r="AZ6316"/>
      <c r="BA6316"/>
      <c r="BB6316"/>
      <c r="BC6316"/>
      <c r="BD6316"/>
    </row>
    <row r="6317" spans="1:56" s="16" customFormat="1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  <c r="AE6317"/>
      <c r="AF6317"/>
      <c r="AG6317"/>
      <c r="AH6317"/>
      <c r="AI6317"/>
      <c r="AJ6317"/>
      <c r="AK6317"/>
      <c r="AL6317"/>
      <c r="AM6317"/>
      <c r="AN6317"/>
      <c r="AO6317"/>
      <c r="AP6317"/>
      <c r="AQ6317"/>
      <c r="AR6317"/>
      <c r="AS6317"/>
      <c r="AT6317"/>
      <c r="AU6317"/>
      <c r="AV6317"/>
      <c r="AW6317"/>
      <c r="AX6317"/>
      <c r="AY6317"/>
      <c r="AZ6317"/>
      <c r="BA6317"/>
      <c r="BB6317"/>
      <c r="BC6317"/>
      <c r="BD6317"/>
    </row>
    <row r="6318" spans="1:56" s="16" customFormat="1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  <c r="AE6318"/>
      <c r="AF6318"/>
      <c r="AG6318"/>
      <c r="AH6318"/>
      <c r="AI6318"/>
      <c r="AJ6318"/>
      <c r="AK6318"/>
      <c r="AL6318"/>
      <c r="AM6318"/>
      <c r="AN6318"/>
      <c r="AO6318"/>
      <c r="AP6318"/>
      <c r="AQ6318"/>
      <c r="AR6318"/>
      <c r="AS6318"/>
      <c r="AT6318"/>
      <c r="AU6318"/>
      <c r="AV6318"/>
      <c r="AW6318"/>
      <c r="AX6318"/>
      <c r="AY6318"/>
      <c r="AZ6318"/>
      <c r="BA6318"/>
      <c r="BB6318"/>
      <c r="BC6318"/>
      <c r="BD6318"/>
    </row>
    <row r="6319" spans="1:56" s="16" customFormat="1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  <c r="AE6319"/>
      <c r="AF6319"/>
      <c r="AG6319"/>
      <c r="AH6319"/>
      <c r="AI6319"/>
      <c r="AJ6319"/>
      <c r="AK6319"/>
      <c r="AL6319"/>
      <c r="AM6319"/>
      <c r="AN6319"/>
      <c r="AO6319"/>
      <c r="AP6319"/>
      <c r="AQ6319"/>
      <c r="AR6319"/>
      <c r="AS6319"/>
      <c r="AT6319"/>
      <c r="AU6319"/>
      <c r="AV6319"/>
      <c r="AW6319"/>
      <c r="AX6319"/>
      <c r="AY6319"/>
      <c r="AZ6319"/>
      <c r="BA6319"/>
      <c r="BB6319"/>
      <c r="BC6319"/>
      <c r="BD6319"/>
    </row>
    <row r="6320" spans="1:56" s="16" customFormat="1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  <c r="AE6320"/>
      <c r="AF6320"/>
      <c r="AG6320"/>
      <c r="AH6320"/>
      <c r="AI6320"/>
      <c r="AJ6320"/>
      <c r="AK6320"/>
      <c r="AL6320"/>
      <c r="AM6320"/>
      <c r="AN6320"/>
      <c r="AO6320"/>
      <c r="AP6320"/>
      <c r="AQ6320"/>
      <c r="AR6320"/>
      <c r="AS6320"/>
      <c r="AT6320"/>
      <c r="AU6320"/>
      <c r="AV6320"/>
      <c r="AW6320"/>
      <c r="AX6320"/>
      <c r="AY6320"/>
      <c r="AZ6320"/>
      <c r="BA6320"/>
      <c r="BB6320"/>
      <c r="BC6320"/>
      <c r="BD6320"/>
    </row>
    <row r="6321" spans="1:56" s="16" customFormat="1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  <c r="AE6321"/>
      <c r="AF6321"/>
      <c r="AG6321"/>
      <c r="AH6321"/>
      <c r="AI6321"/>
      <c r="AJ6321"/>
      <c r="AK6321"/>
      <c r="AL6321"/>
      <c r="AM6321"/>
      <c r="AN6321"/>
      <c r="AO6321"/>
      <c r="AP6321"/>
      <c r="AQ6321"/>
      <c r="AR6321"/>
      <c r="AS6321"/>
      <c r="AT6321"/>
      <c r="AU6321"/>
      <c r="AV6321"/>
      <c r="AW6321"/>
      <c r="AX6321"/>
      <c r="AY6321"/>
      <c r="AZ6321"/>
      <c r="BA6321"/>
      <c r="BB6321"/>
      <c r="BC6321"/>
      <c r="BD6321"/>
    </row>
    <row r="6322" spans="1:56" s="16" customFormat="1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  <c r="AE6322"/>
      <c r="AF6322"/>
      <c r="AG6322"/>
      <c r="AH6322"/>
      <c r="AI6322"/>
      <c r="AJ6322"/>
      <c r="AK6322"/>
      <c r="AL6322"/>
      <c r="AM6322"/>
      <c r="AN6322"/>
      <c r="AO6322"/>
      <c r="AP6322"/>
      <c r="AQ6322"/>
      <c r="AR6322"/>
      <c r="AS6322"/>
      <c r="AT6322"/>
      <c r="AU6322"/>
      <c r="AV6322"/>
      <c r="AW6322"/>
      <c r="AX6322"/>
      <c r="AY6322"/>
      <c r="AZ6322"/>
      <c r="BA6322"/>
      <c r="BB6322"/>
      <c r="BC6322"/>
      <c r="BD6322"/>
    </row>
    <row r="6323" spans="1:56" s="16" customFormat="1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  <c r="AE6323"/>
      <c r="AF6323"/>
      <c r="AG6323"/>
      <c r="AH6323"/>
      <c r="AI6323"/>
      <c r="AJ6323"/>
      <c r="AK6323"/>
      <c r="AL6323"/>
      <c r="AM6323"/>
      <c r="AN6323"/>
      <c r="AO6323"/>
      <c r="AP6323"/>
      <c r="AQ6323"/>
      <c r="AR6323"/>
      <c r="AS6323"/>
      <c r="AT6323"/>
      <c r="AU6323"/>
      <c r="AV6323"/>
      <c r="AW6323"/>
      <c r="AX6323"/>
      <c r="AY6323"/>
      <c r="AZ6323"/>
      <c r="BA6323"/>
      <c r="BB6323"/>
      <c r="BC6323"/>
      <c r="BD6323"/>
    </row>
    <row r="6324" spans="1:56" s="16" customFormat="1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  <c r="AE6324"/>
      <c r="AF6324"/>
      <c r="AG6324"/>
      <c r="AH6324"/>
      <c r="AI6324"/>
      <c r="AJ6324"/>
      <c r="AK6324"/>
      <c r="AL6324"/>
      <c r="AM6324"/>
      <c r="AN6324"/>
      <c r="AO6324"/>
      <c r="AP6324"/>
      <c r="AQ6324"/>
      <c r="AR6324"/>
      <c r="AS6324"/>
      <c r="AT6324"/>
      <c r="AU6324"/>
      <c r="AV6324"/>
      <c r="AW6324"/>
      <c r="AX6324"/>
      <c r="AY6324"/>
      <c r="AZ6324"/>
      <c r="BA6324"/>
      <c r="BB6324"/>
      <c r="BC6324"/>
      <c r="BD6324"/>
    </row>
    <row r="6325" spans="1:56" s="16" customFormat="1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  <c r="AE6325"/>
      <c r="AF6325"/>
      <c r="AG6325"/>
      <c r="AH6325"/>
      <c r="AI6325"/>
      <c r="AJ6325"/>
      <c r="AK6325"/>
      <c r="AL6325"/>
      <c r="AM6325"/>
      <c r="AN6325"/>
      <c r="AO6325"/>
      <c r="AP6325"/>
      <c r="AQ6325"/>
      <c r="AR6325"/>
      <c r="AS6325"/>
      <c r="AT6325"/>
      <c r="AU6325"/>
      <c r="AV6325"/>
      <c r="AW6325"/>
      <c r="AX6325"/>
      <c r="AY6325"/>
      <c r="AZ6325"/>
      <c r="BA6325"/>
      <c r="BB6325"/>
      <c r="BC6325"/>
      <c r="BD6325"/>
    </row>
    <row r="6326" spans="1:56" s="16" customFormat="1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  <c r="AE6326"/>
      <c r="AF6326"/>
      <c r="AG6326"/>
      <c r="AH6326"/>
      <c r="AI6326"/>
      <c r="AJ6326"/>
      <c r="AK6326"/>
      <c r="AL6326"/>
      <c r="AM6326"/>
      <c r="AN6326"/>
      <c r="AO6326"/>
      <c r="AP6326"/>
      <c r="AQ6326"/>
      <c r="AR6326"/>
      <c r="AS6326"/>
      <c r="AT6326"/>
      <c r="AU6326"/>
      <c r="AV6326"/>
      <c r="AW6326"/>
      <c r="AX6326"/>
      <c r="AY6326"/>
      <c r="AZ6326"/>
      <c r="BA6326"/>
      <c r="BB6326"/>
      <c r="BC6326"/>
      <c r="BD6326"/>
    </row>
    <row r="6327" spans="1:56" s="16" customFormat="1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  <c r="AE6327"/>
      <c r="AF6327"/>
      <c r="AG6327"/>
      <c r="AH6327"/>
      <c r="AI6327"/>
      <c r="AJ6327"/>
      <c r="AK6327"/>
      <c r="AL6327"/>
      <c r="AM6327"/>
      <c r="AN6327"/>
      <c r="AO6327"/>
      <c r="AP6327"/>
      <c r="AQ6327"/>
      <c r="AR6327"/>
      <c r="AS6327"/>
      <c r="AT6327"/>
      <c r="AU6327"/>
      <c r="AV6327"/>
      <c r="AW6327"/>
      <c r="AX6327"/>
      <c r="AY6327"/>
      <c r="AZ6327"/>
      <c r="BA6327"/>
      <c r="BB6327"/>
      <c r="BC6327"/>
      <c r="BD6327"/>
    </row>
    <row r="6328" spans="1:56" s="16" customFormat="1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  <c r="AE6328"/>
      <c r="AF6328"/>
      <c r="AG6328"/>
      <c r="AH6328"/>
      <c r="AI6328"/>
      <c r="AJ6328"/>
      <c r="AK6328"/>
      <c r="AL6328"/>
      <c r="AM6328"/>
      <c r="AN6328"/>
      <c r="AO6328"/>
      <c r="AP6328"/>
      <c r="AQ6328"/>
      <c r="AR6328"/>
      <c r="AS6328"/>
      <c r="AT6328"/>
      <c r="AU6328"/>
      <c r="AV6328"/>
      <c r="AW6328"/>
      <c r="AX6328"/>
      <c r="AY6328"/>
      <c r="AZ6328"/>
      <c r="BA6328"/>
      <c r="BB6328"/>
      <c r="BC6328"/>
      <c r="BD6328"/>
    </row>
    <row r="6329" spans="1:56" s="16" customFormat="1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  <c r="AE6329"/>
      <c r="AF6329"/>
      <c r="AG6329"/>
      <c r="AH6329"/>
      <c r="AI6329"/>
      <c r="AJ6329"/>
      <c r="AK6329"/>
      <c r="AL6329"/>
      <c r="AM6329"/>
      <c r="AN6329"/>
      <c r="AO6329"/>
      <c r="AP6329"/>
      <c r="AQ6329"/>
      <c r="AR6329"/>
      <c r="AS6329"/>
      <c r="AT6329"/>
      <c r="AU6329"/>
      <c r="AV6329"/>
      <c r="AW6329"/>
      <c r="AX6329"/>
      <c r="AY6329"/>
      <c r="AZ6329"/>
      <c r="BA6329"/>
      <c r="BB6329"/>
      <c r="BC6329"/>
      <c r="BD6329"/>
    </row>
    <row r="6330" spans="1:56" s="16" customFormat="1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  <c r="AE6330"/>
      <c r="AF6330"/>
      <c r="AG6330"/>
      <c r="AH6330"/>
      <c r="AI6330"/>
      <c r="AJ6330"/>
      <c r="AK6330"/>
      <c r="AL6330"/>
      <c r="AM6330"/>
      <c r="AN6330"/>
      <c r="AO6330"/>
      <c r="AP6330"/>
      <c r="AQ6330"/>
      <c r="AR6330"/>
      <c r="AS6330"/>
      <c r="AT6330"/>
      <c r="AU6330"/>
      <c r="AV6330"/>
      <c r="AW6330"/>
      <c r="AX6330"/>
      <c r="AY6330"/>
      <c r="AZ6330"/>
      <c r="BA6330"/>
      <c r="BB6330"/>
      <c r="BC6330"/>
      <c r="BD6330"/>
    </row>
    <row r="6331" spans="1:56" s="16" customFormat="1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  <c r="AE6331"/>
      <c r="AF6331"/>
      <c r="AG6331"/>
      <c r="AH6331"/>
      <c r="AI6331"/>
      <c r="AJ6331"/>
      <c r="AK6331"/>
      <c r="AL6331"/>
      <c r="AM6331"/>
      <c r="AN6331"/>
      <c r="AO6331"/>
      <c r="AP6331"/>
      <c r="AQ6331"/>
      <c r="AR6331"/>
      <c r="AS6331"/>
      <c r="AT6331"/>
      <c r="AU6331"/>
      <c r="AV6331"/>
      <c r="AW6331"/>
      <c r="AX6331"/>
      <c r="AY6331"/>
      <c r="AZ6331"/>
      <c r="BA6331"/>
      <c r="BB6331"/>
      <c r="BC6331"/>
      <c r="BD6331"/>
    </row>
    <row r="6332" spans="1:56" s="16" customFormat="1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  <c r="AE6332"/>
      <c r="AF6332"/>
      <c r="AG6332"/>
      <c r="AH6332"/>
      <c r="AI6332"/>
      <c r="AJ6332"/>
      <c r="AK6332"/>
      <c r="AL6332"/>
      <c r="AM6332"/>
      <c r="AN6332"/>
      <c r="AO6332"/>
      <c r="AP6332"/>
      <c r="AQ6332"/>
      <c r="AR6332"/>
      <c r="AS6332"/>
      <c r="AT6332"/>
      <c r="AU6332"/>
      <c r="AV6332"/>
      <c r="AW6332"/>
      <c r="AX6332"/>
      <c r="AY6332"/>
      <c r="AZ6332"/>
      <c r="BA6332"/>
      <c r="BB6332"/>
      <c r="BC6332"/>
      <c r="BD6332"/>
    </row>
    <row r="6333" spans="1:56" s="16" customFormat="1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  <c r="AE6333"/>
      <c r="AF6333"/>
      <c r="AG6333"/>
      <c r="AH6333"/>
      <c r="AI6333"/>
      <c r="AJ6333"/>
      <c r="AK6333"/>
      <c r="AL6333"/>
      <c r="AM6333"/>
      <c r="AN6333"/>
      <c r="AO6333"/>
      <c r="AP6333"/>
      <c r="AQ6333"/>
      <c r="AR6333"/>
      <c r="AS6333"/>
      <c r="AT6333"/>
      <c r="AU6333"/>
      <c r="AV6333"/>
      <c r="AW6333"/>
      <c r="AX6333"/>
      <c r="AY6333"/>
      <c r="AZ6333"/>
      <c r="BA6333"/>
      <c r="BB6333"/>
      <c r="BC6333"/>
      <c r="BD6333"/>
    </row>
    <row r="6334" spans="1:56" s="16" customFormat="1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  <c r="AE6334"/>
      <c r="AF6334"/>
      <c r="AG6334"/>
      <c r="AH6334"/>
      <c r="AI6334"/>
      <c r="AJ6334"/>
      <c r="AK6334"/>
      <c r="AL6334"/>
      <c r="AM6334"/>
      <c r="AN6334"/>
      <c r="AO6334"/>
      <c r="AP6334"/>
      <c r="AQ6334"/>
      <c r="AR6334"/>
      <c r="AS6334"/>
      <c r="AT6334"/>
      <c r="AU6334"/>
      <c r="AV6334"/>
      <c r="AW6334"/>
      <c r="AX6334"/>
      <c r="AY6334"/>
      <c r="AZ6334"/>
      <c r="BA6334"/>
      <c r="BB6334"/>
      <c r="BC6334"/>
      <c r="BD6334"/>
    </row>
    <row r="6335" spans="1:56" s="16" customFormat="1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  <c r="AE6335"/>
      <c r="AF6335"/>
      <c r="AG6335"/>
      <c r="AH6335"/>
      <c r="AI6335"/>
      <c r="AJ6335"/>
      <c r="AK6335"/>
      <c r="AL6335"/>
      <c r="AM6335"/>
      <c r="AN6335"/>
      <c r="AO6335"/>
      <c r="AP6335"/>
      <c r="AQ6335"/>
      <c r="AR6335"/>
      <c r="AS6335"/>
      <c r="AT6335"/>
      <c r="AU6335"/>
      <c r="AV6335"/>
      <c r="AW6335"/>
      <c r="AX6335"/>
      <c r="AY6335"/>
      <c r="AZ6335"/>
      <c r="BA6335"/>
      <c r="BB6335"/>
      <c r="BC6335"/>
      <c r="BD6335"/>
    </row>
    <row r="6336" spans="1:56" s="16" customFormat="1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  <c r="AE6336"/>
      <c r="AF6336"/>
      <c r="AG6336"/>
      <c r="AH6336"/>
      <c r="AI6336"/>
      <c r="AJ6336"/>
      <c r="AK6336"/>
      <c r="AL6336"/>
      <c r="AM6336"/>
      <c r="AN6336"/>
      <c r="AO6336"/>
      <c r="AP6336"/>
      <c r="AQ6336"/>
      <c r="AR6336"/>
      <c r="AS6336"/>
      <c r="AT6336"/>
      <c r="AU6336"/>
      <c r="AV6336"/>
      <c r="AW6336"/>
      <c r="AX6336"/>
      <c r="AY6336"/>
      <c r="AZ6336"/>
      <c r="BA6336"/>
      <c r="BB6336"/>
      <c r="BC6336"/>
      <c r="BD6336"/>
    </row>
    <row r="6337" spans="1:56" s="16" customFormat="1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  <c r="AE6337"/>
      <c r="AF6337"/>
      <c r="AG6337"/>
      <c r="AH6337"/>
      <c r="AI6337"/>
      <c r="AJ6337"/>
      <c r="AK6337"/>
      <c r="AL6337"/>
      <c r="AM6337"/>
      <c r="AN6337"/>
      <c r="AO6337"/>
      <c r="AP6337"/>
      <c r="AQ6337"/>
      <c r="AR6337"/>
      <c r="AS6337"/>
      <c r="AT6337"/>
      <c r="AU6337"/>
      <c r="AV6337"/>
      <c r="AW6337"/>
      <c r="AX6337"/>
      <c r="AY6337"/>
      <c r="AZ6337"/>
      <c r="BA6337"/>
      <c r="BB6337"/>
      <c r="BC6337"/>
      <c r="BD6337"/>
    </row>
    <row r="6338" spans="1:56" s="16" customFormat="1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  <c r="AE6338"/>
      <c r="AF6338"/>
      <c r="AG6338"/>
      <c r="AH6338"/>
      <c r="AI6338"/>
      <c r="AJ6338"/>
      <c r="AK6338"/>
      <c r="AL6338"/>
      <c r="AM6338"/>
      <c r="AN6338"/>
      <c r="AO6338"/>
      <c r="AP6338"/>
      <c r="AQ6338"/>
      <c r="AR6338"/>
      <c r="AS6338"/>
      <c r="AT6338"/>
      <c r="AU6338"/>
      <c r="AV6338"/>
      <c r="AW6338"/>
      <c r="AX6338"/>
      <c r="AY6338"/>
      <c r="AZ6338"/>
      <c r="BA6338"/>
      <c r="BB6338"/>
      <c r="BC6338"/>
      <c r="BD6338"/>
    </row>
    <row r="6339" spans="1:56" s="16" customFormat="1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  <c r="AE6339"/>
      <c r="AF6339"/>
      <c r="AG6339"/>
      <c r="AH6339"/>
      <c r="AI6339"/>
      <c r="AJ6339"/>
      <c r="AK6339"/>
      <c r="AL6339"/>
      <c r="AM6339"/>
      <c r="AN6339"/>
      <c r="AO6339"/>
      <c r="AP6339"/>
      <c r="AQ6339"/>
      <c r="AR6339"/>
      <c r="AS6339"/>
      <c r="AT6339"/>
      <c r="AU6339"/>
      <c r="AV6339"/>
      <c r="AW6339"/>
      <c r="AX6339"/>
      <c r="AY6339"/>
      <c r="AZ6339"/>
      <c r="BA6339"/>
      <c r="BB6339"/>
      <c r="BC6339"/>
      <c r="BD6339"/>
    </row>
    <row r="6340" spans="1:56" s="16" customFormat="1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  <c r="AE6340"/>
      <c r="AF6340"/>
      <c r="AG6340"/>
      <c r="AH6340"/>
      <c r="AI6340"/>
      <c r="AJ6340"/>
      <c r="AK6340"/>
      <c r="AL6340"/>
      <c r="AM6340"/>
      <c r="AN6340"/>
      <c r="AO6340"/>
      <c r="AP6340"/>
      <c r="AQ6340"/>
      <c r="AR6340"/>
      <c r="AS6340"/>
      <c r="AT6340"/>
      <c r="AU6340"/>
      <c r="AV6340"/>
      <c r="AW6340"/>
      <c r="AX6340"/>
      <c r="AY6340"/>
      <c r="AZ6340"/>
      <c r="BA6340"/>
      <c r="BB6340"/>
      <c r="BC6340"/>
      <c r="BD6340"/>
    </row>
    <row r="6341" spans="1:56" s="16" customFormat="1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  <c r="AE6341"/>
      <c r="AF6341"/>
      <c r="AG6341"/>
      <c r="AH6341"/>
      <c r="AI6341"/>
      <c r="AJ6341"/>
      <c r="AK6341"/>
      <c r="AL6341"/>
      <c r="AM6341"/>
      <c r="AN6341"/>
      <c r="AO6341"/>
      <c r="AP6341"/>
      <c r="AQ6341"/>
      <c r="AR6341"/>
      <c r="AS6341"/>
      <c r="AT6341"/>
      <c r="AU6341"/>
      <c r="AV6341"/>
      <c r="AW6341"/>
      <c r="AX6341"/>
      <c r="AY6341"/>
      <c r="AZ6341"/>
      <c r="BA6341"/>
      <c r="BB6341"/>
      <c r="BC6341"/>
      <c r="BD6341"/>
    </row>
    <row r="6342" spans="1:56" s="16" customFormat="1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  <c r="AE6342"/>
      <c r="AF6342"/>
      <c r="AG6342"/>
      <c r="AH6342"/>
      <c r="AI6342"/>
      <c r="AJ6342"/>
      <c r="AK6342"/>
      <c r="AL6342"/>
      <c r="AM6342"/>
      <c r="AN6342"/>
      <c r="AO6342"/>
      <c r="AP6342"/>
      <c r="AQ6342"/>
      <c r="AR6342"/>
      <c r="AS6342"/>
      <c r="AT6342"/>
      <c r="AU6342"/>
      <c r="AV6342"/>
      <c r="AW6342"/>
      <c r="AX6342"/>
      <c r="AY6342"/>
      <c r="AZ6342"/>
      <c r="BA6342"/>
      <c r="BB6342"/>
      <c r="BC6342"/>
      <c r="BD6342"/>
    </row>
    <row r="6343" spans="1:56" s="16" customFormat="1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  <c r="AE6343"/>
      <c r="AF6343"/>
      <c r="AG6343"/>
      <c r="AH6343"/>
      <c r="AI6343"/>
      <c r="AJ6343"/>
      <c r="AK6343"/>
      <c r="AL6343"/>
      <c r="AM6343"/>
      <c r="AN6343"/>
      <c r="AO6343"/>
      <c r="AP6343"/>
      <c r="AQ6343"/>
      <c r="AR6343"/>
      <c r="AS6343"/>
      <c r="AT6343"/>
      <c r="AU6343"/>
      <c r="AV6343"/>
      <c r="AW6343"/>
      <c r="AX6343"/>
      <c r="AY6343"/>
      <c r="AZ6343"/>
      <c r="BA6343"/>
      <c r="BB6343"/>
      <c r="BC6343"/>
      <c r="BD6343"/>
    </row>
    <row r="6344" spans="1:56" s="16" customFormat="1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  <c r="AE6344"/>
      <c r="AF6344"/>
      <c r="AG6344"/>
      <c r="AH6344"/>
      <c r="AI6344"/>
      <c r="AJ6344"/>
      <c r="AK6344"/>
      <c r="AL6344"/>
      <c r="AM6344"/>
      <c r="AN6344"/>
      <c r="AO6344"/>
      <c r="AP6344"/>
      <c r="AQ6344"/>
      <c r="AR6344"/>
      <c r="AS6344"/>
      <c r="AT6344"/>
      <c r="AU6344"/>
      <c r="AV6344"/>
      <c r="AW6344"/>
      <c r="AX6344"/>
      <c r="AY6344"/>
      <c r="AZ6344"/>
      <c r="BA6344"/>
      <c r="BB6344"/>
      <c r="BC6344"/>
      <c r="BD6344"/>
    </row>
    <row r="6345" spans="1:56" s="16" customFormat="1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  <c r="AE6345"/>
      <c r="AF6345"/>
      <c r="AG6345"/>
      <c r="AH6345"/>
      <c r="AI6345"/>
      <c r="AJ6345"/>
      <c r="AK6345"/>
      <c r="AL6345"/>
      <c r="AM6345"/>
      <c r="AN6345"/>
      <c r="AO6345"/>
      <c r="AP6345"/>
      <c r="AQ6345"/>
      <c r="AR6345"/>
      <c r="AS6345"/>
      <c r="AT6345"/>
      <c r="AU6345"/>
      <c r="AV6345"/>
      <c r="AW6345"/>
      <c r="AX6345"/>
      <c r="AY6345"/>
      <c r="AZ6345"/>
      <c r="BA6345"/>
      <c r="BB6345"/>
      <c r="BC6345"/>
      <c r="BD6345"/>
    </row>
    <row r="6346" spans="1:56" s="16" customFormat="1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  <c r="AE6346"/>
      <c r="AF6346"/>
      <c r="AG6346"/>
      <c r="AH6346"/>
      <c r="AI6346"/>
      <c r="AJ6346"/>
      <c r="AK6346"/>
      <c r="AL6346"/>
      <c r="AM6346"/>
      <c r="AN6346"/>
      <c r="AO6346"/>
      <c r="AP6346"/>
      <c r="AQ6346"/>
      <c r="AR6346"/>
      <c r="AS6346"/>
      <c r="AT6346"/>
      <c r="AU6346"/>
      <c r="AV6346"/>
      <c r="AW6346"/>
      <c r="AX6346"/>
      <c r="AY6346"/>
      <c r="AZ6346"/>
      <c r="BA6346"/>
      <c r="BB6346"/>
      <c r="BC6346"/>
      <c r="BD6346"/>
    </row>
    <row r="6347" spans="1:56" s="16" customFormat="1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  <c r="AE6347"/>
      <c r="AF6347"/>
      <c r="AG6347"/>
      <c r="AH6347"/>
      <c r="AI6347"/>
      <c r="AJ6347"/>
      <c r="AK6347"/>
      <c r="AL6347"/>
      <c r="AM6347"/>
      <c r="AN6347"/>
      <c r="AO6347"/>
      <c r="AP6347"/>
      <c r="AQ6347"/>
      <c r="AR6347"/>
      <c r="AS6347"/>
      <c r="AT6347"/>
      <c r="AU6347"/>
      <c r="AV6347"/>
      <c r="AW6347"/>
      <c r="AX6347"/>
      <c r="AY6347"/>
      <c r="AZ6347"/>
      <c r="BA6347"/>
      <c r="BB6347"/>
      <c r="BC6347"/>
      <c r="BD6347"/>
    </row>
    <row r="6348" spans="1:56" s="16" customFormat="1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  <c r="AE6348"/>
      <c r="AF6348"/>
      <c r="AG6348"/>
      <c r="AH6348"/>
      <c r="AI6348"/>
      <c r="AJ6348"/>
      <c r="AK6348"/>
      <c r="AL6348"/>
      <c r="AM6348"/>
      <c r="AN6348"/>
      <c r="AO6348"/>
      <c r="AP6348"/>
      <c r="AQ6348"/>
      <c r="AR6348"/>
      <c r="AS6348"/>
      <c r="AT6348"/>
      <c r="AU6348"/>
      <c r="AV6348"/>
      <c r="AW6348"/>
      <c r="AX6348"/>
      <c r="AY6348"/>
      <c r="AZ6348"/>
      <c r="BA6348"/>
      <c r="BB6348"/>
      <c r="BC6348"/>
      <c r="BD6348"/>
    </row>
    <row r="6349" spans="1:56" s="16" customFormat="1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  <c r="AE6349"/>
      <c r="AF6349"/>
      <c r="AG6349"/>
      <c r="AH6349"/>
      <c r="AI6349"/>
      <c r="AJ6349"/>
      <c r="AK6349"/>
      <c r="AL6349"/>
      <c r="AM6349"/>
      <c r="AN6349"/>
      <c r="AO6349"/>
      <c r="AP6349"/>
      <c r="AQ6349"/>
      <c r="AR6349"/>
      <c r="AS6349"/>
      <c r="AT6349"/>
      <c r="AU6349"/>
      <c r="AV6349"/>
      <c r="AW6349"/>
      <c r="AX6349"/>
      <c r="AY6349"/>
      <c r="AZ6349"/>
      <c r="BA6349"/>
      <c r="BB6349"/>
      <c r="BC6349"/>
      <c r="BD6349"/>
    </row>
    <row r="6350" spans="1:56" s="16" customFormat="1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  <c r="AE6350"/>
      <c r="AF6350"/>
      <c r="AG6350"/>
      <c r="AH6350"/>
      <c r="AI6350"/>
      <c r="AJ6350"/>
      <c r="AK6350"/>
      <c r="AL6350"/>
      <c r="AM6350"/>
      <c r="AN6350"/>
      <c r="AO6350"/>
      <c r="AP6350"/>
      <c r="AQ6350"/>
      <c r="AR6350"/>
      <c r="AS6350"/>
      <c r="AT6350"/>
      <c r="AU6350"/>
      <c r="AV6350"/>
      <c r="AW6350"/>
      <c r="AX6350"/>
      <c r="AY6350"/>
      <c r="AZ6350"/>
      <c r="BA6350"/>
      <c r="BB6350"/>
      <c r="BC6350"/>
      <c r="BD6350"/>
    </row>
    <row r="6351" spans="1:56" s="16" customFormat="1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  <c r="AE6351"/>
      <c r="AF6351"/>
      <c r="AG6351"/>
      <c r="AH6351"/>
      <c r="AI6351"/>
      <c r="AJ6351"/>
      <c r="AK6351"/>
      <c r="AL6351"/>
      <c r="AM6351"/>
      <c r="AN6351"/>
      <c r="AO6351"/>
      <c r="AP6351"/>
      <c r="AQ6351"/>
      <c r="AR6351"/>
      <c r="AS6351"/>
      <c r="AT6351"/>
      <c r="AU6351"/>
      <c r="AV6351"/>
      <c r="AW6351"/>
      <c r="AX6351"/>
      <c r="AY6351"/>
      <c r="AZ6351"/>
      <c r="BA6351"/>
      <c r="BB6351"/>
      <c r="BC6351"/>
      <c r="BD6351"/>
    </row>
    <row r="6352" spans="1:56" s="16" customFormat="1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  <c r="AE6352"/>
      <c r="AF6352"/>
      <c r="AG6352"/>
      <c r="AH6352"/>
      <c r="AI6352"/>
      <c r="AJ6352"/>
      <c r="AK6352"/>
      <c r="AL6352"/>
      <c r="AM6352"/>
      <c r="AN6352"/>
      <c r="AO6352"/>
      <c r="AP6352"/>
      <c r="AQ6352"/>
      <c r="AR6352"/>
      <c r="AS6352"/>
      <c r="AT6352"/>
      <c r="AU6352"/>
      <c r="AV6352"/>
      <c r="AW6352"/>
      <c r="AX6352"/>
      <c r="AY6352"/>
      <c r="AZ6352"/>
      <c r="BA6352"/>
      <c r="BB6352"/>
      <c r="BC6352"/>
      <c r="BD6352"/>
    </row>
    <row r="6353" spans="1:56" s="16" customFormat="1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  <c r="AE6353"/>
      <c r="AF6353"/>
      <c r="AG6353"/>
      <c r="AH6353"/>
      <c r="AI6353"/>
      <c r="AJ6353"/>
      <c r="AK6353"/>
      <c r="AL6353"/>
      <c r="AM6353"/>
      <c r="AN6353"/>
      <c r="AO6353"/>
      <c r="AP6353"/>
      <c r="AQ6353"/>
      <c r="AR6353"/>
      <c r="AS6353"/>
      <c r="AT6353"/>
      <c r="AU6353"/>
      <c r="AV6353"/>
      <c r="AW6353"/>
      <c r="AX6353"/>
      <c r="AY6353"/>
      <c r="AZ6353"/>
      <c r="BA6353"/>
      <c r="BB6353"/>
      <c r="BC6353"/>
      <c r="BD6353"/>
    </row>
    <row r="6354" spans="1:56" s="16" customFormat="1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  <c r="AE6354"/>
      <c r="AF6354"/>
      <c r="AG6354"/>
      <c r="AH6354"/>
      <c r="AI6354"/>
      <c r="AJ6354"/>
      <c r="AK6354"/>
      <c r="AL6354"/>
      <c r="AM6354"/>
      <c r="AN6354"/>
      <c r="AO6354"/>
      <c r="AP6354"/>
      <c r="AQ6354"/>
      <c r="AR6354"/>
      <c r="AS6354"/>
      <c r="AT6354"/>
      <c r="AU6354"/>
      <c r="AV6354"/>
      <c r="AW6354"/>
      <c r="AX6354"/>
      <c r="AY6354"/>
      <c r="AZ6354"/>
      <c r="BA6354"/>
      <c r="BB6354"/>
      <c r="BC6354"/>
      <c r="BD6354"/>
    </row>
    <row r="6355" spans="1:56" s="16" customFormat="1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  <c r="AE6355"/>
      <c r="AF6355"/>
      <c r="AG6355"/>
      <c r="AH6355"/>
      <c r="AI6355"/>
      <c r="AJ6355"/>
      <c r="AK6355"/>
      <c r="AL6355"/>
      <c r="AM6355"/>
      <c r="AN6355"/>
      <c r="AO6355"/>
      <c r="AP6355"/>
      <c r="AQ6355"/>
      <c r="AR6355"/>
      <c r="AS6355"/>
      <c r="AT6355"/>
      <c r="AU6355"/>
      <c r="AV6355"/>
      <c r="AW6355"/>
      <c r="AX6355"/>
      <c r="AY6355"/>
      <c r="AZ6355"/>
      <c r="BA6355"/>
      <c r="BB6355"/>
      <c r="BC6355"/>
      <c r="BD6355"/>
    </row>
    <row r="6356" spans="1:56" s="16" customFormat="1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  <c r="AE6356"/>
      <c r="AF6356"/>
      <c r="AG6356"/>
      <c r="AH6356"/>
      <c r="AI6356"/>
      <c r="AJ6356"/>
      <c r="AK6356"/>
      <c r="AL6356"/>
      <c r="AM6356"/>
      <c r="AN6356"/>
      <c r="AO6356"/>
      <c r="AP6356"/>
      <c r="AQ6356"/>
      <c r="AR6356"/>
      <c r="AS6356"/>
      <c r="AT6356"/>
      <c r="AU6356"/>
      <c r="AV6356"/>
      <c r="AW6356"/>
      <c r="AX6356"/>
      <c r="AY6356"/>
      <c r="AZ6356"/>
      <c r="BA6356"/>
      <c r="BB6356"/>
      <c r="BC6356"/>
      <c r="BD6356"/>
    </row>
    <row r="6357" spans="1:56" s="16" customFormat="1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  <c r="AE6357"/>
      <c r="AF6357"/>
      <c r="AG6357"/>
      <c r="AH6357"/>
      <c r="AI6357"/>
      <c r="AJ6357"/>
      <c r="AK6357"/>
      <c r="AL6357"/>
      <c r="AM6357"/>
      <c r="AN6357"/>
      <c r="AO6357"/>
      <c r="AP6357"/>
      <c r="AQ6357"/>
      <c r="AR6357"/>
      <c r="AS6357"/>
      <c r="AT6357"/>
      <c r="AU6357"/>
      <c r="AV6357"/>
      <c r="AW6357"/>
      <c r="AX6357"/>
      <c r="AY6357"/>
      <c r="AZ6357"/>
      <c r="BA6357"/>
      <c r="BB6357"/>
      <c r="BC6357"/>
      <c r="BD6357"/>
    </row>
    <row r="6358" spans="1:56" s="16" customFormat="1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  <c r="AE6358"/>
      <c r="AF6358"/>
      <c r="AG6358"/>
      <c r="AH6358"/>
      <c r="AI6358"/>
      <c r="AJ6358"/>
      <c r="AK6358"/>
      <c r="AL6358"/>
      <c r="AM6358"/>
      <c r="AN6358"/>
      <c r="AO6358"/>
      <c r="AP6358"/>
      <c r="AQ6358"/>
      <c r="AR6358"/>
      <c r="AS6358"/>
      <c r="AT6358"/>
      <c r="AU6358"/>
      <c r="AV6358"/>
      <c r="AW6358"/>
      <c r="AX6358"/>
      <c r="AY6358"/>
      <c r="AZ6358"/>
      <c r="BA6358"/>
      <c r="BB6358"/>
      <c r="BC6358"/>
      <c r="BD6358"/>
    </row>
    <row r="6359" spans="1:56" s="16" customFormat="1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  <c r="AE6359"/>
      <c r="AF6359"/>
      <c r="AG6359"/>
      <c r="AH6359"/>
      <c r="AI6359"/>
      <c r="AJ6359"/>
      <c r="AK6359"/>
      <c r="AL6359"/>
      <c r="AM6359"/>
      <c r="AN6359"/>
      <c r="AO6359"/>
      <c r="AP6359"/>
      <c r="AQ6359"/>
      <c r="AR6359"/>
      <c r="AS6359"/>
      <c r="AT6359"/>
      <c r="AU6359"/>
      <c r="AV6359"/>
      <c r="AW6359"/>
      <c r="AX6359"/>
      <c r="AY6359"/>
      <c r="AZ6359"/>
      <c r="BA6359"/>
      <c r="BB6359"/>
      <c r="BC6359"/>
      <c r="BD6359"/>
    </row>
    <row r="6360" spans="1:56" s="16" customFormat="1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  <c r="AE6360"/>
      <c r="AF6360"/>
      <c r="AG6360"/>
      <c r="AH6360"/>
      <c r="AI6360"/>
      <c r="AJ6360"/>
      <c r="AK6360"/>
      <c r="AL6360"/>
      <c r="AM6360"/>
      <c r="AN6360"/>
      <c r="AO6360"/>
      <c r="AP6360"/>
      <c r="AQ6360"/>
      <c r="AR6360"/>
      <c r="AS6360"/>
      <c r="AT6360"/>
      <c r="AU6360"/>
      <c r="AV6360"/>
      <c r="AW6360"/>
      <c r="AX6360"/>
      <c r="AY6360"/>
      <c r="AZ6360"/>
      <c r="BA6360"/>
      <c r="BB6360"/>
      <c r="BC6360"/>
      <c r="BD6360"/>
    </row>
    <row r="6361" spans="1:56" s="16" customFormat="1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  <c r="AE6361"/>
      <c r="AF6361"/>
      <c r="AG6361"/>
      <c r="AH6361"/>
      <c r="AI6361"/>
      <c r="AJ6361"/>
      <c r="AK6361"/>
      <c r="AL6361"/>
      <c r="AM6361"/>
      <c r="AN6361"/>
      <c r="AO6361"/>
      <c r="AP6361"/>
      <c r="AQ6361"/>
      <c r="AR6361"/>
      <c r="AS6361"/>
      <c r="AT6361"/>
      <c r="AU6361"/>
      <c r="AV6361"/>
      <c r="AW6361"/>
      <c r="AX6361"/>
      <c r="AY6361"/>
      <c r="AZ6361"/>
      <c r="BA6361"/>
      <c r="BB6361"/>
      <c r="BC6361"/>
      <c r="BD6361"/>
    </row>
    <row r="6362" spans="1:56" s="16" customFormat="1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  <c r="AE6362"/>
      <c r="AF6362"/>
      <c r="AG6362"/>
      <c r="AH6362"/>
      <c r="AI6362"/>
      <c r="AJ6362"/>
      <c r="AK6362"/>
      <c r="AL6362"/>
      <c r="AM6362"/>
      <c r="AN6362"/>
      <c r="AO6362"/>
      <c r="AP6362"/>
      <c r="AQ6362"/>
      <c r="AR6362"/>
      <c r="AS6362"/>
      <c r="AT6362"/>
      <c r="AU6362"/>
      <c r="AV6362"/>
      <c r="AW6362"/>
      <c r="AX6362"/>
      <c r="AY6362"/>
      <c r="AZ6362"/>
      <c r="BA6362"/>
      <c r="BB6362"/>
      <c r="BC6362"/>
      <c r="BD6362"/>
    </row>
    <row r="6363" spans="1:56" s="16" customFormat="1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  <c r="AE6363"/>
      <c r="AF6363"/>
      <c r="AG6363"/>
      <c r="AH6363"/>
      <c r="AI6363"/>
      <c r="AJ6363"/>
      <c r="AK6363"/>
      <c r="AL6363"/>
      <c r="AM6363"/>
      <c r="AN6363"/>
      <c r="AO6363"/>
      <c r="AP6363"/>
      <c r="AQ6363"/>
      <c r="AR6363"/>
      <c r="AS6363"/>
      <c r="AT6363"/>
      <c r="AU6363"/>
      <c r="AV6363"/>
      <c r="AW6363"/>
      <c r="AX6363"/>
      <c r="AY6363"/>
      <c r="AZ6363"/>
      <c r="BA6363"/>
      <c r="BB6363"/>
      <c r="BC6363"/>
      <c r="BD6363"/>
    </row>
    <row r="6364" spans="1:56" s="16" customFormat="1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  <c r="AE6364"/>
      <c r="AF6364"/>
      <c r="AG6364"/>
      <c r="AH6364"/>
      <c r="AI6364"/>
      <c r="AJ6364"/>
      <c r="AK6364"/>
      <c r="AL6364"/>
      <c r="AM6364"/>
      <c r="AN6364"/>
      <c r="AO6364"/>
      <c r="AP6364"/>
      <c r="AQ6364"/>
      <c r="AR6364"/>
      <c r="AS6364"/>
      <c r="AT6364"/>
      <c r="AU6364"/>
      <c r="AV6364"/>
      <c r="AW6364"/>
      <c r="AX6364"/>
      <c r="AY6364"/>
      <c r="AZ6364"/>
      <c r="BA6364"/>
      <c r="BB6364"/>
      <c r="BC6364"/>
      <c r="BD6364"/>
    </row>
    <row r="6365" spans="1:56" s="16" customFormat="1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  <c r="AE6365"/>
      <c r="AF6365"/>
      <c r="AG6365"/>
      <c r="AH6365"/>
      <c r="AI6365"/>
      <c r="AJ6365"/>
      <c r="AK6365"/>
      <c r="AL6365"/>
      <c r="AM6365"/>
      <c r="AN6365"/>
      <c r="AO6365"/>
      <c r="AP6365"/>
      <c r="AQ6365"/>
      <c r="AR6365"/>
      <c r="AS6365"/>
      <c r="AT6365"/>
      <c r="AU6365"/>
      <c r="AV6365"/>
      <c r="AW6365"/>
      <c r="AX6365"/>
      <c r="AY6365"/>
      <c r="AZ6365"/>
      <c r="BA6365"/>
      <c r="BB6365"/>
      <c r="BC6365"/>
      <c r="BD6365"/>
    </row>
    <row r="6366" spans="1:56" s="16" customFormat="1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  <c r="AE6366"/>
      <c r="AF6366"/>
      <c r="AG6366"/>
      <c r="AH6366"/>
      <c r="AI6366"/>
      <c r="AJ6366"/>
      <c r="AK6366"/>
      <c r="AL6366"/>
      <c r="AM6366"/>
      <c r="AN6366"/>
      <c r="AO6366"/>
      <c r="AP6366"/>
      <c r="AQ6366"/>
      <c r="AR6366"/>
      <c r="AS6366"/>
      <c r="AT6366"/>
      <c r="AU6366"/>
      <c r="AV6366"/>
      <c r="AW6366"/>
      <c r="AX6366"/>
      <c r="AY6366"/>
      <c r="AZ6366"/>
      <c r="BA6366"/>
      <c r="BB6366"/>
      <c r="BC6366"/>
      <c r="BD6366"/>
    </row>
    <row r="6367" spans="1:56" s="16" customFormat="1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  <c r="AE6367"/>
      <c r="AF6367"/>
      <c r="AG6367"/>
      <c r="AH6367"/>
      <c r="AI6367"/>
      <c r="AJ6367"/>
      <c r="AK6367"/>
      <c r="AL6367"/>
      <c r="AM6367"/>
      <c r="AN6367"/>
      <c r="AO6367"/>
      <c r="AP6367"/>
      <c r="AQ6367"/>
      <c r="AR6367"/>
      <c r="AS6367"/>
      <c r="AT6367"/>
      <c r="AU6367"/>
      <c r="AV6367"/>
      <c r="AW6367"/>
      <c r="AX6367"/>
      <c r="AY6367"/>
      <c r="AZ6367"/>
      <c r="BA6367"/>
      <c r="BB6367"/>
      <c r="BC6367"/>
      <c r="BD6367"/>
    </row>
    <row r="6368" spans="1:56" s="16" customFormat="1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  <c r="AE6368"/>
      <c r="AF6368"/>
      <c r="AG6368"/>
      <c r="AH6368"/>
      <c r="AI6368"/>
      <c r="AJ6368"/>
      <c r="AK6368"/>
      <c r="AL6368"/>
      <c r="AM6368"/>
      <c r="AN6368"/>
      <c r="AO6368"/>
      <c r="AP6368"/>
      <c r="AQ6368"/>
      <c r="AR6368"/>
      <c r="AS6368"/>
      <c r="AT6368"/>
      <c r="AU6368"/>
      <c r="AV6368"/>
      <c r="AW6368"/>
      <c r="AX6368"/>
      <c r="AY6368"/>
      <c r="AZ6368"/>
      <c r="BA6368"/>
      <c r="BB6368"/>
      <c r="BC6368"/>
      <c r="BD6368"/>
    </row>
    <row r="6369" spans="1:56" s="16" customFormat="1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  <c r="AE6369"/>
      <c r="AF6369"/>
      <c r="AG6369"/>
      <c r="AH6369"/>
      <c r="AI6369"/>
      <c r="AJ6369"/>
      <c r="AK6369"/>
      <c r="AL6369"/>
      <c r="AM6369"/>
      <c r="AN6369"/>
      <c r="AO6369"/>
      <c r="AP6369"/>
      <c r="AQ6369"/>
      <c r="AR6369"/>
      <c r="AS6369"/>
      <c r="AT6369"/>
      <c r="AU6369"/>
      <c r="AV6369"/>
      <c r="AW6369"/>
      <c r="AX6369"/>
      <c r="AY6369"/>
      <c r="AZ6369"/>
      <c r="BA6369"/>
      <c r="BB6369"/>
      <c r="BC6369"/>
      <c r="BD6369"/>
    </row>
    <row r="6370" spans="1:56" s="16" customFormat="1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  <c r="AE6370"/>
      <c r="AF6370"/>
      <c r="AG6370"/>
      <c r="AH6370"/>
      <c r="AI6370"/>
      <c r="AJ6370"/>
      <c r="AK6370"/>
      <c r="AL6370"/>
      <c r="AM6370"/>
      <c r="AN6370"/>
      <c r="AO6370"/>
      <c r="AP6370"/>
      <c r="AQ6370"/>
      <c r="AR6370"/>
      <c r="AS6370"/>
      <c r="AT6370"/>
      <c r="AU6370"/>
      <c r="AV6370"/>
      <c r="AW6370"/>
      <c r="AX6370"/>
      <c r="AY6370"/>
      <c r="AZ6370"/>
      <c r="BA6370"/>
      <c r="BB6370"/>
      <c r="BC6370"/>
      <c r="BD6370"/>
    </row>
    <row r="6371" spans="1:56" s="16" customFormat="1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  <c r="AE6371"/>
      <c r="AF6371"/>
      <c r="AG6371"/>
      <c r="AH6371"/>
      <c r="AI6371"/>
      <c r="AJ6371"/>
      <c r="AK6371"/>
      <c r="AL6371"/>
      <c r="AM6371"/>
      <c r="AN6371"/>
      <c r="AO6371"/>
      <c r="AP6371"/>
      <c r="AQ6371"/>
      <c r="AR6371"/>
      <c r="AS6371"/>
      <c r="AT6371"/>
      <c r="AU6371"/>
      <c r="AV6371"/>
      <c r="AW6371"/>
      <c r="AX6371"/>
      <c r="AY6371"/>
      <c r="AZ6371"/>
      <c r="BA6371"/>
      <c r="BB6371"/>
      <c r="BC6371"/>
      <c r="BD6371"/>
    </row>
    <row r="6372" spans="1:56" s="16" customFormat="1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  <c r="AE6372"/>
      <c r="AF6372"/>
      <c r="AG6372"/>
      <c r="AH6372"/>
      <c r="AI6372"/>
      <c r="AJ6372"/>
      <c r="AK6372"/>
      <c r="AL6372"/>
      <c r="AM6372"/>
      <c r="AN6372"/>
      <c r="AO6372"/>
      <c r="AP6372"/>
      <c r="AQ6372"/>
      <c r="AR6372"/>
      <c r="AS6372"/>
      <c r="AT6372"/>
      <c r="AU6372"/>
      <c r="AV6372"/>
      <c r="AW6372"/>
      <c r="AX6372"/>
      <c r="AY6372"/>
      <c r="AZ6372"/>
      <c r="BA6372"/>
      <c r="BB6372"/>
      <c r="BC6372"/>
      <c r="BD6372"/>
    </row>
    <row r="6373" spans="1:56" s="16" customFormat="1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  <c r="AE6373"/>
      <c r="AF6373"/>
      <c r="AG6373"/>
      <c r="AH6373"/>
      <c r="AI6373"/>
      <c r="AJ6373"/>
      <c r="AK6373"/>
      <c r="AL6373"/>
      <c r="AM6373"/>
      <c r="AN6373"/>
      <c r="AO6373"/>
      <c r="AP6373"/>
      <c r="AQ6373"/>
      <c r="AR6373"/>
      <c r="AS6373"/>
      <c r="AT6373"/>
      <c r="AU6373"/>
      <c r="AV6373"/>
      <c r="AW6373"/>
      <c r="AX6373"/>
      <c r="AY6373"/>
      <c r="AZ6373"/>
      <c r="BA6373"/>
      <c r="BB6373"/>
      <c r="BC6373"/>
      <c r="BD6373"/>
    </row>
    <row r="6374" spans="1:56" s="16" customFormat="1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  <c r="AE6374"/>
      <c r="AF6374"/>
      <c r="AG6374"/>
      <c r="AH6374"/>
      <c r="AI6374"/>
      <c r="AJ6374"/>
      <c r="AK6374"/>
      <c r="AL6374"/>
      <c r="AM6374"/>
      <c r="AN6374"/>
      <c r="AO6374"/>
      <c r="AP6374"/>
      <c r="AQ6374"/>
      <c r="AR6374"/>
      <c r="AS6374"/>
      <c r="AT6374"/>
      <c r="AU6374"/>
      <c r="AV6374"/>
      <c r="AW6374"/>
      <c r="AX6374"/>
      <c r="AY6374"/>
      <c r="AZ6374"/>
      <c r="BA6374"/>
      <c r="BB6374"/>
      <c r="BC6374"/>
      <c r="BD6374"/>
    </row>
    <row r="6375" spans="1:56" s="16" customFormat="1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  <c r="AE6375"/>
      <c r="AF6375"/>
      <c r="AG6375"/>
      <c r="AH6375"/>
      <c r="AI6375"/>
      <c r="AJ6375"/>
      <c r="AK6375"/>
      <c r="AL6375"/>
      <c r="AM6375"/>
      <c r="AN6375"/>
      <c r="AO6375"/>
      <c r="AP6375"/>
      <c r="AQ6375"/>
      <c r="AR6375"/>
      <c r="AS6375"/>
      <c r="AT6375"/>
      <c r="AU6375"/>
      <c r="AV6375"/>
      <c r="AW6375"/>
      <c r="AX6375"/>
      <c r="AY6375"/>
      <c r="AZ6375"/>
      <c r="BA6375"/>
      <c r="BB6375"/>
      <c r="BC6375"/>
      <c r="BD6375"/>
    </row>
    <row r="6376" spans="1:56" s="16" customFormat="1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  <c r="AE6376"/>
      <c r="AF6376"/>
      <c r="AG6376"/>
      <c r="AH6376"/>
      <c r="AI6376"/>
      <c r="AJ6376"/>
      <c r="AK6376"/>
      <c r="AL6376"/>
      <c r="AM6376"/>
      <c r="AN6376"/>
      <c r="AO6376"/>
      <c r="AP6376"/>
      <c r="AQ6376"/>
      <c r="AR6376"/>
      <c r="AS6376"/>
      <c r="AT6376"/>
      <c r="AU6376"/>
      <c r="AV6376"/>
      <c r="AW6376"/>
      <c r="AX6376"/>
      <c r="AY6376"/>
      <c r="AZ6376"/>
      <c r="BA6376"/>
      <c r="BB6376"/>
      <c r="BC6376"/>
      <c r="BD6376"/>
    </row>
    <row r="6377" spans="1:56" s="16" customFormat="1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  <c r="AE6377"/>
      <c r="AF6377"/>
      <c r="AG6377"/>
      <c r="AH6377"/>
      <c r="AI6377"/>
      <c r="AJ6377"/>
      <c r="AK6377"/>
      <c r="AL6377"/>
      <c r="AM6377"/>
      <c r="AN6377"/>
      <c r="AO6377"/>
      <c r="AP6377"/>
      <c r="AQ6377"/>
      <c r="AR6377"/>
      <c r="AS6377"/>
      <c r="AT6377"/>
      <c r="AU6377"/>
      <c r="AV6377"/>
      <c r="AW6377"/>
      <c r="AX6377"/>
      <c r="AY6377"/>
      <c r="AZ6377"/>
      <c r="BA6377"/>
      <c r="BB6377"/>
      <c r="BC6377"/>
      <c r="BD6377"/>
    </row>
    <row r="6378" spans="1:56" s="16" customFormat="1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  <c r="AE6378"/>
      <c r="AF6378"/>
      <c r="AG6378"/>
      <c r="AH6378"/>
      <c r="AI6378"/>
      <c r="AJ6378"/>
      <c r="AK6378"/>
      <c r="AL6378"/>
      <c r="AM6378"/>
      <c r="AN6378"/>
      <c r="AO6378"/>
      <c r="AP6378"/>
      <c r="AQ6378"/>
      <c r="AR6378"/>
      <c r="AS6378"/>
      <c r="AT6378"/>
      <c r="AU6378"/>
      <c r="AV6378"/>
      <c r="AW6378"/>
      <c r="AX6378"/>
      <c r="AY6378"/>
      <c r="AZ6378"/>
      <c r="BA6378"/>
      <c r="BB6378"/>
      <c r="BC6378"/>
      <c r="BD6378"/>
    </row>
    <row r="6379" spans="1:56" s="16" customFormat="1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  <c r="AE6379"/>
      <c r="AF6379"/>
      <c r="AG6379"/>
      <c r="AH6379"/>
      <c r="AI6379"/>
      <c r="AJ6379"/>
      <c r="AK6379"/>
      <c r="AL6379"/>
      <c r="AM6379"/>
      <c r="AN6379"/>
      <c r="AO6379"/>
      <c r="AP6379"/>
      <c r="AQ6379"/>
      <c r="AR6379"/>
      <c r="AS6379"/>
      <c r="AT6379"/>
      <c r="AU6379"/>
      <c r="AV6379"/>
      <c r="AW6379"/>
      <c r="AX6379"/>
      <c r="AY6379"/>
      <c r="AZ6379"/>
      <c r="BA6379"/>
      <c r="BB6379"/>
      <c r="BC6379"/>
      <c r="BD6379"/>
    </row>
    <row r="6380" spans="1:56" s="16" customFormat="1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  <c r="AE6380"/>
      <c r="AF6380"/>
      <c r="AG6380"/>
      <c r="AH6380"/>
      <c r="AI6380"/>
      <c r="AJ6380"/>
      <c r="AK6380"/>
      <c r="AL6380"/>
      <c r="AM6380"/>
      <c r="AN6380"/>
      <c r="AO6380"/>
      <c r="AP6380"/>
      <c r="AQ6380"/>
      <c r="AR6380"/>
      <c r="AS6380"/>
      <c r="AT6380"/>
      <c r="AU6380"/>
      <c r="AV6380"/>
      <c r="AW6380"/>
      <c r="AX6380"/>
      <c r="AY6380"/>
      <c r="AZ6380"/>
      <c r="BA6380"/>
      <c r="BB6380"/>
      <c r="BC6380"/>
      <c r="BD6380"/>
    </row>
    <row r="6381" spans="1:56" s="16" customFormat="1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  <c r="AE6381"/>
      <c r="AF6381"/>
      <c r="AG6381"/>
      <c r="AH6381"/>
      <c r="AI6381"/>
      <c r="AJ6381"/>
      <c r="AK6381"/>
      <c r="AL6381"/>
      <c r="AM6381"/>
      <c r="AN6381"/>
      <c r="AO6381"/>
      <c r="AP6381"/>
      <c r="AQ6381"/>
      <c r="AR6381"/>
      <c r="AS6381"/>
      <c r="AT6381"/>
      <c r="AU6381"/>
      <c r="AV6381"/>
      <c r="AW6381"/>
      <c r="AX6381"/>
      <c r="AY6381"/>
      <c r="AZ6381"/>
      <c r="BA6381"/>
      <c r="BB6381"/>
      <c r="BC6381"/>
      <c r="BD6381"/>
    </row>
    <row r="6382" spans="1:56" s="16" customFormat="1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  <c r="AE6382"/>
      <c r="AF6382"/>
      <c r="AG6382"/>
      <c r="AH6382"/>
      <c r="AI6382"/>
      <c r="AJ6382"/>
      <c r="AK6382"/>
      <c r="AL6382"/>
      <c r="AM6382"/>
      <c r="AN6382"/>
      <c r="AO6382"/>
      <c r="AP6382"/>
      <c r="AQ6382"/>
      <c r="AR6382"/>
      <c r="AS6382"/>
      <c r="AT6382"/>
      <c r="AU6382"/>
      <c r="AV6382"/>
      <c r="AW6382"/>
      <c r="AX6382"/>
      <c r="AY6382"/>
      <c r="AZ6382"/>
      <c r="BA6382"/>
      <c r="BB6382"/>
      <c r="BC6382"/>
      <c r="BD6382"/>
    </row>
    <row r="6383" spans="1:56" s="16" customFormat="1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  <c r="AE6383"/>
      <c r="AF6383"/>
      <c r="AG6383"/>
      <c r="AH6383"/>
      <c r="AI6383"/>
      <c r="AJ6383"/>
      <c r="AK6383"/>
      <c r="AL6383"/>
      <c r="AM6383"/>
      <c r="AN6383"/>
      <c r="AO6383"/>
      <c r="AP6383"/>
      <c r="AQ6383"/>
      <c r="AR6383"/>
      <c r="AS6383"/>
      <c r="AT6383"/>
      <c r="AU6383"/>
      <c r="AV6383"/>
      <c r="AW6383"/>
      <c r="AX6383"/>
      <c r="AY6383"/>
      <c r="AZ6383"/>
      <c r="BA6383"/>
      <c r="BB6383"/>
      <c r="BC6383"/>
      <c r="BD6383"/>
    </row>
    <row r="6384" spans="1:56" s="16" customFormat="1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  <c r="AE6384"/>
      <c r="AF6384"/>
      <c r="AG6384"/>
      <c r="AH6384"/>
      <c r="AI6384"/>
      <c r="AJ6384"/>
      <c r="AK6384"/>
      <c r="AL6384"/>
      <c r="AM6384"/>
      <c r="AN6384"/>
      <c r="AO6384"/>
      <c r="AP6384"/>
      <c r="AQ6384"/>
      <c r="AR6384"/>
      <c r="AS6384"/>
      <c r="AT6384"/>
      <c r="AU6384"/>
      <c r="AV6384"/>
      <c r="AW6384"/>
      <c r="AX6384"/>
      <c r="AY6384"/>
      <c r="AZ6384"/>
      <c r="BA6384"/>
      <c r="BB6384"/>
      <c r="BC6384"/>
      <c r="BD6384"/>
    </row>
    <row r="6385" spans="1:56" s="16" customFormat="1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  <c r="AE6385"/>
      <c r="AF6385"/>
      <c r="AG6385"/>
      <c r="AH6385"/>
      <c r="AI6385"/>
      <c r="AJ6385"/>
      <c r="AK6385"/>
      <c r="AL6385"/>
      <c r="AM6385"/>
      <c r="AN6385"/>
      <c r="AO6385"/>
      <c r="AP6385"/>
      <c r="AQ6385"/>
      <c r="AR6385"/>
      <c r="AS6385"/>
      <c r="AT6385"/>
      <c r="AU6385"/>
      <c r="AV6385"/>
      <c r="AW6385"/>
      <c r="AX6385"/>
      <c r="AY6385"/>
      <c r="AZ6385"/>
      <c r="BA6385"/>
      <c r="BB6385"/>
      <c r="BC6385"/>
      <c r="BD6385"/>
    </row>
    <row r="6386" spans="1:56" s="16" customFormat="1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  <c r="AE6386"/>
      <c r="AF6386"/>
      <c r="AG6386"/>
      <c r="AH6386"/>
      <c r="AI6386"/>
      <c r="AJ6386"/>
      <c r="AK6386"/>
      <c r="AL6386"/>
      <c r="AM6386"/>
      <c r="AN6386"/>
      <c r="AO6386"/>
      <c r="AP6386"/>
      <c r="AQ6386"/>
      <c r="AR6386"/>
      <c r="AS6386"/>
      <c r="AT6386"/>
      <c r="AU6386"/>
      <c r="AV6386"/>
      <c r="AW6386"/>
      <c r="AX6386"/>
      <c r="AY6386"/>
      <c r="AZ6386"/>
      <c r="BA6386"/>
      <c r="BB6386"/>
      <c r="BC6386"/>
      <c r="BD6386"/>
    </row>
    <row r="6387" spans="1:56" s="16" customFormat="1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  <c r="AE6387"/>
      <c r="AF6387"/>
      <c r="AG6387"/>
      <c r="AH6387"/>
      <c r="AI6387"/>
      <c r="AJ6387"/>
      <c r="AK6387"/>
      <c r="AL6387"/>
      <c r="AM6387"/>
      <c r="AN6387"/>
      <c r="AO6387"/>
      <c r="AP6387"/>
      <c r="AQ6387"/>
      <c r="AR6387"/>
      <c r="AS6387"/>
      <c r="AT6387"/>
      <c r="AU6387"/>
      <c r="AV6387"/>
      <c r="AW6387"/>
      <c r="AX6387"/>
      <c r="AY6387"/>
      <c r="AZ6387"/>
      <c r="BA6387"/>
      <c r="BB6387"/>
      <c r="BC6387"/>
      <c r="BD6387"/>
    </row>
    <row r="6388" spans="1:56" s="16" customFormat="1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  <c r="AE6388"/>
      <c r="AF6388"/>
      <c r="AG6388"/>
      <c r="AH6388"/>
      <c r="AI6388"/>
      <c r="AJ6388"/>
      <c r="AK6388"/>
      <c r="AL6388"/>
      <c r="AM6388"/>
      <c r="AN6388"/>
      <c r="AO6388"/>
      <c r="AP6388"/>
      <c r="AQ6388"/>
      <c r="AR6388"/>
      <c r="AS6388"/>
      <c r="AT6388"/>
      <c r="AU6388"/>
      <c r="AV6388"/>
      <c r="AW6388"/>
      <c r="AX6388"/>
      <c r="AY6388"/>
      <c r="AZ6388"/>
      <c r="BA6388"/>
      <c r="BB6388"/>
      <c r="BC6388"/>
      <c r="BD6388"/>
    </row>
    <row r="6389" spans="1:56" s="16" customFormat="1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  <c r="AE6389"/>
      <c r="AF6389"/>
      <c r="AG6389"/>
      <c r="AH6389"/>
      <c r="AI6389"/>
      <c r="AJ6389"/>
      <c r="AK6389"/>
      <c r="AL6389"/>
      <c r="AM6389"/>
      <c r="AN6389"/>
      <c r="AO6389"/>
      <c r="AP6389"/>
      <c r="AQ6389"/>
      <c r="AR6389"/>
      <c r="AS6389"/>
      <c r="AT6389"/>
      <c r="AU6389"/>
      <c r="AV6389"/>
      <c r="AW6389"/>
      <c r="AX6389"/>
      <c r="AY6389"/>
      <c r="AZ6389"/>
      <c r="BA6389"/>
      <c r="BB6389"/>
      <c r="BC6389"/>
      <c r="BD6389"/>
    </row>
    <row r="6390" spans="1:56" s="16" customFormat="1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  <c r="AE6390"/>
      <c r="AF6390"/>
      <c r="AG6390"/>
      <c r="AH6390"/>
      <c r="AI6390"/>
      <c r="AJ6390"/>
      <c r="AK6390"/>
      <c r="AL6390"/>
      <c r="AM6390"/>
      <c r="AN6390"/>
      <c r="AO6390"/>
      <c r="AP6390"/>
      <c r="AQ6390"/>
      <c r="AR6390"/>
      <c r="AS6390"/>
      <c r="AT6390"/>
      <c r="AU6390"/>
      <c r="AV6390"/>
      <c r="AW6390"/>
      <c r="AX6390"/>
      <c r="AY6390"/>
      <c r="AZ6390"/>
      <c r="BA6390"/>
      <c r="BB6390"/>
      <c r="BC6390"/>
      <c r="BD6390"/>
    </row>
    <row r="6391" spans="1:56" s="16" customFormat="1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  <c r="AE6391"/>
      <c r="AF6391"/>
      <c r="AG6391"/>
      <c r="AH6391"/>
      <c r="AI6391"/>
      <c r="AJ6391"/>
      <c r="AK6391"/>
      <c r="AL6391"/>
      <c r="AM6391"/>
      <c r="AN6391"/>
      <c r="AO6391"/>
      <c r="AP6391"/>
      <c r="AQ6391"/>
      <c r="AR6391"/>
      <c r="AS6391"/>
      <c r="AT6391"/>
      <c r="AU6391"/>
      <c r="AV6391"/>
      <c r="AW6391"/>
      <c r="AX6391"/>
      <c r="AY6391"/>
      <c r="AZ6391"/>
      <c r="BA6391"/>
      <c r="BB6391"/>
      <c r="BC6391"/>
      <c r="BD6391"/>
    </row>
    <row r="6392" spans="1:56" s="16" customFormat="1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  <c r="AE6392"/>
      <c r="AF6392"/>
      <c r="AG6392"/>
      <c r="AH6392"/>
      <c r="AI6392"/>
      <c r="AJ6392"/>
      <c r="AK6392"/>
      <c r="AL6392"/>
      <c r="AM6392"/>
      <c r="AN6392"/>
      <c r="AO6392"/>
      <c r="AP6392"/>
      <c r="AQ6392"/>
      <c r="AR6392"/>
      <c r="AS6392"/>
      <c r="AT6392"/>
      <c r="AU6392"/>
      <c r="AV6392"/>
      <c r="AW6392"/>
      <c r="AX6392"/>
      <c r="AY6392"/>
      <c r="AZ6392"/>
      <c r="BA6392"/>
      <c r="BB6392"/>
      <c r="BC6392"/>
      <c r="BD6392"/>
    </row>
    <row r="6393" spans="1:56" s="16" customFormat="1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  <c r="AE6393"/>
      <c r="AF6393"/>
      <c r="AG6393"/>
      <c r="AH6393"/>
      <c r="AI6393"/>
      <c r="AJ6393"/>
      <c r="AK6393"/>
      <c r="AL6393"/>
      <c r="AM6393"/>
      <c r="AN6393"/>
      <c r="AO6393"/>
      <c r="AP6393"/>
      <c r="AQ6393"/>
      <c r="AR6393"/>
      <c r="AS6393"/>
      <c r="AT6393"/>
      <c r="AU6393"/>
      <c r="AV6393"/>
      <c r="AW6393"/>
      <c r="AX6393"/>
      <c r="AY6393"/>
      <c r="AZ6393"/>
      <c r="BA6393"/>
      <c r="BB6393"/>
      <c r="BC6393"/>
      <c r="BD6393"/>
    </row>
    <row r="6394" spans="1:56" s="16" customFormat="1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  <c r="AE6394"/>
      <c r="AF6394"/>
      <c r="AG6394"/>
      <c r="AH6394"/>
      <c r="AI6394"/>
      <c r="AJ6394"/>
      <c r="AK6394"/>
      <c r="AL6394"/>
      <c r="AM6394"/>
      <c r="AN6394"/>
      <c r="AO6394"/>
      <c r="AP6394"/>
      <c r="AQ6394"/>
      <c r="AR6394"/>
      <c r="AS6394"/>
      <c r="AT6394"/>
      <c r="AU6394"/>
      <c r="AV6394"/>
      <c r="AW6394"/>
      <c r="AX6394"/>
      <c r="AY6394"/>
      <c r="AZ6394"/>
      <c r="BA6394"/>
      <c r="BB6394"/>
      <c r="BC6394"/>
      <c r="BD6394"/>
    </row>
    <row r="6395" spans="1:56" s="16" customFormat="1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  <c r="AE6395"/>
      <c r="AF6395"/>
      <c r="AG6395"/>
      <c r="AH6395"/>
      <c r="AI6395"/>
      <c r="AJ6395"/>
      <c r="AK6395"/>
      <c r="AL6395"/>
      <c r="AM6395"/>
      <c r="AN6395"/>
      <c r="AO6395"/>
      <c r="AP6395"/>
      <c r="AQ6395"/>
      <c r="AR6395"/>
      <c r="AS6395"/>
      <c r="AT6395"/>
      <c r="AU6395"/>
      <c r="AV6395"/>
      <c r="AW6395"/>
      <c r="AX6395"/>
      <c r="AY6395"/>
      <c r="AZ6395"/>
      <c r="BA6395"/>
      <c r="BB6395"/>
      <c r="BC6395"/>
      <c r="BD6395"/>
    </row>
    <row r="6396" spans="1:56" s="16" customFormat="1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  <c r="AE6396"/>
      <c r="AF6396"/>
      <c r="AG6396"/>
      <c r="AH6396"/>
      <c r="AI6396"/>
      <c r="AJ6396"/>
      <c r="AK6396"/>
      <c r="AL6396"/>
      <c r="AM6396"/>
      <c r="AN6396"/>
      <c r="AO6396"/>
      <c r="AP6396"/>
      <c r="AQ6396"/>
      <c r="AR6396"/>
      <c r="AS6396"/>
      <c r="AT6396"/>
      <c r="AU6396"/>
      <c r="AV6396"/>
      <c r="AW6396"/>
      <c r="AX6396"/>
      <c r="AY6396"/>
      <c r="AZ6396"/>
      <c r="BA6396"/>
      <c r="BB6396"/>
      <c r="BC6396"/>
      <c r="BD6396"/>
    </row>
    <row r="6397" spans="1:56" s="16" customFormat="1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  <c r="AE6397"/>
      <c r="AF6397"/>
      <c r="AG6397"/>
      <c r="AH6397"/>
      <c r="AI6397"/>
      <c r="AJ6397"/>
      <c r="AK6397"/>
      <c r="AL6397"/>
      <c r="AM6397"/>
      <c r="AN6397"/>
      <c r="AO6397"/>
      <c r="AP6397"/>
      <c r="AQ6397"/>
      <c r="AR6397"/>
      <c r="AS6397"/>
      <c r="AT6397"/>
      <c r="AU6397"/>
      <c r="AV6397"/>
      <c r="AW6397"/>
      <c r="AX6397"/>
      <c r="AY6397"/>
      <c r="AZ6397"/>
      <c r="BA6397"/>
      <c r="BB6397"/>
      <c r="BC6397"/>
      <c r="BD6397"/>
    </row>
    <row r="6398" spans="1:56" s="16" customFormat="1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  <c r="AE6398"/>
      <c r="AF6398"/>
      <c r="AG6398"/>
      <c r="AH6398"/>
      <c r="AI6398"/>
      <c r="AJ6398"/>
      <c r="AK6398"/>
      <c r="AL6398"/>
      <c r="AM6398"/>
      <c r="AN6398"/>
      <c r="AO6398"/>
      <c r="AP6398"/>
      <c r="AQ6398"/>
      <c r="AR6398"/>
      <c r="AS6398"/>
      <c r="AT6398"/>
      <c r="AU6398"/>
      <c r="AV6398"/>
      <c r="AW6398"/>
      <c r="AX6398"/>
      <c r="AY6398"/>
      <c r="AZ6398"/>
      <c r="BA6398"/>
      <c r="BB6398"/>
      <c r="BC6398"/>
      <c r="BD6398"/>
    </row>
    <row r="6399" spans="1:56" s="16" customFormat="1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  <c r="AE6399"/>
      <c r="AF6399"/>
      <c r="AG6399"/>
      <c r="AH6399"/>
      <c r="AI6399"/>
      <c r="AJ6399"/>
      <c r="AK6399"/>
      <c r="AL6399"/>
      <c r="AM6399"/>
      <c r="AN6399"/>
      <c r="AO6399"/>
      <c r="AP6399"/>
      <c r="AQ6399"/>
      <c r="AR6399"/>
      <c r="AS6399"/>
      <c r="AT6399"/>
      <c r="AU6399"/>
      <c r="AV6399"/>
      <c r="AW6399"/>
      <c r="AX6399"/>
      <c r="AY6399"/>
      <c r="AZ6399"/>
      <c r="BA6399"/>
      <c r="BB6399"/>
      <c r="BC6399"/>
      <c r="BD6399"/>
    </row>
    <row r="6400" spans="1:56" s="16" customFormat="1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  <c r="AE6400"/>
      <c r="AF6400"/>
      <c r="AG6400"/>
      <c r="AH6400"/>
      <c r="AI6400"/>
      <c r="AJ6400"/>
      <c r="AK6400"/>
      <c r="AL6400"/>
      <c r="AM6400"/>
      <c r="AN6400"/>
      <c r="AO6400"/>
      <c r="AP6400"/>
      <c r="AQ6400"/>
      <c r="AR6400"/>
      <c r="AS6400"/>
      <c r="AT6400"/>
      <c r="AU6400"/>
      <c r="AV6400"/>
      <c r="AW6400"/>
      <c r="AX6400"/>
      <c r="AY6400"/>
      <c r="AZ6400"/>
      <c r="BA6400"/>
      <c r="BB6400"/>
      <c r="BC6400"/>
      <c r="BD6400"/>
    </row>
    <row r="6401" spans="1:56" s="16" customFormat="1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  <c r="AE6401"/>
      <c r="AF6401"/>
      <c r="AG6401"/>
      <c r="AH6401"/>
      <c r="AI6401"/>
      <c r="AJ6401"/>
      <c r="AK6401"/>
      <c r="AL6401"/>
      <c r="AM6401"/>
      <c r="AN6401"/>
      <c r="AO6401"/>
      <c r="AP6401"/>
      <c r="AQ6401"/>
      <c r="AR6401"/>
      <c r="AS6401"/>
      <c r="AT6401"/>
      <c r="AU6401"/>
      <c r="AV6401"/>
      <c r="AW6401"/>
      <c r="AX6401"/>
      <c r="AY6401"/>
      <c r="AZ6401"/>
      <c r="BA6401"/>
      <c r="BB6401"/>
      <c r="BC6401"/>
      <c r="BD6401"/>
    </row>
    <row r="6402" spans="1:56" s="16" customFormat="1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  <c r="AE6402"/>
      <c r="AF6402"/>
      <c r="AG6402"/>
      <c r="AH6402"/>
      <c r="AI6402"/>
      <c r="AJ6402"/>
      <c r="AK6402"/>
      <c r="AL6402"/>
      <c r="AM6402"/>
      <c r="AN6402"/>
      <c r="AO6402"/>
      <c r="AP6402"/>
      <c r="AQ6402"/>
      <c r="AR6402"/>
      <c r="AS6402"/>
      <c r="AT6402"/>
      <c r="AU6402"/>
      <c r="AV6402"/>
      <c r="AW6402"/>
      <c r="AX6402"/>
      <c r="AY6402"/>
      <c r="AZ6402"/>
      <c r="BA6402"/>
      <c r="BB6402"/>
      <c r="BC6402"/>
      <c r="BD6402"/>
    </row>
    <row r="6403" spans="1:56" s="16" customFormat="1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  <c r="AE6403"/>
      <c r="AF6403"/>
      <c r="AG6403"/>
      <c r="AH6403"/>
      <c r="AI6403"/>
      <c r="AJ6403"/>
      <c r="AK6403"/>
      <c r="AL6403"/>
      <c r="AM6403"/>
      <c r="AN6403"/>
      <c r="AO6403"/>
      <c r="AP6403"/>
      <c r="AQ6403"/>
      <c r="AR6403"/>
      <c r="AS6403"/>
      <c r="AT6403"/>
      <c r="AU6403"/>
      <c r="AV6403"/>
      <c r="AW6403"/>
      <c r="AX6403"/>
      <c r="AY6403"/>
      <c r="AZ6403"/>
      <c r="BA6403"/>
      <c r="BB6403"/>
      <c r="BC6403"/>
      <c r="BD6403"/>
    </row>
    <row r="6404" spans="1:56" s="16" customFormat="1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  <c r="AE6404"/>
      <c r="AF6404"/>
      <c r="AG6404"/>
      <c r="AH6404"/>
      <c r="AI6404"/>
      <c r="AJ6404"/>
      <c r="AK6404"/>
      <c r="AL6404"/>
      <c r="AM6404"/>
      <c r="AN6404"/>
      <c r="AO6404"/>
      <c r="AP6404"/>
      <c r="AQ6404"/>
      <c r="AR6404"/>
      <c r="AS6404"/>
      <c r="AT6404"/>
      <c r="AU6404"/>
      <c r="AV6404"/>
      <c r="AW6404"/>
      <c r="AX6404"/>
      <c r="AY6404"/>
      <c r="AZ6404"/>
      <c r="BA6404"/>
      <c r="BB6404"/>
      <c r="BC6404"/>
      <c r="BD6404"/>
    </row>
    <row r="6405" spans="1:56" s="16" customFormat="1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  <c r="AE6405"/>
      <c r="AF6405"/>
      <c r="AG6405"/>
      <c r="AH6405"/>
      <c r="AI6405"/>
      <c r="AJ6405"/>
      <c r="AK6405"/>
      <c r="AL6405"/>
      <c r="AM6405"/>
      <c r="AN6405"/>
      <c r="AO6405"/>
      <c r="AP6405"/>
      <c r="AQ6405"/>
      <c r="AR6405"/>
      <c r="AS6405"/>
      <c r="AT6405"/>
      <c r="AU6405"/>
      <c r="AV6405"/>
      <c r="AW6405"/>
      <c r="AX6405"/>
      <c r="AY6405"/>
      <c r="AZ6405"/>
      <c r="BA6405"/>
      <c r="BB6405"/>
      <c r="BC6405"/>
      <c r="BD6405"/>
    </row>
    <row r="6406" spans="1:56" s="16" customFormat="1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  <c r="AE6406"/>
      <c r="AF6406"/>
      <c r="AG6406"/>
      <c r="AH6406"/>
      <c r="AI6406"/>
      <c r="AJ6406"/>
      <c r="AK6406"/>
      <c r="AL6406"/>
      <c r="AM6406"/>
      <c r="AN6406"/>
      <c r="AO6406"/>
      <c r="AP6406"/>
      <c r="AQ6406"/>
      <c r="AR6406"/>
      <c r="AS6406"/>
      <c r="AT6406"/>
      <c r="AU6406"/>
      <c r="AV6406"/>
      <c r="AW6406"/>
      <c r="AX6406"/>
      <c r="AY6406"/>
      <c r="AZ6406"/>
      <c r="BA6406"/>
      <c r="BB6406"/>
      <c r="BC6406"/>
      <c r="BD6406"/>
    </row>
    <row r="6407" spans="1:56" s="16" customFormat="1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  <c r="AE6407"/>
      <c r="AF6407"/>
      <c r="AG6407"/>
      <c r="AH6407"/>
      <c r="AI6407"/>
      <c r="AJ6407"/>
      <c r="AK6407"/>
      <c r="AL6407"/>
      <c r="AM6407"/>
      <c r="AN6407"/>
      <c r="AO6407"/>
      <c r="AP6407"/>
      <c r="AQ6407"/>
      <c r="AR6407"/>
      <c r="AS6407"/>
      <c r="AT6407"/>
      <c r="AU6407"/>
      <c r="AV6407"/>
      <c r="AW6407"/>
      <c r="AX6407"/>
      <c r="AY6407"/>
      <c r="AZ6407"/>
      <c r="BA6407"/>
      <c r="BB6407"/>
      <c r="BC6407"/>
      <c r="BD6407"/>
    </row>
    <row r="6408" spans="1:56" s="16" customFormat="1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  <c r="AE6408"/>
      <c r="AF6408"/>
      <c r="AG6408"/>
      <c r="AH6408"/>
      <c r="AI6408"/>
      <c r="AJ6408"/>
      <c r="AK6408"/>
      <c r="AL6408"/>
      <c r="AM6408"/>
      <c r="AN6408"/>
      <c r="AO6408"/>
      <c r="AP6408"/>
      <c r="AQ6408"/>
      <c r="AR6408"/>
      <c r="AS6408"/>
      <c r="AT6408"/>
      <c r="AU6408"/>
      <c r="AV6408"/>
      <c r="AW6408"/>
      <c r="AX6408"/>
      <c r="AY6408"/>
      <c r="AZ6408"/>
      <c r="BA6408"/>
      <c r="BB6408"/>
      <c r="BC6408"/>
      <c r="BD6408"/>
    </row>
    <row r="6409" spans="1:56" s="16" customFormat="1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  <c r="AE6409"/>
      <c r="AF6409"/>
      <c r="AG6409"/>
      <c r="AH6409"/>
      <c r="AI6409"/>
      <c r="AJ6409"/>
      <c r="AK6409"/>
      <c r="AL6409"/>
      <c r="AM6409"/>
      <c r="AN6409"/>
      <c r="AO6409"/>
      <c r="AP6409"/>
      <c r="AQ6409"/>
      <c r="AR6409"/>
      <c r="AS6409"/>
      <c r="AT6409"/>
      <c r="AU6409"/>
      <c r="AV6409"/>
      <c r="AW6409"/>
      <c r="AX6409"/>
      <c r="AY6409"/>
      <c r="AZ6409"/>
      <c r="BA6409"/>
      <c r="BB6409"/>
      <c r="BC6409"/>
      <c r="BD6409"/>
    </row>
    <row r="6410" spans="1:56" s="16" customFormat="1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  <c r="AE6410"/>
      <c r="AF6410"/>
      <c r="AG6410"/>
      <c r="AH6410"/>
      <c r="AI6410"/>
      <c r="AJ6410"/>
      <c r="AK6410"/>
      <c r="AL6410"/>
      <c r="AM6410"/>
      <c r="AN6410"/>
      <c r="AO6410"/>
      <c r="AP6410"/>
      <c r="AQ6410"/>
      <c r="AR6410"/>
      <c r="AS6410"/>
      <c r="AT6410"/>
      <c r="AU6410"/>
      <c r="AV6410"/>
      <c r="AW6410"/>
      <c r="AX6410"/>
      <c r="AY6410"/>
      <c r="AZ6410"/>
      <c r="BA6410"/>
      <c r="BB6410"/>
      <c r="BC6410"/>
      <c r="BD6410"/>
    </row>
    <row r="6411" spans="1:56" s="16" customFormat="1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  <c r="AE6411"/>
      <c r="AF6411"/>
      <c r="AG6411"/>
      <c r="AH6411"/>
      <c r="AI6411"/>
      <c r="AJ6411"/>
      <c r="AK6411"/>
      <c r="AL6411"/>
      <c r="AM6411"/>
      <c r="AN6411"/>
      <c r="AO6411"/>
      <c r="AP6411"/>
      <c r="AQ6411"/>
      <c r="AR6411"/>
      <c r="AS6411"/>
      <c r="AT6411"/>
      <c r="AU6411"/>
      <c r="AV6411"/>
      <c r="AW6411"/>
      <c r="AX6411"/>
      <c r="AY6411"/>
      <c r="AZ6411"/>
      <c r="BA6411"/>
      <c r="BB6411"/>
      <c r="BC6411"/>
      <c r="BD6411"/>
    </row>
    <row r="6412" spans="1:56" s="16" customFormat="1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  <c r="AE6412"/>
      <c r="AF6412"/>
      <c r="AG6412"/>
      <c r="AH6412"/>
      <c r="AI6412"/>
      <c r="AJ6412"/>
      <c r="AK6412"/>
      <c r="AL6412"/>
      <c r="AM6412"/>
      <c r="AN6412"/>
      <c r="AO6412"/>
      <c r="AP6412"/>
      <c r="AQ6412"/>
      <c r="AR6412"/>
      <c r="AS6412"/>
      <c r="AT6412"/>
      <c r="AU6412"/>
      <c r="AV6412"/>
      <c r="AW6412"/>
      <c r="AX6412"/>
      <c r="AY6412"/>
      <c r="AZ6412"/>
      <c r="BA6412"/>
      <c r="BB6412"/>
      <c r="BC6412"/>
      <c r="BD6412"/>
    </row>
    <row r="6413" spans="1:56" s="16" customFormat="1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  <c r="AE6413"/>
      <c r="AF6413"/>
      <c r="AG6413"/>
      <c r="AH6413"/>
      <c r="AI6413"/>
      <c r="AJ6413"/>
      <c r="AK6413"/>
      <c r="AL6413"/>
      <c r="AM6413"/>
      <c r="AN6413"/>
      <c r="AO6413"/>
      <c r="AP6413"/>
      <c r="AQ6413"/>
      <c r="AR6413"/>
      <c r="AS6413"/>
      <c r="AT6413"/>
      <c r="AU6413"/>
      <c r="AV6413"/>
      <c r="AW6413"/>
      <c r="AX6413"/>
      <c r="AY6413"/>
      <c r="AZ6413"/>
      <c r="BA6413"/>
      <c r="BB6413"/>
      <c r="BC6413"/>
      <c r="BD6413"/>
    </row>
    <row r="6414" spans="1:56" s="16" customFormat="1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  <c r="AE6414"/>
      <c r="AF6414"/>
      <c r="AG6414"/>
      <c r="AH6414"/>
      <c r="AI6414"/>
      <c r="AJ6414"/>
      <c r="AK6414"/>
      <c r="AL6414"/>
      <c r="AM6414"/>
      <c r="AN6414"/>
      <c r="AO6414"/>
      <c r="AP6414"/>
      <c r="AQ6414"/>
      <c r="AR6414"/>
      <c r="AS6414"/>
      <c r="AT6414"/>
      <c r="AU6414"/>
      <c r="AV6414"/>
      <c r="AW6414"/>
      <c r="AX6414"/>
      <c r="AY6414"/>
      <c r="AZ6414"/>
      <c r="BA6414"/>
      <c r="BB6414"/>
      <c r="BC6414"/>
      <c r="BD6414"/>
    </row>
    <row r="6415" spans="1:56" s="16" customFormat="1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  <c r="AE6415"/>
      <c r="AF6415"/>
      <c r="AG6415"/>
      <c r="AH6415"/>
      <c r="AI6415"/>
      <c r="AJ6415"/>
      <c r="AK6415"/>
      <c r="AL6415"/>
      <c r="AM6415"/>
      <c r="AN6415"/>
      <c r="AO6415"/>
      <c r="AP6415"/>
      <c r="AQ6415"/>
      <c r="AR6415"/>
      <c r="AS6415"/>
      <c r="AT6415"/>
      <c r="AU6415"/>
      <c r="AV6415"/>
      <c r="AW6415"/>
      <c r="AX6415"/>
      <c r="AY6415"/>
      <c r="AZ6415"/>
      <c r="BA6415"/>
      <c r="BB6415"/>
      <c r="BC6415"/>
      <c r="BD6415"/>
    </row>
    <row r="6416" spans="1:56" s="16" customFormat="1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  <c r="AE6416"/>
      <c r="AF6416"/>
      <c r="AG6416"/>
      <c r="AH6416"/>
      <c r="AI6416"/>
      <c r="AJ6416"/>
      <c r="AK6416"/>
      <c r="AL6416"/>
      <c r="AM6416"/>
      <c r="AN6416"/>
      <c r="AO6416"/>
      <c r="AP6416"/>
      <c r="AQ6416"/>
      <c r="AR6416"/>
      <c r="AS6416"/>
      <c r="AT6416"/>
      <c r="AU6416"/>
      <c r="AV6416"/>
      <c r="AW6416"/>
      <c r="AX6416"/>
      <c r="AY6416"/>
      <c r="AZ6416"/>
      <c r="BA6416"/>
      <c r="BB6416"/>
      <c r="BC6416"/>
      <c r="BD6416"/>
    </row>
    <row r="6417" spans="1:56" s="16" customFormat="1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  <c r="AE6417"/>
      <c r="AF6417"/>
      <c r="AG6417"/>
      <c r="AH6417"/>
      <c r="AI6417"/>
      <c r="AJ6417"/>
      <c r="AK6417"/>
      <c r="AL6417"/>
      <c r="AM6417"/>
      <c r="AN6417"/>
      <c r="AO6417"/>
      <c r="AP6417"/>
      <c r="AQ6417"/>
      <c r="AR6417"/>
      <c r="AS6417"/>
      <c r="AT6417"/>
      <c r="AU6417"/>
      <c r="AV6417"/>
      <c r="AW6417"/>
      <c r="AX6417"/>
      <c r="AY6417"/>
      <c r="AZ6417"/>
      <c r="BA6417"/>
      <c r="BB6417"/>
      <c r="BC6417"/>
      <c r="BD6417"/>
    </row>
    <row r="6418" spans="1:56" s="16" customFormat="1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  <c r="AE6418"/>
      <c r="AF6418"/>
      <c r="AG6418"/>
      <c r="AH6418"/>
      <c r="AI6418"/>
      <c r="AJ6418"/>
      <c r="AK6418"/>
      <c r="AL6418"/>
      <c r="AM6418"/>
      <c r="AN6418"/>
      <c r="AO6418"/>
      <c r="AP6418"/>
      <c r="AQ6418"/>
      <c r="AR6418"/>
      <c r="AS6418"/>
      <c r="AT6418"/>
      <c r="AU6418"/>
      <c r="AV6418"/>
      <c r="AW6418"/>
      <c r="AX6418"/>
      <c r="AY6418"/>
      <c r="AZ6418"/>
      <c r="BA6418"/>
      <c r="BB6418"/>
      <c r="BC6418"/>
      <c r="BD6418"/>
    </row>
    <row r="6419" spans="1:56" s="16" customFormat="1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  <c r="AE6419"/>
      <c r="AF6419"/>
      <c r="AG6419"/>
      <c r="AH6419"/>
      <c r="AI6419"/>
      <c r="AJ6419"/>
      <c r="AK6419"/>
      <c r="AL6419"/>
      <c r="AM6419"/>
      <c r="AN6419"/>
      <c r="AO6419"/>
      <c r="AP6419"/>
      <c r="AQ6419"/>
      <c r="AR6419"/>
      <c r="AS6419"/>
      <c r="AT6419"/>
      <c r="AU6419"/>
      <c r="AV6419"/>
      <c r="AW6419"/>
      <c r="AX6419"/>
      <c r="AY6419"/>
      <c r="AZ6419"/>
      <c r="BA6419"/>
      <c r="BB6419"/>
      <c r="BC6419"/>
      <c r="BD6419"/>
    </row>
    <row r="6420" spans="1:56" s="16" customFormat="1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  <c r="AE6420"/>
      <c r="AF6420"/>
      <c r="AG6420"/>
      <c r="AH6420"/>
      <c r="AI6420"/>
      <c r="AJ6420"/>
      <c r="AK6420"/>
      <c r="AL6420"/>
      <c r="AM6420"/>
      <c r="AN6420"/>
      <c r="AO6420"/>
      <c r="AP6420"/>
      <c r="AQ6420"/>
      <c r="AR6420"/>
      <c r="AS6420"/>
      <c r="AT6420"/>
      <c r="AU6420"/>
      <c r="AV6420"/>
      <c r="AW6420"/>
      <c r="AX6420"/>
      <c r="AY6420"/>
      <c r="AZ6420"/>
      <c r="BA6420"/>
      <c r="BB6420"/>
      <c r="BC6420"/>
      <c r="BD6420"/>
    </row>
    <row r="6421" spans="1:56" s="16" customFormat="1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  <c r="AE6421"/>
      <c r="AF6421"/>
      <c r="AG6421"/>
      <c r="AH6421"/>
      <c r="AI6421"/>
      <c r="AJ6421"/>
      <c r="AK6421"/>
      <c r="AL6421"/>
      <c r="AM6421"/>
      <c r="AN6421"/>
      <c r="AO6421"/>
      <c r="AP6421"/>
      <c r="AQ6421"/>
      <c r="AR6421"/>
      <c r="AS6421"/>
      <c r="AT6421"/>
      <c r="AU6421"/>
      <c r="AV6421"/>
      <c r="AW6421"/>
      <c r="AX6421"/>
      <c r="AY6421"/>
      <c r="AZ6421"/>
      <c r="BA6421"/>
      <c r="BB6421"/>
      <c r="BC6421"/>
      <c r="BD6421"/>
    </row>
    <row r="6422" spans="1:56" s="16" customFormat="1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  <c r="AE6422"/>
      <c r="AF6422"/>
      <c r="AG6422"/>
      <c r="AH6422"/>
      <c r="AI6422"/>
      <c r="AJ6422"/>
      <c r="AK6422"/>
      <c r="AL6422"/>
      <c r="AM6422"/>
      <c r="AN6422"/>
      <c r="AO6422"/>
      <c r="AP6422"/>
      <c r="AQ6422"/>
      <c r="AR6422"/>
      <c r="AS6422"/>
      <c r="AT6422"/>
      <c r="AU6422"/>
      <c r="AV6422"/>
      <c r="AW6422"/>
      <c r="AX6422"/>
      <c r="AY6422"/>
      <c r="AZ6422"/>
      <c r="BA6422"/>
      <c r="BB6422"/>
      <c r="BC6422"/>
      <c r="BD6422"/>
    </row>
    <row r="6423" spans="1:56" s="16" customFormat="1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  <c r="AE6423"/>
      <c r="AF6423"/>
      <c r="AG6423"/>
      <c r="AH6423"/>
      <c r="AI6423"/>
      <c r="AJ6423"/>
      <c r="AK6423"/>
      <c r="AL6423"/>
      <c r="AM6423"/>
      <c r="AN6423"/>
      <c r="AO6423"/>
      <c r="AP6423"/>
      <c r="AQ6423"/>
      <c r="AR6423"/>
      <c r="AS6423"/>
      <c r="AT6423"/>
      <c r="AU6423"/>
      <c r="AV6423"/>
      <c r="AW6423"/>
      <c r="AX6423"/>
      <c r="AY6423"/>
      <c r="AZ6423"/>
      <c r="BA6423"/>
      <c r="BB6423"/>
      <c r="BC6423"/>
      <c r="BD6423"/>
    </row>
    <row r="6424" spans="1:56" s="16" customFormat="1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  <c r="AE6424"/>
      <c r="AF6424"/>
      <c r="AG6424"/>
      <c r="AH6424"/>
      <c r="AI6424"/>
      <c r="AJ6424"/>
      <c r="AK6424"/>
      <c r="AL6424"/>
      <c r="AM6424"/>
      <c r="AN6424"/>
      <c r="AO6424"/>
      <c r="AP6424"/>
      <c r="AQ6424"/>
      <c r="AR6424"/>
      <c r="AS6424"/>
      <c r="AT6424"/>
      <c r="AU6424"/>
      <c r="AV6424"/>
      <c r="AW6424"/>
      <c r="AX6424"/>
      <c r="AY6424"/>
      <c r="AZ6424"/>
      <c r="BA6424"/>
      <c r="BB6424"/>
      <c r="BC6424"/>
      <c r="BD6424"/>
    </row>
    <row r="6425" spans="1:56" s="16" customFormat="1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  <c r="AE6425"/>
      <c r="AF6425"/>
      <c r="AG6425"/>
      <c r="AH6425"/>
      <c r="AI6425"/>
      <c r="AJ6425"/>
      <c r="AK6425"/>
      <c r="AL6425"/>
      <c r="AM6425"/>
      <c r="AN6425"/>
      <c r="AO6425"/>
      <c r="AP6425"/>
      <c r="AQ6425"/>
      <c r="AR6425"/>
      <c r="AS6425"/>
      <c r="AT6425"/>
      <c r="AU6425"/>
      <c r="AV6425"/>
      <c r="AW6425"/>
      <c r="AX6425"/>
      <c r="AY6425"/>
      <c r="AZ6425"/>
      <c r="BA6425"/>
      <c r="BB6425"/>
      <c r="BC6425"/>
      <c r="BD6425"/>
    </row>
    <row r="6426" spans="1:56" s="16" customFormat="1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  <c r="AE6426"/>
      <c r="AF6426"/>
      <c r="AG6426"/>
      <c r="AH6426"/>
      <c r="AI6426"/>
      <c r="AJ6426"/>
      <c r="AK6426"/>
      <c r="AL6426"/>
      <c r="AM6426"/>
      <c r="AN6426"/>
      <c r="AO6426"/>
      <c r="AP6426"/>
      <c r="AQ6426"/>
      <c r="AR6426"/>
      <c r="AS6426"/>
      <c r="AT6426"/>
      <c r="AU6426"/>
      <c r="AV6426"/>
      <c r="AW6426"/>
      <c r="AX6426"/>
      <c r="AY6426"/>
      <c r="AZ6426"/>
      <c r="BA6426"/>
      <c r="BB6426"/>
      <c r="BC6426"/>
      <c r="BD6426"/>
    </row>
    <row r="6427" spans="1:56" s="16" customFormat="1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  <c r="AE6427"/>
      <c r="AF6427"/>
      <c r="AG6427"/>
      <c r="AH6427"/>
      <c r="AI6427"/>
      <c r="AJ6427"/>
      <c r="AK6427"/>
      <c r="AL6427"/>
      <c r="AM6427"/>
      <c r="AN6427"/>
      <c r="AO6427"/>
      <c r="AP6427"/>
      <c r="AQ6427"/>
      <c r="AR6427"/>
      <c r="AS6427"/>
      <c r="AT6427"/>
      <c r="AU6427"/>
      <c r="AV6427"/>
      <c r="AW6427"/>
      <c r="AX6427"/>
      <c r="AY6427"/>
      <c r="AZ6427"/>
      <c r="BA6427"/>
      <c r="BB6427"/>
      <c r="BC6427"/>
      <c r="BD6427"/>
    </row>
    <row r="6428" spans="1:56" s="16" customFormat="1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  <c r="AE6428"/>
      <c r="AF6428"/>
      <c r="AG6428"/>
      <c r="AH6428"/>
      <c r="AI6428"/>
      <c r="AJ6428"/>
      <c r="AK6428"/>
      <c r="AL6428"/>
      <c r="AM6428"/>
      <c r="AN6428"/>
      <c r="AO6428"/>
      <c r="AP6428"/>
      <c r="AQ6428"/>
      <c r="AR6428"/>
      <c r="AS6428"/>
      <c r="AT6428"/>
      <c r="AU6428"/>
      <c r="AV6428"/>
      <c r="AW6428"/>
      <c r="AX6428"/>
      <c r="AY6428"/>
      <c r="AZ6428"/>
      <c r="BA6428"/>
      <c r="BB6428"/>
      <c r="BC6428"/>
      <c r="BD6428"/>
    </row>
    <row r="6429" spans="1:56" s="16" customFormat="1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  <c r="AE6429"/>
      <c r="AF6429"/>
      <c r="AG6429"/>
      <c r="AH6429"/>
      <c r="AI6429"/>
      <c r="AJ6429"/>
      <c r="AK6429"/>
      <c r="AL6429"/>
      <c r="AM6429"/>
      <c r="AN6429"/>
      <c r="AO6429"/>
      <c r="AP6429"/>
      <c r="AQ6429"/>
      <c r="AR6429"/>
      <c r="AS6429"/>
      <c r="AT6429"/>
      <c r="AU6429"/>
      <c r="AV6429"/>
      <c r="AW6429"/>
      <c r="AX6429"/>
      <c r="AY6429"/>
      <c r="AZ6429"/>
      <c r="BA6429"/>
      <c r="BB6429"/>
      <c r="BC6429"/>
      <c r="BD6429"/>
    </row>
    <row r="6430" spans="1:56" s="16" customFormat="1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  <c r="AE6430"/>
      <c r="AF6430"/>
      <c r="AG6430"/>
      <c r="AH6430"/>
      <c r="AI6430"/>
      <c r="AJ6430"/>
      <c r="AK6430"/>
      <c r="AL6430"/>
      <c r="AM6430"/>
      <c r="AN6430"/>
      <c r="AO6430"/>
      <c r="AP6430"/>
      <c r="AQ6430"/>
      <c r="AR6430"/>
      <c r="AS6430"/>
      <c r="AT6430"/>
      <c r="AU6430"/>
      <c r="AV6430"/>
      <c r="AW6430"/>
      <c r="AX6430"/>
      <c r="AY6430"/>
      <c r="AZ6430"/>
      <c r="BA6430"/>
      <c r="BB6430"/>
      <c r="BC6430"/>
      <c r="BD6430"/>
    </row>
    <row r="6431" spans="1:56" s="16" customFormat="1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  <c r="AE6431"/>
      <c r="AF6431"/>
      <c r="AG6431"/>
      <c r="AH6431"/>
      <c r="AI6431"/>
      <c r="AJ6431"/>
      <c r="AK6431"/>
      <c r="AL6431"/>
      <c r="AM6431"/>
      <c r="AN6431"/>
      <c r="AO6431"/>
      <c r="AP6431"/>
      <c r="AQ6431"/>
      <c r="AR6431"/>
      <c r="AS6431"/>
      <c r="AT6431"/>
      <c r="AU6431"/>
      <c r="AV6431"/>
      <c r="AW6431"/>
      <c r="AX6431"/>
      <c r="AY6431"/>
      <c r="AZ6431"/>
      <c r="BA6431"/>
      <c r="BB6431"/>
      <c r="BC6431"/>
      <c r="BD6431"/>
    </row>
    <row r="6432" spans="1:56" s="16" customFormat="1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  <c r="AE6432"/>
      <c r="AF6432"/>
      <c r="AG6432"/>
      <c r="AH6432"/>
      <c r="AI6432"/>
      <c r="AJ6432"/>
      <c r="AK6432"/>
      <c r="AL6432"/>
      <c r="AM6432"/>
      <c r="AN6432"/>
      <c r="AO6432"/>
      <c r="AP6432"/>
      <c r="AQ6432"/>
      <c r="AR6432"/>
      <c r="AS6432"/>
      <c r="AT6432"/>
      <c r="AU6432"/>
      <c r="AV6432"/>
      <c r="AW6432"/>
      <c r="AX6432"/>
      <c r="AY6432"/>
      <c r="AZ6432"/>
      <c r="BA6432"/>
      <c r="BB6432"/>
      <c r="BC6432"/>
      <c r="BD6432"/>
    </row>
    <row r="6433" spans="1:56" s="16" customFormat="1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  <c r="AE6433"/>
      <c r="AF6433"/>
      <c r="AG6433"/>
      <c r="AH6433"/>
      <c r="AI6433"/>
      <c r="AJ6433"/>
      <c r="AK6433"/>
      <c r="AL6433"/>
      <c r="AM6433"/>
      <c r="AN6433"/>
      <c r="AO6433"/>
      <c r="AP6433"/>
      <c r="AQ6433"/>
      <c r="AR6433"/>
      <c r="AS6433"/>
      <c r="AT6433"/>
      <c r="AU6433"/>
      <c r="AV6433"/>
      <c r="AW6433"/>
      <c r="AX6433"/>
      <c r="AY6433"/>
      <c r="AZ6433"/>
      <c r="BA6433"/>
      <c r="BB6433"/>
      <c r="BC6433"/>
      <c r="BD6433"/>
    </row>
    <row r="6434" spans="1:56" s="16" customFormat="1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  <c r="AE6434"/>
      <c r="AF6434"/>
      <c r="AG6434"/>
      <c r="AH6434"/>
      <c r="AI6434"/>
      <c r="AJ6434"/>
      <c r="AK6434"/>
      <c r="AL6434"/>
      <c r="AM6434"/>
      <c r="AN6434"/>
      <c r="AO6434"/>
      <c r="AP6434"/>
      <c r="AQ6434"/>
      <c r="AR6434"/>
      <c r="AS6434"/>
      <c r="AT6434"/>
      <c r="AU6434"/>
      <c r="AV6434"/>
      <c r="AW6434"/>
      <c r="AX6434"/>
      <c r="AY6434"/>
      <c r="AZ6434"/>
      <c r="BA6434"/>
      <c r="BB6434"/>
      <c r="BC6434"/>
      <c r="BD6434"/>
    </row>
    <row r="6435" spans="1:56" s="16" customFormat="1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  <c r="AE6435"/>
      <c r="AF6435"/>
      <c r="AG6435"/>
      <c r="AH6435"/>
      <c r="AI6435"/>
      <c r="AJ6435"/>
      <c r="AK6435"/>
      <c r="AL6435"/>
      <c r="AM6435"/>
      <c r="AN6435"/>
      <c r="AO6435"/>
      <c r="AP6435"/>
      <c r="AQ6435"/>
      <c r="AR6435"/>
      <c r="AS6435"/>
      <c r="AT6435"/>
      <c r="AU6435"/>
      <c r="AV6435"/>
      <c r="AW6435"/>
      <c r="AX6435"/>
      <c r="AY6435"/>
      <c r="AZ6435"/>
      <c r="BA6435"/>
      <c r="BB6435"/>
      <c r="BC6435"/>
      <c r="BD6435"/>
    </row>
    <row r="6436" spans="1:56" s="16" customFormat="1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  <c r="AE6436"/>
      <c r="AF6436"/>
      <c r="AG6436"/>
      <c r="AH6436"/>
      <c r="AI6436"/>
      <c r="AJ6436"/>
      <c r="AK6436"/>
      <c r="AL6436"/>
      <c r="AM6436"/>
      <c r="AN6436"/>
      <c r="AO6436"/>
      <c r="AP6436"/>
      <c r="AQ6436"/>
      <c r="AR6436"/>
      <c r="AS6436"/>
      <c r="AT6436"/>
      <c r="AU6436"/>
      <c r="AV6436"/>
      <c r="AW6436"/>
      <c r="AX6436"/>
      <c r="AY6436"/>
      <c r="AZ6436"/>
      <c r="BA6436"/>
      <c r="BB6436"/>
      <c r="BC6436"/>
      <c r="BD6436"/>
    </row>
    <row r="6437" spans="1:56" s="16" customFormat="1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  <c r="AE6437"/>
      <c r="AF6437"/>
      <c r="AG6437"/>
      <c r="AH6437"/>
      <c r="AI6437"/>
      <c r="AJ6437"/>
      <c r="AK6437"/>
      <c r="AL6437"/>
      <c r="AM6437"/>
      <c r="AN6437"/>
      <c r="AO6437"/>
      <c r="AP6437"/>
      <c r="AQ6437"/>
      <c r="AR6437"/>
      <c r="AS6437"/>
      <c r="AT6437"/>
      <c r="AU6437"/>
      <c r="AV6437"/>
      <c r="AW6437"/>
      <c r="AX6437"/>
      <c r="AY6437"/>
      <c r="AZ6437"/>
      <c r="BA6437"/>
      <c r="BB6437"/>
      <c r="BC6437"/>
      <c r="BD6437"/>
    </row>
    <row r="6438" spans="1:56" s="16" customFormat="1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  <c r="AE6438"/>
      <c r="AF6438"/>
      <c r="AG6438"/>
      <c r="AH6438"/>
      <c r="AI6438"/>
      <c r="AJ6438"/>
      <c r="AK6438"/>
      <c r="AL6438"/>
      <c r="AM6438"/>
      <c r="AN6438"/>
      <c r="AO6438"/>
      <c r="AP6438"/>
      <c r="AQ6438"/>
      <c r="AR6438"/>
      <c r="AS6438"/>
      <c r="AT6438"/>
      <c r="AU6438"/>
      <c r="AV6438"/>
      <c r="AW6438"/>
      <c r="AX6438"/>
      <c r="AY6438"/>
      <c r="AZ6438"/>
      <c r="BA6438"/>
      <c r="BB6438"/>
      <c r="BC6438"/>
      <c r="BD6438"/>
    </row>
    <row r="6439" spans="1:56" s="16" customFormat="1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  <c r="AE6439"/>
      <c r="AF6439"/>
      <c r="AG6439"/>
      <c r="AH6439"/>
      <c r="AI6439"/>
      <c r="AJ6439"/>
      <c r="AK6439"/>
      <c r="AL6439"/>
      <c r="AM6439"/>
      <c r="AN6439"/>
      <c r="AO6439"/>
      <c r="AP6439"/>
      <c r="AQ6439"/>
      <c r="AR6439"/>
      <c r="AS6439"/>
      <c r="AT6439"/>
      <c r="AU6439"/>
      <c r="AV6439"/>
      <c r="AW6439"/>
      <c r="AX6439"/>
      <c r="AY6439"/>
      <c r="AZ6439"/>
      <c r="BA6439"/>
      <c r="BB6439"/>
      <c r="BC6439"/>
      <c r="BD6439"/>
    </row>
    <row r="6440" spans="1:56" s="16" customFormat="1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  <c r="AE6440"/>
      <c r="AF6440"/>
      <c r="AG6440"/>
      <c r="AH6440"/>
      <c r="AI6440"/>
      <c r="AJ6440"/>
      <c r="AK6440"/>
      <c r="AL6440"/>
      <c r="AM6440"/>
      <c r="AN6440"/>
      <c r="AO6440"/>
      <c r="AP6440"/>
      <c r="AQ6440"/>
      <c r="AR6440"/>
      <c r="AS6440"/>
      <c r="AT6440"/>
      <c r="AU6440"/>
      <c r="AV6440"/>
      <c r="AW6440"/>
      <c r="AX6440"/>
      <c r="AY6440"/>
      <c r="AZ6440"/>
      <c r="BA6440"/>
      <c r="BB6440"/>
      <c r="BC6440"/>
      <c r="BD6440"/>
    </row>
    <row r="6441" spans="1:56" s="16" customFormat="1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  <c r="AE6441"/>
      <c r="AF6441"/>
      <c r="AG6441"/>
      <c r="AH6441"/>
      <c r="AI6441"/>
      <c r="AJ6441"/>
      <c r="AK6441"/>
      <c r="AL6441"/>
      <c r="AM6441"/>
      <c r="AN6441"/>
      <c r="AO6441"/>
      <c r="AP6441"/>
      <c r="AQ6441"/>
      <c r="AR6441"/>
      <c r="AS6441"/>
      <c r="AT6441"/>
      <c r="AU6441"/>
      <c r="AV6441"/>
      <c r="AW6441"/>
      <c r="AX6441"/>
      <c r="AY6441"/>
      <c r="AZ6441"/>
      <c r="BA6441"/>
      <c r="BB6441"/>
      <c r="BC6441"/>
      <c r="BD6441"/>
    </row>
    <row r="6442" spans="1:56" s="16" customFormat="1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  <c r="AE6442"/>
      <c r="AF6442"/>
      <c r="AG6442"/>
      <c r="AH6442"/>
      <c r="AI6442"/>
      <c r="AJ6442"/>
      <c r="AK6442"/>
      <c r="AL6442"/>
      <c r="AM6442"/>
      <c r="AN6442"/>
      <c r="AO6442"/>
      <c r="AP6442"/>
      <c r="AQ6442"/>
      <c r="AR6442"/>
      <c r="AS6442"/>
      <c r="AT6442"/>
      <c r="AU6442"/>
      <c r="AV6442"/>
      <c r="AW6442"/>
      <c r="AX6442"/>
      <c r="AY6442"/>
      <c r="AZ6442"/>
      <c r="BA6442"/>
      <c r="BB6442"/>
      <c r="BC6442"/>
      <c r="BD6442"/>
    </row>
    <row r="6443" spans="1:56" s="16" customFormat="1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  <c r="AE6443"/>
      <c r="AF6443"/>
      <c r="AG6443"/>
      <c r="AH6443"/>
      <c r="AI6443"/>
      <c r="AJ6443"/>
      <c r="AK6443"/>
      <c r="AL6443"/>
      <c r="AM6443"/>
      <c r="AN6443"/>
      <c r="AO6443"/>
      <c r="AP6443"/>
      <c r="AQ6443"/>
      <c r="AR6443"/>
      <c r="AS6443"/>
      <c r="AT6443"/>
      <c r="AU6443"/>
      <c r="AV6443"/>
      <c r="AW6443"/>
      <c r="AX6443"/>
      <c r="AY6443"/>
      <c r="AZ6443"/>
      <c r="BA6443"/>
      <c r="BB6443"/>
      <c r="BC6443"/>
      <c r="BD6443"/>
    </row>
    <row r="6444" spans="1:56" s="16" customFormat="1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  <c r="AE6444"/>
      <c r="AF6444"/>
      <c r="AG6444"/>
      <c r="AH6444"/>
      <c r="AI6444"/>
      <c r="AJ6444"/>
      <c r="AK6444"/>
      <c r="AL6444"/>
      <c r="AM6444"/>
      <c r="AN6444"/>
      <c r="AO6444"/>
      <c r="AP6444"/>
      <c r="AQ6444"/>
      <c r="AR6444"/>
      <c r="AS6444"/>
      <c r="AT6444"/>
      <c r="AU6444"/>
      <c r="AV6444"/>
      <c r="AW6444"/>
      <c r="AX6444"/>
      <c r="AY6444"/>
      <c r="AZ6444"/>
      <c r="BA6444"/>
      <c r="BB6444"/>
      <c r="BC6444"/>
      <c r="BD6444"/>
    </row>
    <row r="6445" spans="1:56" s="16" customFormat="1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  <c r="AE6445"/>
      <c r="AF6445"/>
      <c r="AG6445"/>
      <c r="AH6445"/>
      <c r="AI6445"/>
      <c r="AJ6445"/>
      <c r="AK6445"/>
      <c r="AL6445"/>
      <c r="AM6445"/>
      <c r="AN6445"/>
      <c r="AO6445"/>
      <c r="AP6445"/>
      <c r="AQ6445"/>
      <c r="AR6445"/>
      <c r="AS6445"/>
      <c r="AT6445"/>
      <c r="AU6445"/>
      <c r="AV6445"/>
      <c r="AW6445"/>
      <c r="AX6445"/>
      <c r="AY6445"/>
      <c r="AZ6445"/>
      <c r="BA6445"/>
      <c r="BB6445"/>
      <c r="BC6445"/>
      <c r="BD6445"/>
    </row>
    <row r="6446" spans="1:56" s="16" customFormat="1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  <c r="AE6446"/>
      <c r="AF6446"/>
      <c r="AG6446"/>
      <c r="AH6446"/>
      <c r="AI6446"/>
      <c r="AJ6446"/>
      <c r="AK6446"/>
      <c r="AL6446"/>
      <c r="AM6446"/>
      <c r="AN6446"/>
      <c r="AO6446"/>
      <c r="AP6446"/>
      <c r="AQ6446"/>
      <c r="AR6446"/>
      <c r="AS6446"/>
      <c r="AT6446"/>
      <c r="AU6446"/>
      <c r="AV6446"/>
      <c r="AW6446"/>
      <c r="AX6446"/>
      <c r="AY6446"/>
      <c r="AZ6446"/>
      <c r="BA6446"/>
      <c r="BB6446"/>
      <c r="BC6446"/>
      <c r="BD6446"/>
    </row>
    <row r="6447" spans="1:56" s="16" customFormat="1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  <c r="AE6447"/>
      <c r="AF6447"/>
      <c r="AG6447"/>
      <c r="AH6447"/>
      <c r="AI6447"/>
      <c r="AJ6447"/>
      <c r="AK6447"/>
      <c r="AL6447"/>
      <c r="AM6447"/>
      <c r="AN6447"/>
      <c r="AO6447"/>
      <c r="AP6447"/>
      <c r="AQ6447"/>
      <c r="AR6447"/>
      <c r="AS6447"/>
      <c r="AT6447"/>
      <c r="AU6447"/>
      <c r="AV6447"/>
      <c r="AW6447"/>
      <c r="AX6447"/>
      <c r="AY6447"/>
      <c r="AZ6447"/>
      <c r="BA6447"/>
      <c r="BB6447"/>
      <c r="BC6447"/>
      <c r="BD6447"/>
    </row>
    <row r="6448" spans="1:56" s="16" customFormat="1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  <c r="AE6448"/>
      <c r="AF6448"/>
      <c r="AG6448"/>
      <c r="AH6448"/>
      <c r="AI6448"/>
      <c r="AJ6448"/>
      <c r="AK6448"/>
      <c r="AL6448"/>
      <c r="AM6448"/>
      <c r="AN6448"/>
      <c r="AO6448"/>
      <c r="AP6448"/>
      <c r="AQ6448"/>
      <c r="AR6448"/>
      <c r="AS6448"/>
      <c r="AT6448"/>
      <c r="AU6448"/>
      <c r="AV6448"/>
      <c r="AW6448"/>
      <c r="AX6448"/>
      <c r="AY6448"/>
      <c r="AZ6448"/>
      <c r="BA6448"/>
      <c r="BB6448"/>
      <c r="BC6448"/>
      <c r="BD6448"/>
    </row>
    <row r="6449" spans="1:56" s="16" customFormat="1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  <c r="AE6449"/>
      <c r="AF6449"/>
      <c r="AG6449"/>
      <c r="AH6449"/>
      <c r="AI6449"/>
      <c r="AJ6449"/>
      <c r="AK6449"/>
      <c r="AL6449"/>
      <c r="AM6449"/>
      <c r="AN6449"/>
      <c r="AO6449"/>
      <c r="AP6449"/>
      <c r="AQ6449"/>
      <c r="AR6449"/>
      <c r="AS6449"/>
      <c r="AT6449"/>
      <c r="AU6449"/>
      <c r="AV6449"/>
      <c r="AW6449"/>
      <c r="AX6449"/>
      <c r="AY6449"/>
      <c r="AZ6449"/>
      <c r="BA6449"/>
      <c r="BB6449"/>
      <c r="BC6449"/>
      <c r="BD6449"/>
    </row>
    <row r="6450" spans="1:56" s="16" customFormat="1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  <c r="AE6450"/>
      <c r="AF6450"/>
      <c r="AG6450"/>
      <c r="AH6450"/>
      <c r="AI6450"/>
      <c r="AJ6450"/>
      <c r="AK6450"/>
      <c r="AL6450"/>
      <c r="AM6450"/>
      <c r="AN6450"/>
      <c r="AO6450"/>
      <c r="AP6450"/>
      <c r="AQ6450"/>
      <c r="AR6450"/>
      <c r="AS6450"/>
      <c r="AT6450"/>
      <c r="AU6450"/>
      <c r="AV6450"/>
      <c r="AW6450"/>
      <c r="AX6450"/>
      <c r="AY6450"/>
      <c r="AZ6450"/>
      <c r="BA6450"/>
      <c r="BB6450"/>
      <c r="BC6450"/>
      <c r="BD6450"/>
    </row>
    <row r="6451" spans="1:56" s="16" customFormat="1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  <c r="AE6451"/>
      <c r="AF6451"/>
      <c r="AG6451"/>
      <c r="AH6451"/>
      <c r="AI6451"/>
      <c r="AJ6451"/>
      <c r="AK6451"/>
      <c r="AL6451"/>
      <c r="AM6451"/>
      <c r="AN6451"/>
      <c r="AO6451"/>
      <c r="AP6451"/>
      <c r="AQ6451"/>
      <c r="AR6451"/>
      <c r="AS6451"/>
      <c r="AT6451"/>
      <c r="AU6451"/>
      <c r="AV6451"/>
      <c r="AW6451"/>
      <c r="AX6451"/>
      <c r="AY6451"/>
      <c r="AZ6451"/>
      <c r="BA6451"/>
      <c r="BB6451"/>
      <c r="BC6451"/>
      <c r="BD6451"/>
    </row>
    <row r="6452" spans="1:56" s="16" customFormat="1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  <c r="AE6452"/>
      <c r="AF6452"/>
      <c r="AG6452"/>
      <c r="AH6452"/>
      <c r="AI6452"/>
      <c r="AJ6452"/>
      <c r="AK6452"/>
      <c r="AL6452"/>
      <c r="AM6452"/>
      <c r="AN6452"/>
      <c r="AO6452"/>
      <c r="AP6452"/>
      <c r="AQ6452"/>
      <c r="AR6452"/>
      <c r="AS6452"/>
      <c r="AT6452"/>
      <c r="AU6452"/>
      <c r="AV6452"/>
      <c r="AW6452"/>
      <c r="AX6452"/>
      <c r="AY6452"/>
      <c r="AZ6452"/>
      <c r="BA6452"/>
      <c r="BB6452"/>
      <c r="BC6452"/>
      <c r="BD6452"/>
    </row>
    <row r="6453" spans="1:56" s="16" customFormat="1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  <c r="AE6453"/>
      <c r="AF6453"/>
      <c r="AG6453"/>
      <c r="AH6453"/>
      <c r="AI6453"/>
      <c r="AJ6453"/>
      <c r="AK6453"/>
      <c r="AL6453"/>
      <c r="AM6453"/>
      <c r="AN6453"/>
      <c r="AO6453"/>
      <c r="AP6453"/>
      <c r="AQ6453"/>
      <c r="AR6453"/>
      <c r="AS6453"/>
      <c r="AT6453"/>
      <c r="AU6453"/>
      <c r="AV6453"/>
      <c r="AW6453"/>
      <c r="AX6453"/>
      <c r="AY6453"/>
      <c r="AZ6453"/>
      <c r="BA6453"/>
      <c r="BB6453"/>
      <c r="BC6453"/>
      <c r="BD6453"/>
    </row>
    <row r="6454" spans="1:56" s="16" customFormat="1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  <c r="AE6454"/>
      <c r="AF6454"/>
      <c r="AG6454"/>
      <c r="AH6454"/>
      <c r="AI6454"/>
      <c r="AJ6454"/>
      <c r="AK6454"/>
      <c r="AL6454"/>
      <c r="AM6454"/>
      <c r="AN6454"/>
      <c r="AO6454"/>
      <c r="AP6454"/>
      <c r="AQ6454"/>
      <c r="AR6454"/>
      <c r="AS6454"/>
      <c r="AT6454"/>
      <c r="AU6454"/>
      <c r="AV6454"/>
      <c r="AW6454"/>
      <c r="AX6454"/>
      <c r="AY6454"/>
      <c r="AZ6454"/>
      <c r="BA6454"/>
      <c r="BB6454"/>
      <c r="BC6454"/>
      <c r="BD6454"/>
    </row>
    <row r="6455" spans="1:56" s="16" customFormat="1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  <c r="AE6455"/>
      <c r="AF6455"/>
      <c r="AG6455"/>
      <c r="AH6455"/>
      <c r="AI6455"/>
      <c r="AJ6455"/>
      <c r="AK6455"/>
      <c r="AL6455"/>
      <c r="AM6455"/>
      <c r="AN6455"/>
      <c r="AO6455"/>
      <c r="AP6455"/>
      <c r="AQ6455"/>
      <c r="AR6455"/>
      <c r="AS6455"/>
      <c r="AT6455"/>
      <c r="AU6455"/>
      <c r="AV6455"/>
      <c r="AW6455"/>
      <c r="AX6455"/>
      <c r="AY6455"/>
      <c r="AZ6455"/>
      <c r="BA6455"/>
      <c r="BB6455"/>
      <c r="BC6455"/>
      <c r="BD6455"/>
    </row>
    <row r="6456" spans="1:56" s="16" customFormat="1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  <c r="AE6456"/>
      <c r="AF6456"/>
      <c r="AG6456"/>
      <c r="AH6456"/>
      <c r="AI6456"/>
      <c r="AJ6456"/>
      <c r="AK6456"/>
      <c r="AL6456"/>
      <c r="AM6456"/>
      <c r="AN6456"/>
      <c r="AO6456"/>
      <c r="AP6456"/>
      <c r="AQ6456"/>
      <c r="AR6456"/>
      <c r="AS6456"/>
      <c r="AT6456"/>
      <c r="AU6456"/>
      <c r="AV6456"/>
      <c r="AW6456"/>
      <c r="AX6456"/>
      <c r="AY6456"/>
      <c r="AZ6456"/>
      <c r="BA6456"/>
      <c r="BB6456"/>
      <c r="BC6456"/>
      <c r="BD6456"/>
    </row>
    <row r="6457" spans="1:56" s="16" customFormat="1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  <c r="AE6457"/>
      <c r="AF6457"/>
      <c r="AG6457"/>
      <c r="AH6457"/>
      <c r="AI6457"/>
      <c r="AJ6457"/>
      <c r="AK6457"/>
      <c r="AL6457"/>
      <c r="AM6457"/>
      <c r="AN6457"/>
      <c r="AO6457"/>
      <c r="AP6457"/>
      <c r="AQ6457"/>
      <c r="AR6457"/>
      <c r="AS6457"/>
      <c r="AT6457"/>
      <c r="AU6457"/>
      <c r="AV6457"/>
      <c r="AW6457"/>
      <c r="AX6457"/>
      <c r="AY6457"/>
      <c r="AZ6457"/>
      <c r="BA6457"/>
      <c r="BB6457"/>
      <c r="BC6457"/>
      <c r="BD6457"/>
    </row>
    <row r="6458" spans="1:56" s="16" customFormat="1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  <c r="AE6458"/>
      <c r="AF6458"/>
      <c r="AG6458"/>
      <c r="AH6458"/>
      <c r="AI6458"/>
      <c r="AJ6458"/>
      <c r="AK6458"/>
      <c r="AL6458"/>
      <c r="AM6458"/>
      <c r="AN6458"/>
      <c r="AO6458"/>
      <c r="AP6458"/>
      <c r="AQ6458"/>
      <c r="AR6458"/>
      <c r="AS6458"/>
      <c r="AT6458"/>
      <c r="AU6458"/>
      <c r="AV6458"/>
      <c r="AW6458"/>
      <c r="AX6458"/>
      <c r="AY6458"/>
      <c r="AZ6458"/>
      <c r="BA6458"/>
      <c r="BB6458"/>
      <c r="BC6458"/>
      <c r="BD6458"/>
    </row>
    <row r="6459" spans="1:56" s="16" customFormat="1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  <c r="AE6459"/>
      <c r="AF6459"/>
      <c r="AG6459"/>
      <c r="AH6459"/>
      <c r="AI6459"/>
      <c r="AJ6459"/>
      <c r="AK6459"/>
      <c r="AL6459"/>
      <c r="AM6459"/>
      <c r="AN6459"/>
      <c r="AO6459"/>
      <c r="AP6459"/>
      <c r="AQ6459"/>
      <c r="AR6459"/>
      <c r="AS6459"/>
      <c r="AT6459"/>
      <c r="AU6459"/>
      <c r="AV6459"/>
      <c r="AW6459"/>
      <c r="AX6459"/>
      <c r="AY6459"/>
      <c r="AZ6459"/>
      <c r="BA6459"/>
      <c r="BB6459"/>
      <c r="BC6459"/>
      <c r="BD6459"/>
    </row>
    <row r="6460" spans="1:56" s="16" customFormat="1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  <c r="AE6460"/>
      <c r="AF6460"/>
      <c r="AG6460"/>
      <c r="AH6460"/>
      <c r="AI6460"/>
      <c r="AJ6460"/>
      <c r="AK6460"/>
      <c r="AL6460"/>
      <c r="AM6460"/>
      <c r="AN6460"/>
      <c r="AO6460"/>
      <c r="AP6460"/>
      <c r="AQ6460"/>
      <c r="AR6460"/>
      <c r="AS6460"/>
      <c r="AT6460"/>
      <c r="AU6460"/>
      <c r="AV6460"/>
      <c r="AW6460"/>
      <c r="AX6460"/>
      <c r="AY6460"/>
      <c r="AZ6460"/>
      <c r="BA6460"/>
      <c r="BB6460"/>
      <c r="BC6460"/>
      <c r="BD6460"/>
    </row>
    <row r="6461" spans="1:56" s="16" customFormat="1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  <c r="AE6461"/>
      <c r="AF6461"/>
      <c r="AG6461"/>
      <c r="AH6461"/>
      <c r="AI6461"/>
      <c r="AJ6461"/>
      <c r="AK6461"/>
      <c r="AL6461"/>
      <c r="AM6461"/>
      <c r="AN6461"/>
      <c r="AO6461"/>
      <c r="AP6461"/>
      <c r="AQ6461"/>
      <c r="AR6461"/>
      <c r="AS6461"/>
      <c r="AT6461"/>
      <c r="AU6461"/>
      <c r="AV6461"/>
      <c r="AW6461"/>
      <c r="AX6461"/>
      <c r="AY6461"/>
      <c r="AZ6461"/>
      <c r="BA6461"/>
      <c r="BB6461"/>
      <c r="BC6461"/>
      <c r="BD6461"/>
    </row>
    <row r="6462" spans="1:56" s="16" customFormat="1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  <c r="AE6462"/>
      <c r="AF6462"/>
      <c r="AG6462"/>
      <c r="AH6462"/>
      <c r="AI6462"/>
      <c r="AJ6462"/>
      <c r="AK6462"/>
      <c r="AL6462"/>
      <c r="AM6462"/>
      <c r="AN6462"/>
      <c r="AO6462"/>
      <c r="AP6462"/>
      <c r="AQ6462"/>
      <c r="AR6462"/>
      <c r="AS6462"/>
      <c r="AT6462"/>
      <c r="AU6462"/>
      <c r="AV6462"/>
      <c r="AW6462"/>
      <c r="AX6462"/>
      <c r="AY6462"/>
      <c r="AZ6462"/>
      <c r="BA6462"/>
      <c r="BB6462"/>
      <c r="BC6462"/>
      <c r="BD6462"/>
    </row>
    <row r="6463" spans="1:56" s="16" customFormat="1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  <c r="AE6463"/>
      <c r="AF6463"/>
      <c r="AG6463"/>
      <c r="AH6463"/>
      <c r="AI6463"/>
      <c r="AJ6463"/>
      <c r="AK6463"/>
      <c r="AL6463"/>
      <c r="AM6463"/>
      <c r="AN6463"/>
      <c r="AO6463"/>
      <c r="AP6463"/>
      <c r="AQ6463"/>
      <c r="AR6463"/>
      <c r="AS6463"/>
      <c r="AT6463"/>
      <c r="AU6463"/>
      <c r="AV6463"/>
      <c r="AW6463"/>
      <c r="AX6463"/>
      <c r="AY6463"/>
      <c r="AZ6463"/>
      <c r="BA6463"/>
      <c r="BB6463"/>
      <c r="BC6463"/>
      <c r="BD6463"/>
    </row>
    <row r="6464" spans="1:56" s="16" customFormat="1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  <c r="AE6464"/>
      <c r="AF6464"/>
      <c r="AG6464"/>
      <c r="AH6464"/>
      <c r="AI6464"/>
      <c r="AJ6464"/>
      <c r="AK6464"/>
      <c r="AL6464"/>
      <c r="AM6464"/>
      <c r="AN6464"/>
      <c r="AO6464"/>
      <c r="AP6464"/>
      <c r="AQ6464"/>
      <c r="AR6464"/>
      <c r="AS6464"/>
      <c r="AT6464"/>
      <c r="AU6464"/>
      <c r="AV6464"/>
      <c r="AW6464"/>
      <c r="AX6464"/>
      <c r="AY6464"/>
      <c r="AZ6464"/>
      <c r="BA6464"/>
      <c r="BB6464"/>
      <c r="BC6464"/>
      <c r="BD6464"/>
    </row>
    <row r="6465" spans="1:56" s="16" customFormat="1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  <c r="AE6465"/>
      <c r="AF6465"/>
      <c r="AG6465"/>
      <c r="AH6465"/>
      <c r="AI6465"/>
      <c r="AJ6465"/>
      <c r="AK6465"/>
      <c r="AL6465"/>
      <c r="AM6465"/>
      <c r="AN6465"/>
      <c r="AO6465"/>
      <c r="AP6465"/>
      <c r="AQ6465"/>
      <c r="AR6465"/>
      <c r="AS6465"/>
      <c r="AT6465"/>
      <c r="AU6465"/>
      <c r="AV6465"/>
      <c r="AW6465"/>
      <c r="AX6465"/>
      <c r="AY6465"/>
      <c r="AZ6465"/>
      <c r="BA6465"/>
      <c r="BB6465"/>
      <c r="BC6465"/>
      <c r="BD6465"/>
    </row>
    <row r="6466" spans="1:56" s="16" customFormat="1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  <c r="AE6466"/>
      <c r="AF6466"/>
      <c r="AG6466"/>
      <c r="AH6466"/>
      <c r="AI6466"/>
      <c r="AJ6466"/>
      <c r="AK6466"/>
      <c r="AL6466"/>
      <c r="AM6466"/>
      <c r="AN6466"/>
      <c r="AO6466"/>
      <c r="AP6466"/>
      <c r="AQ6466"/>
      <c r="AR6466"/>
      <c r="AS6466"/>
      <c r="AT6466"/>
      <c r="AU6466"/>
      <c r="AV6466"/>
      <c r="AW6466"/>
      <c r="AX6466"/>
      <c r="AY6466"/>
      <c r="AZ6466"/>
      <c r="BA6466"/>
      <c r="BB6466"/>
      <c r="BC6466"/>
      <c r="BD6466"/>
    </row>
    <row r="6467" spans="1:56" s="16" customFormat="1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  <c r="AE6467"/>
      <c r="AF6467"/>
      <c r="AG6467"/>
      <c r="AH6467"/>
      <c r="AI6467"/>
      <c r="AJ6467"/>
      <c r="AK6467"/>
      <c r="AL6467"/>
      <c r="AM6467"/>
      <c r="AN6467"/>
      <c r="AO6467"/>
      <c r="AP6467"/>
      <c r="AQ6467"/>
      <c r="AR6467"/>
      <c r="AS6467"/>
      <c r="AT6467"/>
      <c r="AU6467"/>
      <c r="AV6467"/>
      <c r="AW6467"/>
      <c r="AX6467"/>
      <c r="AY6467"/>
      <c r="AZ6467"/>
      <c r="BA6467"/>
      <c r="BB6467"/>
      <c r="BC6467"/>
      <c r="BD6467"/>
    </row>
    <row r="6468" spans="1:56" s="16" customFormat="1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  <c r="AE6468"/>
      <c r="AF6468"/>
      <c r="AG6468"/>
      <c r="AH6468"/>
      <c r="AI6468"/>
      <c r="AJ6468"/>
      <c r="AK6468"/>
      <c r="AL6468"/>
      <c r="AM6468"/>
      <c r="AN6468"/>
      <c r="AO6468"/>
      <c r="AP6468"/>
      <c r="AQ6468"/>
      <c r="AR6468"/>
      <c r="AS6468"/>
      <c r="AT6468"/>
      <c r="AU6468"/>
      <c r="AV6468"/>
      <c r="AW6468"/>
      <c r="AX6468"/>
      <c r="AY6468"/>
      <c r="AZ6468"/>
      <c r="BA6468"/>
      <c r="BB6468"/>
      <c r="BC6468"/>
      <c r="BD6468"/>
    </row>
    <row r="6469" spans="1:56" s="16" customFormat="1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  <c r="AE6469"/>
      <c r="AF6469"/>
      <c r="AG6469"/>
      <c r="AH6469"/>
      <c r="AI6469"/>
      <c r="AJ6469"/>
      <c r="AK6469"/>
      <c r="AL6469"/>
      <c r="AM6469"/>
      <c r="AN6469"/>
      <c r="AO6469"/>
      <c r="AP6469"/>
      <c r="AQ6469"/>
      <c r="AR6469"/>
      <c r="AS6469"/>
      <c r="AT6469"/>
      <c r="AU6469"/>
      <c r="AV6469"/>
      <c r="AW6469"/>
      <c r="AX6469"/>
      <c r="AY6469"/>
      <c r="AZ6469"/>
      <c r="BA6469"/>
      <c r="BB6469"/>
      <c r="BC6469"/>
      <c r="BD6469"/>
    </row>
    <row r="6470" spans="1:56" s="16" customFormat="1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  <c r="AE6470"/>
      <c r="AF6470"/>
      <c r="AG6470"/>
      <c r="AH6470"/>
      <c r="AI6470"/>
      <c r="AJ6470"/>
      <c r="AK6470"/>
      <c r="AL6470"/>
      <c r="AM6470"/>
      <c r="AN6470"/>
      <c r="AO6470"/>
      <c r="AP6470"/>
      <c r="AQ6470"/>
      <c r="AR6470"/>
      <c r="AS6470"/>
      <c r="AT6470"/>
      <c r="AU6470"/>
      <c r="AV6470"/>
      <c r="AW6470"/>
      <c r="AX6470"/>
      <c r="AY6470"/>
      <c r="AZ6470"/>
      <c r="BA6470"/>
      <c r="BB6470"/>
      <c r="BC6470"/>
      <c r="BD6470"/>
    </row>
    <row r="6471" spans="1:56" s="16" customFormat="1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  <c r="AE6471"/>
      <c r="AF6471"/>
      <c r="AG6471"/>
      <c r="AH6471"/>
      <c r="AI6471"/>
      <c r="AJ6471"/>
      <c r="AK6471"/>
      <c r="AL6471"/>
      <c r="AM6471"/>
      <c r="AN6471"/>
      <c r="AO6471"/>
      <c r="AP6471"/>
      <c r="AQ6471"/>
      <c r="AR6471"/>
      <c r="AS6471"/>
      <c r="AT6471"/>
      <c r="AU6471"/>
      <c r="AV6471"/>
      <c r="AW6471"/>
      <c r="AX6471"/>
      <c r="AY6471"/>
      <c r="AZ6471"/>
      <c r="BA6471"/>
      <c r="BB6471"/>
      <c r="BC6471"/>
      <c r="BD6471"/>
    </row>
    <row r="6472" spans="1:56" s="16" customFormat="1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  <c r="AE6472"/>
      <c r="AF6472"/>
      <c r="AG6472"/>
      <c r="AH6472"/>
      <c r="AI6472"/>
      <c r="AJ6472"/>
      <c r="AK6472"/>
      <c r="AL6472"/>
      <c r="AM6472"/>
      <c r="AN6472"/>
      <c r="AO6472"/>
      <c r="AP6472"/>
      <c r="AQ6472"/>
      <c r="AR6472"/>
      <c r="AS6472"/>
      <c r="AT6472"/>
      <c r="AU6472"/>
      <c r="AV6472"/>
      <c r="AW6472"/>
      <c r="AX6472"/>
      <c r="AY6472"/>
      <c r="AZ6472"/>
      <c r="BA6472"/>
      <c r="BB6472"/>
      <c r="BC6472"/>
      <c r="BD6472"/>
    </row>
    <row r="6473" spans="1:56" s="16" customFormat="1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  <c r="AE6473"/>
      <c r="AF6473"/>
      <c r="AG6473"/>
      <c r="AH6473"/>
      <c r="AI6473"/>
      <c r="AJ6473"/>
      <c r="AK6473"/>
      <c r="AL6473"/>
      <c r="AM6473"/>
      <c r="AN6473"/>
      <c r="AO6473"/>
      <c r="AP6473"/>
      <c r="AQ6473"/>
      <c r="AR6473"/>
      <c r="AS6473"/>
      <c r="AT6473"/>
      <c r="AU6473"/>
      <c r="AV6473"/>
      <c r="AW6473"/>
      <c r="AX6473"/>
      <c r="AY6473"/>
      <c r="AZ6473"/>
      <c r="BA6473"/>
      <c r="BB6473"/>
      <c r="BC6473"/>
      <c r="BD6473"/>
    </row>
    <row r="6474" spans="1:56" s="16" customFormat="1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  <c r="AE6474"/>
      <c r="AF6474"/>
      <c r="AG6474"/>
      <c r="AH6474"/>
      <c r="AI6474"/>
      <c r="AJ6474"/>
      <c r="AK6474"/>
      <c r="AL6474"/>
      <c r="AM6474"/>
      <c r="AN6474"/>
      <c r="AO6474"/>
      <c r="AP6474"/>
      <c r="AQ6474"/>
      <c r="AR6474"/>
      <c r="AS6474"/>
      <c r="AT6474"/>
      <c r="AU6474"/>
      <c r="AV6474"/>
      <c r="AW6474"/>
      <c r="AX6474"/>
      <c r="AY6474"/>
      <c r="AZ6474"/>
      <c r="BA6474"/>
      <c r="BB6474"/>
      <c r="BC6474"/>
      <c r="BD6474"/>
    </row>
    <row r="6475" spans="1:56" s="16" customFormat="1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  <c r="AE6475"/>
      <c r="AF6475"/>
      <c r="AG6475"/>
      <c r="AH6475"/>
      <c r="AI6475"/>
      <c r="AJ6475"/>
      <c r="AK6475"/>
      <c r="AL6475"/>
      <c r="AM6475"/>
      <c r="AN6475"/>
      <c r="AO6475"/>
      <c r="AP6475"/>
      <c r="AQ6475"/>
      <c r="AR6475"/>
      <c r="AS6475"/>
      <c r="AT6475"/>
      <c r="AU6475"/>
      <c r="AV6475"/>
      <c r="AW6475"/>
      <c r="AX6475"/>
      <c r="AY6475"/>
      <c r="AZ6475"/>
      <c r="BA6475"/>
      <c r="BB6475"/>
      <c r="BC6475"/>
      <c r="BD6475"/>
    </row>
    <row r="6476" spans="1:56" s="16" customFormat="1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  <c r="AE6476"/>
      <c r="AF6476"/>
      <c r="AG6476"/>
      <c r="AH6476"/>
      <c r="AI6476"/>
      <c r="AJ6476"/>
      <c r="AK6476"/>
      <c r="AL6476"/>
      <c r="AM6476"/>
      <c r="AN6476"/>
      <c r="AO6476"/>
      <c r="AP6476"/>
      <c r="AQ6476"/>
      <c r="AR6476"/>
      <c r="AS6476"/>
      <c r="AT6476"/>
      <c r="AU6476"/>
      <c r="AV6476"/>
      <c r="AW6476"/>
      <c r="AX6476"/>
      <c r="AY6476"/>
      <c r="AZ6476"/>
      <c r="BA6476"/>
      <c r="BB6476"/>
      <c r="BC6476"/>
      <c r="BD6476"/>
    </row>
    <row r="6477" spans="1:56" s="16" customFormat="1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  <c r="AE6477"/>
      <c r="AF6477"/>
      <c r="AG6477"/>
      <c r="AH6477"/>
      <c r="AI6477"/>
      <c r="AJ6477"/>
      <c r="AK6477"/>
      <c r="AL6477"/>
      <c r="AM6477"/>
      <c r="AN6477"/>
      <c r="AO6477"/>
      <c r="AP6477"/>
      <c r="AQ6477"/>
      <c r="AR6477"/>
      <c r="AS6477"/>
      <c r="AT6477"/>
      <c r="AU6477"/>
      <c r="AV6477"/>
      <c r="AW6477"/>
      <c r="AX6477"/>
      <c r="AY6477"/>
      <c r="AZ6477"/>
      <c r="BA6477"/>
      <c r="BB6477"/>
      <c r="BC6477"/>
      <c r="BD6477"/>
    </row>
    <row r="6478" spans="1:56" s="16" customFormat="1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  <c r="AE6478"/>
      <c r="AF6478"/>
      <c r="AG6478"/>
      <c r="AH6478"/>
      <c r="AI6478"/>
      <c r="AJ6478"/>
      <c r="AK6478"/>
      <c r="AL6478"/>
      <c r="AM6478"/>
      <c r="AN6478"/>
      <c r="AO6478"/>
      <c r="AP6478"/>
      <c r="AQ6478"/>
      <c r="AR6478"/>
      <c r="AS6478"/>
      <c r="AT6478"/>
      <c r="AU6478"/>
      <c r="AV6478"/>
      <c r="AW6478"/>
      <c r="AX6478"/>
      <c r="AY6478"/>
      <c r="AZ6478"/>
      <c r="BA6478"/>
      <c r="BB6478"/>
      <c r="BC6478"/>
      <c r="BD6478"/>
    </row>
    <row r="6479" spans="1:56" s="16" customFormat="1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  <c r="AE6479"/>
      <c r="AF6479"/>
      <c r="AG6479"/>
      <c r="AH6479"/>
      <c r="AI6479"/>
      <c r="AJ6479"/>
      <c r="AK6479"/>
      <c r="AL6479"/>
      <c r="AM6479"/>
      <c r="AN6479"/>
      <c r="AO6479"/>
      <c r="AP6479"/>
      <c r="AQ6479"/>
      <c r="AR6479"/>
      <c r="AS6479"/>
      <c r="AT6479"/>
      <c r="AU6479"/>
      <c r="AV6479"/>
      <c r="AW6479"/>
      <c r="AX6479"/>
      <c r="AY6479"/>
      <c r="AZ6479"/>
      <c r="BA6479"/>
      <c r="BB6479"/>
      <c r="BC6479"/>
      <c r="BD6479"/>
    </row>
    <row r="6480" spans="1:56" s="16" customFormat="1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  <c r="AE6480"/>
      <c r="AF6480"/>
      <c r="AG6480"/>
      <c r="AH6480"/>
      <c r="AI6480"/>
      <c r="AJ6480"/>
      <c r="AK6480"/>
      <c r="AL6480"/>
      <c r="AM6480"/>
      <c r="AN6480"/>
      <c r="AO6480"/>
      <c r="AP6480"/>
      <c r="AQ6480"/>
      <c r="AR6480"/>
      <c r="AS6480"/>
      <c r="AT6480"/>
      <c r="AU6480"/>
      <c r="AV6480"/>
      <c r="AW6480"/>
      <c r="AX6480"/>
      <c r="AY6480"/>
      <c r="AZ6480"/>
      <c r="BA6480"/>
      <c r="BB6480"/>
      <c r="BC6480"/>
      <c r="BD6480"/>
    </row>
    <row r="6481" spans="1:56" s="16" customFormat="1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  <c r="AE6481"/>
      <c r="AF6481"/>
      <c r="AG6481"/>
      <c r="AH6481"/>
      <c r="AI6481"/>
      <c r="AJ6481"/>
      <c r="AK6481"/>
      <c r="AL6481"/>
      <c r="AM6481"/>
      <c r="AN6481"/>
      <c r="AO6481"/>
      <c r="AP6481"/>
      <c r="AQ6481"/>
      <c r="AR6481"/>
      <c r="AS6481"/>
      <c r="AT6481"/>
      <c r="AU6481"/>
      <c r="AV6481"/>
      <c r="AW6481"/>
      <c r="AX6481"/>
      <c r="AY6481"/>
      <c r="AZ6481"/>
      <c r="BA6481"/>
      <c r="BB6481"/>
      <c r="BC6481"/>
      <c r="BD6481"/>
    </row>
    <row r="6482" spans="1:56" s="16" customFormat="1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  <c r="AE6482"/>
      <c r="AF6482"/>
      <c r="AG6482"/>
      <c r="AH6482"/>
      <c r="AI6482"/>
      <c r="AJ6482"/>
      <c r="AK6482"/>
      <c r="AL6482"/>
      <c r="AM6482"/>
      <c r="AN6482"/>
      <c r="AO6482"/>
      <c r="AP6482"/>
      <c r="AQ6482"/>
      <c r="AR6482"/>
      <c r="AS6482"/>
      <c r="AT6482"/>
      <c r="AU6482"/>
      <c r="AV6482"/>
      <c r="AW6482"/>
      <c r="AX6482"/>
      <c r="AY6482"/>
      <c r="AZ6482"/>
      <c r="BA6482"/>
      <c r="BB6482"/>
      <c r="BC6482"/>
      <c r="BD6482"/>
    </row>
    <row r="6483" spans="1:56" s="16" customFormat="1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  <c r="AE6483"/>
      <c r="AF6483"/>
      <c r="AG6483"/>
      <c r="AH6483"/>
      <c r="AI6483"/>
      <c r="AJ6483"/>
      <c r="AK6483"/>
      <c r="AL6483"/>
      <c r="AM6483"/>
      <c r="AN6483"/>
      <c r="AO6483"/>
      <c r="AP6483"/>
      <c r="AQ6483"/>
      <c r="AR6483"/>
      <c r="AS6483"/>
      <c r="AT6483"/>
      <c r="AU6483"/>
      <c r="AV6483"/>
      <c r="AW6483"/>
      <c r="AX6483"/>
      <c r="AY6483"/>
      <c r="AZ6483"/>
      <c r="BA6483"/>
      <c r="BB6483"/>
      <c r="BC6483"/>
      <c r="BD6483"/>
    </row>
    <row r="6484" spans="1:56" s="16" customFormat="1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  <c r="AE6484"/>
      <c r="AF6484"/>
      <c r="AG6484"/>
      <c r="AH6484"/>
      <c r="AI6484"/>
      <c r="AJ6484"/>
      <c r="AK6484"/>
      <c r="AL6484"/>
      <c r="AM6484"/>
      <c r="AN6484"/>
      <c r="AO6484"/>
      <c r="AP6484"/>
      <c r="AQ6484"/>
      <c r="AR6484"/>
      <c r="AS6484"/>
      <c r="AT6484"/>
      <c r="AU6484"/>
      <c r="AV6484"/>
      <c r="AW6484"/>
      <c r="AX6484"/>
      <c r="AY6484"/>
      <c r="AZ6484"/>
      <c r="BA6484"/>
      <c r="BB6484"/>
      <c r="BC6484"/>
      <c r="BD6484"/>
    </row>
    <row r="6485" spans="1:56" s="16" customFormat="1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  <c r="AE6485"/>
      <c r="AF6485"/>
      <c r="AG6485"/>
      <c r="AH6485"/>
      <c r="AI6485"/>
      <c r="AJ6485"/>
      <c r="AK6485"/>
      <c r="AL6485"/>
      <c r="AM6485"/>
      <c r="AN6485"/>
      <c r="AO6485"/>
      <c r="AP6485"/>
      <c r="AQ6485"/>
      <c r="AR6485"/>
      <c r="AS6485"/>
      <c r="AT6485"/>
      <c r="AU6485"/>
      <c r="AV6485"/>
      <c r="AW6485"/>
      <c r="AX6485"/>
      <c r="AY6485"/>
      <c r="AZ6485"/>
      <c r="BA6485"/>
      <c r="BB6485"/>
      <c r="BC6485"/>
      <c r="BD6485"/>
    </row>
    <row r="6486" spans="1:56" s="16" customFormat="1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  <c r="AE6486"/>
      <c r="AF6486"/>
      <c r="AG6486"/>
      <c r="AH6486"/>
      <c r="AI6486"/>
      <c r="AJ6486"/>
      <c r="AK6486"/>
      <c r="AL6486"/>
      <c r="AM6486"/>
      <c r="AN6486"/>
      <c r="AO6486"/>
      <c r="AP6486"/>
      <c r="AQ6486"/>
      <c r="AR6486"/>
      <c r="AS6486"/>
      <c r="AT6486"/>
      <c r="AU6486"/>
      <c r="AV6486"/>
      <c r="AW6486"/>
      <c r="AX6486"/>
      <c r="AY6486"/>
      <c r="AZ6486"/>
      <c r="BA6486"/>
      <c r="BB6486"/>
      <c r="BC6486"/>
      <c r="BD6486"/>
    </row>
    <row r="6487" spans="1:56" s="16" customFormat="1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  <c r="AE6487"/>
      <c r="AF6487"/>
      <c r="AG6487"/>
      <c r="AH6487"/>
      <c r="AI6487"/>
      <c r="AJ6487"/>
      <c r="AK6487"/>
      <c r="AL6487"/>
      <c r="AM6487"/>
      <c r="AN6487"/>
      <c r="AO6487"/>
      <c r="AP6487"/>
      <c r="AQ6487"/>
      <c r="AR6487"/>
      <c r="AS6487"/>
      <c r="AT6487"/>
      <c r="AU6487"/>
      <c r="AV6487"/>
      <c r="AW6487"/>
      <c r="AX6487"/>
      <c r="AY6487"/>
      <c r="AZ6487"/>
      <c r="BA6487"/>
      <c r="BB6487"/>
      <c r="BC6487"/>
      <c r="BD6487"/>
    </row>
    <row r="6488" spans="1:56" s="16" customFormat="1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  <c r="AE6488"/>
      <c r="AF6488"/>
      <c r="AG6488"/>
      <c r="AH6488"/>
      <c r="AI6488"/>
      <c r="AJ6488"/>
      <c r="AK6488"/>
      <c r="AL6488"/>
      <c r="AM6488"/>
      <c r="AN6488"/>
      <c r="AO6488"/>
      <c r="AP6488"/>
      <c r="AQ6488"/>
      <c r="AR6488"/>
      <c r="AS6488"/>
      <c r="AT6488"/>
      <c r="AU6488"/>
      <c r="AV6488"/>
      <c r="AW6488"/>
      <c r="AX6488"/>
      <c r="AY6488"/>
      <c r="AZ6488"/>
      <c r="BA6488"/>
      <c r="BB6488"/>
      <c r="BC6488"/>
      <c r="BD6488"/>
    </row>
    <row r="6489" spans="1:56" s="16" customFormat="1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  <c r="AE6489"/>
      <c r="AF6489"/>
      <c r="AG6489"/>
      <c r="AH6489"/>
      <c r="AI6489"/>
      <c r="AJ6489"/>
      <c r="AK6489"/>
      <c r="AL6489"/>
      <c r="AM6489"/>
      <c r="AN6489"/>
      <c r="AO6489"/>
      <c r="AP6489"/>
      <c r="AQ6489"/>
      <c r="AR6489"/>
      <c r="AS6489"/>
      <c r="AT6489"/>
      <c r="AU6489"/>
      <c r="AV6489"/>
      <c r="AW6489"/>
      <c r="AX6489"/>
      <c r="AY6489"/>
      <c r="AZ6489"/>
      <c r="BA6489"/>
      <c r="BB6489"/>
      <c r="BC6489"/>
      <c r="BD6489"/>
    </row>
    <row r="6490" spans="1:56" s="16" customFormat="1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  <c r="AE6490"/>
      <c r="AF6490"/>
      <c r="AG6490"/>
      <c r="AH6490"/>
      <c r="AI6490"/>
      <c r="AJ6490"/>
      <c r="AK6490"/>
      <c r="AL6490"/>
      <c r="AM6490"/>
      <c r="AN6490"/>
      <c r="AO6490"/>
      <c r="AP6490"/>
      <c r="AQ6490"/>
      <c r="AR6490"/>
      <c r="AS6490"/>
      <c r="AT6490"/>
      <c r="AU6490"/>
      <c r="AV6490"/>
      <c r="AW6490"/>
      <c r="AX6490"/>
      <c r="AY6490"/>
      <c r="AZ6490"/>
      <c r="BA6490"/>
      <c r="BB6490"/>
      <c r="BC6490"/>
      <c r="BD6490"/>
    </row>
    <row r="6491" spans="1:56" s="16" customFormat="1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  <c r="AE6491"/>
      <c r="AF6491"/>
      <c r="AG6491"/>
      <c r="AH6491"/>
      <c r="AI6491"/>
      <c r="AJ6491"/>
      <c r="AK6491"/>
      <c r="AL6491"/>
      <c r="AM6491"/>
      <c r="AN6491"/>
      <c r="AO6491"/>
      <c r="AP6491"/>
      <c r="AQ6491"/>
      <c r="AR6491"/>
      <c r="AS6491"/>
      <c r="AT6491"/>
      <c r="AU6491"/>
      <c r="AV6491"/>
      <c r="AW6491"/>
      <c r="AX6491"/>
      <c r="AY6491"/>
      <c r="AZ6491"/>
      <c r="BA6491"/>
      <c r="BB6491"/>
      <c r="BC6491"/>
      <c r="BD6491"/>
    </row>
    <row r="6492" spans="1:56" s="16" customFormat="1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  <c r="AE6492"/>
      <c r="AF6492"/>
      <c r="AG6492"/>
      <c r="AH6492"/>
      <c r="AI6492"/>
      <c r="AJ6492"/>
      <c r="AK6492"/>
      <c r="AL6492"/>
      <c r="AM6492"/>
      <c r="AN6492"/>
      <c r="AO6492"/>
      <c r="AP6492"/>
      <c r="AQ6492"/>
      <c r="AR6492"/>
      <c r="AS6492"/>
      <c r="AT6492"/>
      <c r="AU6492"/>
      <c r="AV6492"/>
      <c r="AW6492"/>
      <c r="AX6492"/>
      <c r="AY6492"/>
      <c r="AZ6492"/>
      <c r="BA6492"/>
      <c r="BB6492"/>
      <c r="BC6492"/>
      <c r="BD6492"/>
    </row>
    <row r="6493" spans="1:56" s="16" customFormat="1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  <c r="AE6493"/>
      <c r="AF6493"/>
      <c r="AG6493"/>
      <c r="AH6493"/>
      <c r="AI6493"/>
      <c r="AJ6493"/>
      <c r="AK6493"/>
      <c r="AL6493"/>
      <c r="AM6493"/>
      <c r="AN6493"/>
      <c r="AO6493"/>
      <c r="AP6493"/>
      <c r="AQ6493"/>
      <c r="AR6493"/>
      <c r="AS6493"/>
      <c r="AT6493"/>
      <c r="AU6493"/>
      <c r="AV6493"/>
      <c r="AW6493"/>
      <c r="AX6493"/>
      <c r="AY6493"/>
      <c r="AZ6493"/>
      <c r="BA6493"/>
      <c r="BB6493"/>
      <c r="BC6493"/>
      <c r="BD6493"/>
    </row>
    <row r="6494" spans="1:56" s="16" customFormat="1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  <c r="AE6494"/>
      <c r="AF6494"/>
      <c r="AG6494"/>
      <c r="AH6494"/>
      <c r="AI6494"/>
      <c r="AJ6494"/>
      <c r="AK6494"/>
      <c r="AL6494"/>
      <c r="AM6494"/>
      <c r="AN6494"/>
      <c r="AO6494"/>
      <c r="AP6494"/>
      <c r="AQ6494"/>
      <c r="AR6494"/>
      <c r="AS6494"/>
      <c r="AT6494"/>
      <c r="AU6494"/>
      <c r="AV6494"/>
      <c r="AW6494"/>
      <c r="AX6494"/>
      <c r="AY6494"/>
      <c r="AZ6494"/>
      <c r="BA6494"/>
      <c r="BB6494"/>
      <c r="BC6494"/>
      <c r="BD6494"/>
    </row>
    <row r="6495" spans="1:56" s="16" customFormat="1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  <c r="AE6495"/>
      <c r="AF6495"/>
      <c r="AG6495"/>
      <c r="AH6495"/>
      <c r="AI6495"/>
      <c r="AJ6495"/>
      <c r="AK6495"/>
      <c r="AL6495"/>
      <c r="AM6495"/>
      <c r="AN6495"/>
      <c r="AO6495"/>
      <c r="AP6495"/>
      <c r="AQ6495"/>
      <c r="AR6495"/>
      <c r="AS6495"/>
      <c r="AT6495"/>
      <c r="AU6495"/>
      <c r="AV6495"/>
      <c r="AW6495"/>
      <c r="AX6495"/>
      <c r="AY6495"/>
      <c r="AZ6495"/>
      <c r="BA6495"/>
      <c r="BB6495"/>
      <c r="BC6495"/>
      <c r="BD6495"/>
    </row>
    <row r="6496" spans="1:56" s="16" customFormat="1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  <c r="AE6496"/>
      <c r="AF6496"/>
      <c r="AG6496"/>
      <c r="AH6496"/>
      <c r="AI6496"/>
      <c r="AJ6496"/>
      <c r="AK6496"/>
      <c r="AL6496"/>
      <c r="AM6496"/>
      <c r="AN6496"/>
      <c r="AO6496"/>
      <c r="AP6496"/>
      <c r="AQ6496"/>
      <c r="AR6496"/>
      <c r="AS6496"/>
      <c r="AT6496"/>
      <c r="AU6496"/>
      <c r="AV6496"/>
      <c r="AW6496"/>
      <c r="AX6496"/>
      <c r="AY6496"/>
      <c r="AZ6496"/>
      <c r="BA6496"/>
      <c r="BB6496"/>
      <c r="BC6496"/>
      <c r="BD6496"/>
    </row>
    <row r="6497" spans="1:56" s="16" customFormat="1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  <c r="AE6497"/>
      <c r="AF6497"/>
      <c r="AG6497"/>
      <c r="AH6497"/>
      <c r="AI6497"/>
      <c r="AJ6497"/>
      <c r="AK6497"/>
      <c r="AL6497"/>
      <c r="AM6497"/>
      <c r="AN6497"/>
      <c r="AO6497"/>
      <c r="AP6497"/>
      <c r="AQ6497"/>
      <c r="AR6497"/>
      <c r="AS6497"/>
      <c r="AT6497"/>
      <c r="AU6497"/>
      <c r="AV6497"/>
      <c r="AW6497"/>
      <c r="AX6497"/>
      <c r="AY6497"/>
      <c r="AZ6497"/>
      <c r="BA6497"/>
      <c r="BB6497"/>
      <c r="BC6497"/>
      <c r="BD6497"/>
    </row>
    <row r="6498" spans="1:56" s="16" customFormat="1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  <c r="AE6498"/>
      <c r="AF6498"/>
      <c r="AG6498"/>
      <c r="AH6498"/>
      <c r="AI6498"/>
      <c r="AJ6498"/>
      <c r="AK6498"/>
      <c r="AL6498"/>
      <c r="AM6498"/>
      <c r="AN6498"/>
      <c r="AO6498"/>
      <c r="AP6498"/>
      <c r="AQ6498"/>
      <c r="AR6498"/>
      <c r="AS6498"/>
      <c r="AT6498"/>
      <c r="AU6498"/>
      <c r="AV6498"/>
      <c r="AW6498"/>
      <c r="AX6498"/>
      <c r="AY6498"/>
      <c r="AZ6498"/>
      <c r="BA6498"/>
      <c r="BB6498"/>
      <c r="BC6498"/>
      <c r="BD6498"/>
    </row>
    <row r="6499" spans="1:56" s="16" customFormat="1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  <c r="AE6499"/>
      <c r="AF6499"/>
      <c r="AG6499"/>
      <c r="AH6499"/>
      <c r="AI6499"/>
      <c r="AJ6499"/>
      <c r="AK6499"/>
      <c r="AL6499"/>
      <c r="AM6499"/>
      <c r="AN6499"/>
      <c r="AO6499"/>
      <c r="AP6499"/>
      <c r="AQ6499"/>
      <c r="AR6499"/>
      <c r="AS6499"/>
      <c r="AT6499"/>
      <c r="AU6499"/>
      <c r="AV6499"/>
      <c r="AW6499"/>
      <c r="AX6499"/>
      <c r="AY6499"/>
      <c r="AZ6499"/>
      <c r="BA6499"/>
      <c r="BB6499"/>
      <c r="BC6499"/>
      <c r="BD6499"/>
    </row>
    <row r="6500" spans="1:56" s="16" customFormat="1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  <c r="AE6500"/>
      <c r="AF6500"/>
      <c r="AG6500"/>
      <c r="AH6500"/>
      <c r="AI6500"/>
      <c r="AJ6500"/>
      <c r="AK6500"/>
      <c r="AL6500"/>
      <c r="AM6500"/>
      <c r="AN6500"/>
      <c r="AO6500"/>
      <c r="AP6500"/>
      <c r="AQ6500"/>
      <c r="AR6500"/>
      <c r="AS6500"/>
      <c r="AT6500"/>
      <c r="AU6500"/>
      <c r="AV6500"/>
      <c r="AW6500"/>
      <c r="AX6500"/>
      <c r="AY6500"/>
      <c r="AZ6500"/>
      <c r="BA6500"/>
      <c r="BB6500"/>
      <c r="BC6500"/>
      <c r="BD6500"/>
    </row>
    <row r="6501" spans="1:56" s="16" customFormat="1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  <c r="AE6501"/>
      <c r="AF6501"/>
      <c r="AG6501"/>
      <c r="AH6501"/>
      <c r="AI6501"/>
      <c r="AJ6501"/>
      <c r="AK6501"/>
      <c r="AL6501"/>
      <c r="AM6501"/>
      <c r="AN6501"/>
      <c r="AO6501"/>
      <c r="AP6501"/>
      <c r="AQ6501"/>
      <c r="AR6501"/>
      <c r="AS6501"/>
      <c r="AT6501"/>
      <c r="AU6501"/>
      <c r="AV6501"/>
      <c r="AW6501"/>
      <c r="AX6501"/>
      <c r="AY6501"/>
      <c r="AZ6501"/>
      <c r="BA6501"/>
      <c r="BB6501"/>
      <c r="BC6501"/>
      <c r="BD6501"/>
    </row>
    <row r="6502" spans="1:56" s="16" customFormat="1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  <c r="AE6502"/>
      <c r="AF6502"/>
      <c r="AG6502"/>
      <c r="AH6502"/>
      <c r="AI6502"/>
      <c r="AJ6502"/>
      <c r="AK6502"/>
      <c r="AL6502"/>
      <c r="AM6502"/>
      <c r="AN6502"/>
      <c r="AO6502"/>
      <c r="AP6502"/>
      <c r="AQ6502"/>
      <c r="AR6502"/>
      <c r="AS6502"/>
      <c r="AT6502"/>
      <c r="AU6502"/>
      <c r="AV6502"/>
      <c r="AW6502"/>
      <c r="AX6502"/>
      <c r="AY6502"/>
      <c r="AZ6502"/>
      <c r="BA6502"/>
      <c r="BB6502"/>
      <c r="BC6502"/>
      <c r="BD6502"/>
    </row>
    <row r="6503" spans="1:56" s="16" customFormat="1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  <c r="AE6503"/>
      <c r="AF6503"/>
      <c r="AG6503"/>
      <c r="AH6503"/>
      <c r="AI6503"/>
      <c r="AJ6503"/>
      <c r="AK6503"/>
      <c r="AL6503"/>
      <c r="AM6503"/>
      <c r="AN6503"/>
      <c r="AO6503"/>
      <c r="AP6503"/>
      <c r="AQ6503"/>
      <c r="AR6503"/>
      <c r="AS6503"/>
      <c r="AT6503"/>
      <c r="AU6503"/>
      <c r="AV6503"/>
      <c r="AW6503"/>
      <c r="AX6503"/>
      <c r="AY6503"/>
      <c r="AZ6503"/>
      <c r="BA6503"/>
      <c r="BB6503"/>
      <c r="BC6503"/>
      <c r="BD6503"/>
    </row>
    <row r="6504" spans="1:56" s="16" customFormat="1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  <c r="AE6504"/>
      <c r="AF6504"/>
      <c r="AG6504"/>
      <c r="AH6504"/>
      <c r="AI6504"/>
      <c r="AJ6504"/>
      <c r="AK6504"/>
      <c r="AL6504"/>
      <c r="AM6504"/>
      <c r="AN6504"/>
      <c r="AO6504"/>
      <c r="AP6504"/>
      <c r="AQ6504"/>
      <c r="AR6504"/>
      <c r="AS6504"/>
      <c r="AT6504"/>
      <c r="AU6504"/>
      <c r="AV6504"/>
      <c r="AW6504"/>
      <c r="AX6504"/>
      <c r="AY6504"/>
      <c r="AZ6504"/>
      <c r="BA6504"/>
      <c r="BB6504"/>
      <c r="BC6504"/>
      <c r="BD6504"/>
    </row>
    <row r="6505" spans="1:56" s="16" customFormat="1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  <c r="AE6505"/>
      <c r="AF6505"/>
      <c r="AG6505"/>
      <c r="AH6505"/>
      <c r="AI6505"/>
      <c r="AJ6505"/>
      <c r="AK6505"/>
      <c r="AL6505"/>
      <c r="AM6505"/>
      <c r="AN6505"/>
      <c r="AO6505"/>
      <c r="AP6505"/>
      <c r="AQ6505"/>
      <c r="AR6505"/>
      <c r="AS6505"/>
      <c r="AT6505"/>
      <c r="AU6505"/>
      <c r="AV6505"/>
      <c r="AW6505"/>
      <c r="AX6505"/>
      <c r="AY6505"/>
      <c r="AZ6505"/>
      <c r="BA6505"/>
      <c r="BB6505"/>
      <c r="BC6505"/>
      <c r="BD6505"/>
    </row>
    <row r="6506" spans="1:56" s="16" customFormat="1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  <c r="AE6506"/>
      <c r="AF6506"/>
      <c r="AG6506"/>
      <c r="AH6506"/>
      <c r="AI6506"/>
      <c r="AJ6506"/>
      <c r="AK6506"/>
      <c r="AL6506"/>
      <c r="AM6506"/>
      <c r="AN6506"/>
      <c r="AO6506"/>
      <c r="AP6506"/>
      <c r="AQ6506"/>
      <c r="AR6506"/>
      <c r="AS6506"/>
      <c r="AT6506"/>
      <c r="AU6506"/>
      <c r="AV6506"/>
      <c r="AW6506"/>
      <c r="AX6506"/>
      <c r="AY6506"/>
      <c r="AZ6506"/>
      <c r="BA6506"/>
      <c r="BB6506"/>
      <c r="BC6506"/>
      <c r="BD6506"/>
    </row>
    <row r="6507" spans="1:56" s="16" customFormat="1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  <c r="AE6507"/>
      <c r="AF6507"/>
      <c r="AG6507"/>
      <c r="AH6507"/>
      <c r="AI6507"/>
      <c r="AJ6507"/>
      <c r="AK6507"/>
      <c r="AL6507"/>
      <c r="AM6507"/>
      <c r="AN6507"/>
      <c r="AO6507"/>
      <c r="AP6507"/>
      <c r="AQ6507"/>
      <c r="AR6507"/>
      <c r="AS6507"/>
      <c r="AT6507"/>
      <c r="AU6507"/>
      <c r="AV6507"/>
      <c r="AW6507"/>
      <c r="AX6507"/>
      <c r="AY6507"/>
      <c r="AZ6507"/>
      <c r="BA6507"/>
      <c r="BB6507"/>
      <c r="BC6507"/>
      <c r="BD6507"/>
    </row>
    <row r="6508" spans="1:56" s="16" customFormat="1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  <c r="AE6508"/>
      <c r="AF6508"/>
      <c r="AG6508"/>
      <c r="AH6508"/>
      <c r="AI6508"/>
      <c r="AJ6508"/>
      <c r="AK6508"/>
      <c r="AL6508"/>
      <c r="AM6508"/>
      <c r="AN6508"/>
      <c r="AO6508"/>
      <c r="AP6508"/>
      <c r="AQ6508"/>
      <c r="AR6508"/>
      <c r="AS6508"/>
      <c r="AT6508"/>
      <c r="AU6508"/>
      <c r="AV6508"/>
      <c r="AW6508"/>
      <c r="AX6508"/>
      <c r="AY6508"/>
      <c r="AZ6508"/>
      <c r="BA6508"/>
      <c r="BB6508"/>
      <c r="BC6508"/>
      <c r="BD6508"/>
    </row>
    <row r="6509" spans="1:56" s="16" customFormat="1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  <c r="AE6509"/>
      <c r="AF6509"/>
      <c r="AG6509"/>
      <c r="AH6509"/>
      <c r="AI6509"/>
      <c r="AJ6509"/>
      <c r="AK6509"/>
      <c r="AL6509"/>
      <c r="AM6509"/>
      <c r="AN6509"/>
      <c r="AO6509"/>
      <c r="AP6509"/>
      <c r="AQ6509"/>
      <c r="AR6509"/>
      <c r="AS6509"/>
      <c r="AT6509"/>
      <c r="AU6509"/>
      <c r="AV6509"/>
      <c r="AW6509"/>
      <c r="AX6509"/>
      <c r="AY6509"/>
      <c r="AZ6509"/>
      <c r="BA6509"/>
      <c r="BB6509"/>
      <c r="BC6509"/>
      <c r="BD6509"/>
    </row>
    <row r="6510" spans="1:56" s="16" customFormat="1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  <c r="AE6510"/>
      <c r="AF6510"/>
      <c r="AG6510"/>
      <c r="AH6510"/>
      <c r="AI6510"/>
      <c r="AJ6510"/>
      <c r="AK6510"/>
      <c r="AL6510"/>
      <c r="AM6510"/>
      <c r="AN6510"/>
      <c r="AO6510"/>
      <c r="AP6510"/>
      <c r="AQ6510"/>
      <c r="AR6510"/>
      <c r="AS6510"/>
      <c r="AT6510"/>
      <c r="AU6510"/>
      <c r="AV6510"/>
      <c r="AW6510"/>
      <c r="AX6510"/>
      <c r="AY6510"/>
      <c r="AZ6510"/>
      <c r="BA6510"/>
      <c r="BB6510"/>
      <c r="BC6510"/>
      <c r="BD6510"/>
    </row>
    <row r="6511" spans="1:56" s="16" customFormat="1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  <c r="AE6511"/>
      <c r="AF6511"/>
      <c r="AG6511"/>
      <c r="AH6511"/>
      <c r="AI6511"/>
      <c r="AJ6511"/>
      <c r="AK6511"/>
      <c r="AL6511"/>
      <c r="AM6511"/>
      <c r="AN6511"/>
      <c r="AO6511"/>
      <c r="AP6511"/>
      <c r="AQ6511"/>
      <c r="AR6511"/>
      <c r="AS6511"/>
      <c r="AT6511"/>
      <c r="AU6511"/>
      <c r="AV6511"/>
      <c r="AW6511"/>
      <c r="AX6511"/>
      <c r="AY6511"/>
      <c r="AZ6511"/>
      <c r="BA6511"/>
      <c r="BB6511"/>
      <c r="BC6511"/>
      <c r="BD6511"/>
    </row>
    <row r="6512" spans="1:56" s="16" customFormat="1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  <c r="AE6512"/>
      <c r="AF6512"/>
      <c r="AG6512"/>
      <c r="AH6512"/>
      <c r="AI6512"/>
      <c r="AJ6512"/>
      <c r="AK6512"/>
      <c r="AL6512"/>
      <c r="AM6512"/>
      <c r="AN6512"/>
      <c r="AO6512"/>
      <c r="AP6512"/>
      <c r="AQ6512"/>
      <c r="AR6512"/>
      <c r="AS6512"/>
      <c r="AT6512"/>
      <c r="AU6512"/>
      <c r="AV6512"/>
      <c r="AW6512"/>
      <c r="AX6512"/>
      <c r="AY6512"/>
      <c r="AZ6512"/>
      <c r="BA6512"/>
      <c r="BB6512"/>
      <c r="BC6512"/>
      <c r="BD6512"/>
    </row>
    <row r="6513" spans="1:56" s="16" customFormat="1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  <c r="AE6513"/>
      <c r="AF6513"/>
      <c r="AG6513"/>
      <c r="AH6513"/>
      <c r="AI6513"/>
      <c r="AJ6513"/>
      <c r="AK6513"/>
      <c r="AL6513"/>
      <c r="AM6513"/>
      <c r="AN6513"/>
      <c r="AO6513"/>
      <c r="AP6513"/>
      <c r="AQ6513"/>
      <c r="AR6513"/>
      <c r="AS6513"/>
      <c r="AT6513"/>
      <c r="AU6513"/>
      <c r="AV6513"/>
      <c r="AW6513"/>
      <c r="AX6513"/>
      <c r="AY6513"/>
      <c r="AZ6513"/>
      <c r="BA6513"/>
      <c r="BB6513"/>
      <c r="BC6513"/>
      <c r="BD6513"/>
    </row>
    <row r="6514" spans="1:56" s="16" customFormat="1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  <c r="AE6514"/>
      <c r="AF6514"/>
      <c r="AG6514"/>
      <c r="AH6514"/>
      <c r="AI6514"/>
      <c r="AJ6514"/>
      <c r="AK6514"/>
      <c r="AL6514"/>
      <c r="AM6514"/>
      <c r="AN6514"/>
      <c r="AO6514"/>
      <c r="AP6514"/>
      <c r="AQ6514"/>
      <c r="AR6514"/>
      <c r="AS6514"/>
      <c r="AT6514"/>
      <c r="AU6514"/>
      <c r="AV6514"/>
      <c r="AW6514"/>
      <c r="AX6514"/>
      <c r="AY6514"/>
      <c r="AZ6514"/>
      <c r="BA6514"/>
      <c r="BB6514"/>
      <c r="BC6514"/>
      <c r="BD6514"/>
    </row>
    <row r="6515" spans="1:56" s="16" customFormat="1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  <c r="AE6515"/>
      <c r="AF6515"/>
      <c r="AG6515"/>
      <c r="AH6515"/>
      <c r="AI6515"/>
      <c r="AJ6515"/>
      <c r="AK6515"/>
      <c r="AL6515"/>
      <c r="AM6515"/>
      <c r="AN6515"/>
      <c r="AO6515"/>
      <c r="AP6515"/>
      <c r="AQ6515"/>
      <c r="AR6515"/>
      <c r="AS6515"/>
      <c r="AT6515"/>
      <c r="AU6515"/>
      <c r="AV6515"/>
      <c r="AW6515"/>
      <c r="AX6515"/>
      <c r="AY6515"/>
      <c r="AZ6515"/>
      <c r="BA6515"/>
      <c r="BB6515"/>
      <c r="BC6515"/>
      <c r="BD6515"/>
    </row>
    <row r="6516" spans="1:56" s="16" customFormat="1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  <c r="AE6516"/>
      <c r="AF6516"/>
      <c r="AG6516"/>
      <c r="AH6516"/>
      <c r="AI6516"/>
      <c r="AJ6516"/>
      <c r="AK6516"/>
      <c r="AL6516"/>
      <c r="AM6516"/>
      <c r="AN6516"/>
      <c r="AO6516"/>
      <c r="AP6516"/>
      <c r="AQ6516"/>
      <c r="AR6516"/>
      <c r="AS6516"/>
      <c r="AT6516"/>
      <c r="AU6516"/>
      <c r="AV6516"/>
      <c r="AW6516"/>
      <c r="AX6516"/>
      <c r="AY6516"/>
      <c r="AZ6516"/>
      <c r="BA6516"/>
      <c r="BB6516"/>
      <c r="BC6516"/>
      <c r="BD6516"/>
    </row>
    <row r="6517" spans="1:56" s="16" customFormat="1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  <c r="AE6517"/>
      <c r="AF6517"/>
      <c r="AG6517"/>
      <c r="AH6517"/>
      <c r="AI6517"/>
      <c r="AJ6517"/>
      <c r="AK6517"/>
      <c r="AL6517"/>
      <c r="AM6517"/>
      <c r="AN6517"/>
      <c r="AO6517"/>
      <c r="AP6517"/>
      <c r="AQ6517"/>
      <c r="AR6517"/>
      <c r="AS6517"/>
      <c r="AT6517"/>
      <c r="AU6517"/>
      <c r="AV6517"/>
      <c r="AW6517"/>
      <c r="AX6517"/>
      <c r="AY6517"/>
      <c r="AZ6517"/>
      <c r="BA6517"/>
      <c r="BB6517"/>
      <c r="BC6517"/>
      <c r="BD6517"/>
    </row>
    <row r="6518" spans="1:56" s="16" customFormat="1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  <c r="AE6518"/>
      <c r="AF6518"/>
      <c r="AG6518"/>
      <c r="AH6518"/>
      <c r="AI6518"/>
      <c r="AJ6518"/>
      <c r="AK6518"/>
      <c r="AL6518"/>
      <c r="AM6518"/>
      <c r="AN6518"/>
      <c r="AO6518"/>
      <c r="AP6518"/>
      <c r="AQ6518"/>
      <c r="AR6518"/>
      <c r="AS6518"/>
      <c r="AT6518"/>
      <c r="AU6518"/>
      <c r="AV6518"/>
      <c r="AW6518"/>
      <c r="AX6518"/>
      <c r="AY6518"/>
      <c r="AZ6518"/>
      <c r="BA6518"/>
      <c r="BB6518"/>
      <c r="BC6518"/>
      <c r="BD6518"/>
    </row>
    <row r="6519" spans="1:56" s="16" customFormat="1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  <c r="AE6519"/>
      <c r="AF6519"/>
      <c r="AG6519"/>
      <c r="AH6519"/>
      <c r="AI6519"/>
      <c r="AJ6519"/>
      <c r="AK6519"/>
      <c r="AL6519"/>
      <c r="AM6519"/>
      <c r="AN6519"/>
      <c r="AO6519"/>
      <c r="AP6519"/>
      <c r="AQ6519"/>
      <c r="AR6519"/>
      <c r="AS6519"/>
      <c r="AT6519"/>
      <c r="AU6519"/>
      <c r="AV6519"/>
      <c r="AW6519"/>
      <c r="AX6519"/>
      <c r="AY6519"/>
      <c r="AZ6519"/>
      <c r="BA6519"/>
      <c r="BB6519"/>
      <c r="BC6519"/>
      <c r="BD6519"/>
    </row>
    <row r="6520" spans="1:56" s="16" customFormat="1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  <c r="AE6520"/>
      <c r="AF6520"/>
      <c r="AG6520"/>
      <c r="AH6520"/>
      <c r="AI6520"/>
      <c r="AJ6520"/>
      <c r="AK6520"/>
      <c r="AL6520"/>
      <c r="AM6520"/>
      <c r="AN6520"/>
      <c r="AO6520"/>
      <c r="AP6520"/>
      <c r="AQ6520"/>
      <c r="AR6520"/>
      <c r="AS6520"/>
      <c r="AT6520"/>
      <c r="AU6520"/>
      <c r="AV6520"/>
      <c r="AW6520"/>
      <c r="AX6520"/>
      <c r="AY6520"/>
      <c r="AZ6520"/>
      <c r="BA6520"/>
      <c r="BB6520"/>
      <c r="BC6520"/>
      <c r="BD6520"/>
    </row>
    <row r="6521" spans="1:56" s="16" customFormat="1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  <c r="AE6521"/>
      <c r="AF6521"/>
      <c r="AG6521"/>
      <c r="AH6521"/>
      <c r="AI6521"/>
      <c r="AJ6521"/>
      <c r="AK6521"/>
      <c r="AL6521"/>
      <c r="AM6521"/>
      <c r="AN6521"/>
      <c r="AO6521"/>
      <c r="AP6521"/>
      <c r="AQ6521"/>
      <c r="AR6521"/>
      <c r="AS6521"/>
      <c r="AT6521"/>
      <c r="AU6521"/>
      <c r="AV6521"/>
      <c r="AW6521"/>
      <c r="AX6521"/>
      <c r="AY6521"/>
      <c r="AZ6521"/>
      <c r="BA6521"/>
      <c r="BB6521"/>
      <c r="BC6521"/>
      <c r="BD6521"/>
    </row>
    <row r="6522" spans="1:56" s="16" customFormat="1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  <c r="AE6522"/>
      <c r="AF6522"/>
      <c r="AG6522"/>
      <c r="AH6522"/>
      <c r="AI6522"/>
      <c r="AJ6522"/>
      <c r="AK6522"/>
      <c r="AL6522"/>
      <c r="AM6522"/>
      <c r="AN6522"/>
      <c r="AO6522"/>
      <c r="AP6522"/>
      <c r="AQ6522"/>
      <c r="AR6522"/>
      <c r="AS6522"/>
      <c r="AT6522"/>
      <c r="AU6522"/>
      <c r="AV6522"/>
      <c r="AW6522"/>
      <c r="AX6522"/>
      <c r="AY6522"/>
      <c r="AZ6522"/>
      <c r="BA6522"/>
      <c r="BB6522"/>
      <c r="BC6522"/>
      <c r="BD6522"/>
    </row>
    <row r="6523" spans="1:56" s="16" customFormat="1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  <c r="AE6523"/>
      <c r="AF6523"/>
      <c r="AG6523"/>
      <c r="AH6523"/>
      <c r="AI6523"/>
      <c r="AJ6523"/>
      <c r="AK6523"/>
      <c r="AL6523"/>
      <c r="AM6523"/>
      <c r="AN6523"/>
      <c r="AO6523"/>
      <c r="AP6523"/>
      <c r="AQ6523"/>
      <c r="AR6523"/>
      <c r="AS6523"/>
      <c r="AT6523"/>
      <c r="AU6523"/>
      <c r="AV6523"/>
      <c r="AW6523"/>
      <c r="AX6523"/>
      <c r="AY6523"/>
      <c r="AZ6523"/>
      <c r="BA6523"/>
      <c r="BB6523"/>
      <c r="BC6523"/>
      <c r="BD6523"/>
    </row>
    <row r="6524" spans="1:56" s="16" customFormat="1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  <c r="AE6524"/>
      <c r="AF6524"/>
      <c r="AG6524"/>
      <c r="AH6524"/>
      <c r="AI6524"/>
      <c r="AJ6524"/>
      <c r="AK6524"/>
      <c r="AL6524"/>
      <c r="AM6524"/>
      <c r="AN6524"/>
      <c r="AO6524"/>
      <c r="AP6524"/>
      <c r="AQ6524"/>
      <c r="AR6524"/>
      <c r="AS6524"/>
      <c r="AT6524"/>
      <c r="AU6524"/>
      <c r="AV6524"/>
      <c r="AW6524"/>
      <c r="AX6524"/>
      <c r="AY6524"/>
      <c r="AZ6524"/>
      <c r="BA6524"/>
      <c r="BB6524"/>
      <c r="BC6524"/>
      <c r="BD6524"/>
    </row>
    <row r="6525" spans="1:56" s="16" customFormat="1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  <c r="AE6525"/>
      <c r="AF6525"/>
      <c r="AG6525"/>
      <c r="AH6525"/>
      <c r="AI6525"/>
      <c r="AJ6525"/>
      <c r="AK6525"/>
      <c r="AL6525"/>
      <c r="AM6525"/>
      <c r="AN6525"/>
      <c r="AO6525"/>
      <c r="AP6525"/>
      <c r="AQ6525"/>
      <c r="AR6525"/>
      <c r="AS6525"/>
      <c r="AT6525"/>
      <c r="AU6525"/>
      <c r="AV6525"/>
      <c r="AW6525"/>
      <c r="AX6525"/>
      <c r="AY6525"/>
      <c r="AZ6525"/>
      <c r="BA6525"/>
      <c r="BB6525"/>
      <c r="BC6525"/>
      <c r="BD6525"/>
    </row>
    <row r="6526" spans="1:56" s="16" customFormat="1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  <c r="AE6526"/>
      <c r="AF6526"/>
      <c r="AG6526"/>
      <c r="AH6526"/>
      <c r="AI6526"/>
      <c r="AJ6526"/>
      <c r="AK6526"/>
      <c r="AL6526"/>
      <c r="AM6526"/>
      <c r="AN6526"/>
      <c r="AO6526"/>
      <c r="AP6526"/>
      <c r="AQ6526"/>
      <c r="AR6526"/>
      <c r="AS6526"/>
      <c r="AT6526"/>
      <c r="AU6526"/>
      <c r="AV6526"/>
      <c r="AW6526"/>
      <c r="AX6526"/>
      <c r="AY6526"/>
      <c r="AZ6526"/>
      <c r="BA6526"/>
      <c r="BB6526"/>
      <c r="BC6526"/>
      <c r="BD6526"/>
    </row>
    <row r="6527" spans="1:56" s="16" customFormat="1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  <c r="AE6527"/>
      <c r="AF6527"/>
      <c r="AG6527"/>
      <c r="AH6527"/>
      <c r="AI6527"/>
      <c r="AJ6527"/>
      <c r="AK6527"/>
      <c r="AL6527"/>
      <c r="AM6527"/>
      <c r="AN6527"/>
      <c r="AO6527"/>
      <c r="AP6527"/>
      <c r="AQ6527"/>
      <c r="AR6527"/>
      <c r="AS6527"/>
      <c r="AT6527"/>
      <c r="AU6527"/>
      <c r="AV6527"/>
      <c r="AW6527"/>
      <c r="AX6527"/>
      <c r="AY6527"/>
      <c r="AZ6527"/>
      <c r="BA6527"/>
      <c r="BB6527"/>
      <c r="BC6527"/>
      <c r="BD6527"/>
    </row>
    <row r="6528" spans="1:56" s="16" customFormat="1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  <c r="AE6528"/>
      <c r="AF6528"/>
      <c r="AG6528"/>
      <c r="AH6528"/>
      <c r="AI6528"/>
      <c r="AJ6528"/>
      <c r="AK6528"/>
      <c r="AL6528"/>
      <c r="AM6528"/>
      <c r="AN6528"/>
      <c r="AO6528"/>
      <c r="AP6528"/>
      <c r="AQ6528"/>
      <c r="AR6528"/>
      <c r="AS6528"/>
      <c r="AT6528"/>
      <c r="AU6528"/>
      <c r="AV6528"/>
      <c r="AW6528"/>
      <c r="AX6528"/>
      <c r="AY6528"/>
      <c r="AZ6528"/>
      <c r="BA6528"/>
      <c r="BB6528"/>
      <c r="BC6528"/>
      <c r="BD6528"/>
    </row>
    <row r="6529" spans="1:56" s="16" customFormat="1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  <c r="AE6529"/>
      <c r="AF6529"/>
      <c r="AG6529"/>
      <c r="AH6529"/>
      <c r="AI6529"/>
      <c r="AJ6529"/>
      <c r="AK6529"/>
      <c r="AL6529"/>
      <c r="AM6529"/>
      <c r="AN6529"/>
      <c r="AO6529"/>
      <c r="AP6529"/>
      <c r="AQ6529"/>
      <c r="AR6529"/>
      <c r="AS6529"/>
      <c r="AT6529"/>
      <c r="AU6529"/>
      <c r="AV6529"/>
      <c r="AW6529"/>
      <c r="AX6529"/>
      <c r="AY6529"/>
      <c r="AZ6529"/>
      <c r="BA6529"/>
      <c r="BB6529"/>
      <c r="BC6529"/>
      <c r="BD6529"/>
    </row>
    <row r="6530" spans="1:56" s="16" customFormat="1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  <c r="AE6530"/>
      <c r="AF6530"/>
      <c r="AG6530"/>
      <c r="AH6530"/>
      <c r="AI6530"/>
      <c r="AJ6530"/>
      <c r="AK6530"/>
      <c r="AL6530"/>
      <c r="AM6530"/>
      <c r="AN6530"/>
      <c r="AO6530"/>
      <c r="AP6530"/>
      <c r="AQ6530"/>
      <c r="AR6530"/>
      <c r="AS6530"/>
      <c r="AT6530"/>
      <c r="AU6530"/>
      <c r="AV6530"/>
      <c r="AW6530"/>
      <c r="AX6530"/>
      <c r="AY6530"/>
      <c r="AZ6530"/>
      <c r="BA6530"/>
      <c r="BB6530"/>
      <c r="BC6530"/>
      <c r="BD6530"/>
    </row>
    <row r="6531" spans="1:56" s="16" customFormat="1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  <c r="AE6531"/>
      <c r="AF6531"/>
      <c r="AG6531"/>
      <c r="AH6531"/>
      <c r="AI6531"/>
      <c r="AJ6531"/>
      <c r="AK6531"/>
      <c r="AL6531"/>
      <c r="AM6531"/>
      <c r="AN6531"/>
      <c r="AO6531"/>
      <c r="AP6531"/>
      <c r="AQ6531"/>
      <c r="AR6531"/>
      <c r="AS6531"/>
      <c r="AT6531"/>
      <c r="AU6531"/>
      <c r="AV6531"/>
      <c r="AW6531"/>
      <c r="AX6531"/>
      <c r="AY6531"/>
      <c r="AZ6531"/>
      <c r="BA6531"/>
      <c r="BB6531"/>
      <c r="BC6531"/>
      <c r="BD6531"/>
    </row>
    <row r="6532" spans="1:56" s="16" customFormat="1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  <c r="AE6532"/>
      <c r="AF6532"/>
      <c r="AG6532"/>
      <c r="AH6532"/>
      <c r="AI6532"/>
      <c r="AJ6532"/>
      <c r="AK6532"/>
      <c r="AL6532"/>
      <c r="AM6532"/>
      <c r="AN6532"/>
      <c r="AO6532"/>
      <c r="AP6532"/>
      <c r="AQ6532"/>
      <c r="AR6532"/>
      <c r="AS6532"/>
      <c r="AT6532"/>
      <c r="AU6532"/>
      <c r="AV6532"/>
      <c r="AW6532"/>
      <c r="AX6532"/>
      <c r="AY6532"/>
      <c r="AZ6532"/>
      <c r="BA6532"/>
      <c r="BB6532"/>
      <c r="BC6532"/>
      <c r="BD6532"/>
    </row>
    <row r="6533" spans="1:56" s="16" customFormat="1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  <c r="AE6533"/>
      <c r="AF6533"/>
      <c r="AG6533"/>
      <c r="AH6533"/>
      <c r="AI6533"/>
      <c r="AJ6533"/>
      <c r="AK6533"/>
      <c r="AL6533"/>
      <c r="AM6533"/>
      <c r="AN6533"/>
      <c r="AO6533"/>
      <c r="AP6533"/>
      <c r="AQ6533"/>
      <c r="AR6533"/>
      <c r="AS6533"/>
      <c r="AT6533"/>
      <c r="AU6533"/>
      <c r="AV6533"/>
      <c r="AW6533"/>
      <c r="AX6533"/>
      <c r="AY6533"/>
      <c r="AZ6533"/>
      <c r="BA6533"/>
      <c r="BB6533"/>
      <c r="BC6533"/>
      <c r="BD6533"/>
    </row>
    <row r="6534" spans="1:56" s="16" customFormat="1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  <c r="AE6534"/>
      <c r="AF6534"/>
      <c r="AG6534"/>
      <c r="AH6534"/>
      <c r="AI6534"/>
      <c r="AJ6534"/>
      <c r="AK6534"/>
      <c r="AL6534"/>
      <c r="AM6534"/>
      <c r="AN6534"/>
      <c r="AO6534"/>
      <c r="AP6534"/>
      <c r="AQ6534"/>
      <c r="AR6534"/>
      <c r="AS6534"/>
      <c r="AT6534"/>
      <c r="AU6534"/>
      <c r="AV6534"/>
      <c r="AW6534"/>
      <c r="AX6534"/>
      <c r="AY6534"/>
      <c r="AZ6534"/>
      <c r="BA6534"/>
      <c r="BB6534"/>
      <c r="BC6534"/>
      <c r="BD6534"/>
    </row>
    <row r="6535" spans="1:56" s="16" customFormat="1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  <c r="AE6535"/>
      <c r="AF6535"/>
      <c r="AG6535"/>
      <c r="AH6535"/>
      <c r="AI6535"/>
      <c r="AJ6535"/>
      <c r="AK6535"/>
      <c r="AL6535"/>
      <c r="AM6535"/>
      <c r="AN6535"/>
      <c r="AO6535"/>
      <c r="AP6535"/>
      <c r="AQ6535"/>
      <c r="AR6535"/>
      <c r="AS6535"/>
      <c r="AT6535"/>
      <c r="AU6535"/>
      <c r="AV6535"/>
      <c r="AW6535"/>
      <c r="AX6535"/>
      <c r="AY6535"/>
      <c r="AZ6535"/>
      <c r="BA6535"/>
      <c r="BB6535"/>
      <c r="BC6535"/>
      <c r="BD6535"/>
    </row>
    <row r="6536" spans="1:56" s="16" customFormat="1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  <c r="AE6536"/>
      <c r="AF6536"/>
      <c r="AG6536"/>
      <c r="AH6536"/>
      <c r="AI6536"/>
      <c r="AJ6536"/>
      <c r="AK6536"/>
      <c r="AL6536"/>
      <c r="AM6536"/>
      <c r="AN6536"/>
      <c r="AO6536"/>
      <c r="AP6536"/>
      <c r="AQ6536"/>
      <c r="AR6536"/>
      <c r="AS6536"/>
      <c r="AT6536"/>
      <c r="AU6536"/>
      <c r="AV6536"/>
      <c r="AW6536"/>
      <c r="AX6536"/>
      <c r="AY6536"/>
      <c r="AZ6536"/>
      <c r="BA6536"/>
      <c r="BB6536"/>
      <c r="BC6536"/>
      <c r="BD6536"/>
    </row>
    <row r="6537" spans="1:56" s="16" customFormat="1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  <c r="AE6537"/>
      <c r="AF6537"/>
      <c r="AG6537"/>
      <c r="AH6537"/>
      <c r="AI6537"/>
      <c r="AJ6537"/>
      <c r="AK6537"/>
      <c r="AL6537"/>
      <c r="AM6537"/>
      <c r="AN6537"/>
      <c r="AO6537"/>
      <c r="AP6537"/>
      <c r="AQ6537"/>
      <c r="AR6537"/>
      <c r="AS6537"/>
      <c r="AT6537"/>
      <c r="AU6537"/>
      <c r="AV6537"/>
      <c r="AW6537"/>
      <c r="AX6537"/>
      <c r="AY6537"/>
      <c r="AZ6537"/>
      <c r="BA6537"/>
      <c r="BB6537"/>
      <c r="BC6537"/>
      <c r="BD6537"/>
    </row>
    <row r="6538" spans="1:56" s="16" customFormat="1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  <c r="AE6538"/>
      <c r="AF6538"/>
      <c r="AG6538"/>
      <c r="AH6538"/>
      <c r="AI6538"/>
      <c r="AJ6538"/>
      <c r="AK6538"/>
      <c r="AL6538"/>
      <c r="AM6538"/>
      <c r="AN6538"/>
      <c r="AO6538"/>
      <c r="AP6538"/>
      <c r="AQ6538"/>
      <c r="AR6538"/>
      <c r="AS6538"/>
      <c r="AT6538"/>
      <c r="AU6538"/>
      <c r="AV6538"/>
      <c r="AW6538"/>
      <c r="AX6538"/>
      <c r="AY6538"/>
      <c r="AZ6538"/>
      <c r="BA6538"/>
      <c r="BB6538"/>
      <c r="BC6538"/>
      <c r="BD6538"/>
    </row>
    <row r="6539" spans="1:56" s="16" customFormat="1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  <c r="AE6539"/>
      <c r="AF6539"/>
      <c r="AG6539"/>
      <c r="AH6539"/>
      <c r="AI6539"/>
      <c r="AJ6539"/>
      <c r="AK6539"/>
      <c r="AL6539"/>
      <c r="AM6539"/>
      <c r="AN6539"/>
      <c r="AO6539"/>
      <c r="AP6539"/>
      <c r="AQ6539"/>
      <c r="AR6539"/>
      <c r="AS6539"/>
      <c r="AT6539"/>
      <c r="AU6539"/>
      <c r="AV6539"/>
      <c r="AW6539"/>
      <c r="AX6539"/>
      <c r="AY6539"/>
      <c r="AZ6539"/>
      <c r="BA6539"/>
      <c r="BB6539"/>
      <c r="BC6539"/>
      <c r="BD6539"/>
    </row>
    <row r="6540" spans="1:56" s="16" customFormat="1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  <c r="AE6540"/>
      <c r="AF6540"/>
      <c r="AG6540"/>
      <c r="AH6540"/>
      <c r="AI6540"/>
      <c r="AJ6540"/>
      <c r="AK6540"/>
      <c r="AL6540"/>
      <c r="AM6540"/>
      <c r="AN6540"/>
      <c r="AO6540"/>
      <c r="AP6540"/>
      <c r="AQ6540"/>
      <c r="AR6540"/>
      <c r="AS6540"/>
      <c r="AT6540"/>
      <c r="AU6540"/>
      <c r="AV6540"/>
      <c r="AW6540"/>
      <c r="AX6540"/>
      <c r="AY6540"/>
      <c r="AZ6540"/>
      <c r="BA6540"/>
      <c r="BB6540"/>
      <c r="BC6540"/>
      <c r="BD6540"/>
    </row>
    <row r="6541" spans="1:56" s="16" customFormat="1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  <c r="AE6541"/>
      <c r="AF6541"/>
      <c r="AG6541"/>
      <c r="AH6541"/>
      <c r="AI6541"/>
      <c r="AJ6541"/>
      <c r="AK6541"/>
      <c r="AL6541"/>
      <c r="AM6541"/>
      <c r="AN6541"/>
      <c r="AO6541"/>
      <c r="AP6541"/>
      <c r="AQ6541"/>
      <c r="AR6541"/>
      <c r="AS6541"/>
      <c r="AT6541"/>
      <c r="AU6541"/>
      <c r="AV6541"/>
      <c r="AW6541"/>
      <c r="AX6541"/>
      <c r="AY6541"/>
      <c r="AZ6541"/>
      <c r="BA6541"/>
      <c r="BB6541"/>
      <c r="BC6541"/>
      <c r="BD6541"/>
    </row>
    <row r="6542" spans="1:56" s="16" customFormat="1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  <c r="AE6542"/>
      <c r="AF6542"/>
      <c r="AG6542"/>
      <c r="AH6542"/>
      <c r="AI6542"/>
      <c r="AJ6542"/>
      <c r="AK6542"/>
      <c r="AL6542"/>
      <c r="AM6542"/>
      <c r="AN6542"/>
      <c r="AO6542"/>
      <c r="AP6542"/>
      <c r="AQ6542"/>
      <c r="AR6542"/>
      <c r="AS6542"/>
      <c r="AT6542"/>
      <c r="AU6542"/>
      <c r="AV6542"/>
      <c r="AW6542"/>
      <c r="AX6542"/>
      <c r="AY6542"/>
      <c r="AZ6542"/>
      <c r="BA6542"/>
      <c r="BB6542"/>
      <c r="BC6542"/>
      <c r="BD6542"/>
    </row>
    <row r="6543" spans="1:56" s="16" customFormat="1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  <c r="AE6543"/>
      <c r="AF6543"/>
      <c r="AG6543"/>
      <c r="AH6543"/>
      <c r="AI6543"/>
      <c r="AJ6543"/>
      <c r="AK6543"/>
      <c r="AL6543"/>
      <c r="AM6543"/>
      <c r="AN6543"/>
      <c r="AO6543"/>
      <c r="AP6543"/>
      <c r="AQ6543"/>
      <c r="AR6543"/>
      <c r="AS6543"/>
      <c r="AT6543"/>
      <c r="AU6543"/>
      <c r="AV6543"/>
      <c r="AW6543"/>
      <c r="AX6543"/>
      <c r="AY6543"/>
      <c r="AZ6543"/>
      <c r="BA6543"/>
      <c r="BB6543"/>
      <c r="BC6543"/>
      <c r="BD6543"/>
    </row>
    <row r="6544" spans="1:56" s="16" customFormat="1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  <c r="AE6544"/>
      <c r="AF6544"/>
      <c r="AG6544"/>
      <c r="AH6544"/>
      <c r="AI6544"/>
      <c r="AJ6544"/>
      <c r="AK6544"/>
      <c r="AL6544"/>
      <c r="AM6544"/>
      <c r="AN6544"/>
      <c r="AO6544"/>
      <c r="AP6544"/>
      <c r="AQ6544"/>
      <c r="AR6544"/>
      <c r="AS6544"/>
      <c r="AT6544"/>
      <c r="AU6544"/>
      <c r="AV6544"/>
      <c r="AW6544"/>
      <c r="AX6544"/>
      <c r="AY6544"/>
      <c r="AZ6544"/>
      <c r="BA6544"/>
      <c r="BB6544"/>
      <c r="BC6544"/>
      <c r="BD6544"/>
    </row>
    <row r="6545" spans="1:56" s="16" customFormat="1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  <c r="AE6545"/>
      <c r="AF6545"/>
      <c r="AG6545"/>
      <c r="AH6545"/>
      <c r="AI6545"/>
      <c r="AJ6545"/>
      <c r="AK6545"/>
      <c r="AL6545"/>
      <c r="AM6545"/>
      <c r="AN6545"/>
      <c r="AO6545"/>
      <c r="AP6545"/>
      <c r="AQ6545"/>
      <c r="AR6545"/>
      <c r="AS6545"/>
      <c r="AT6545"/>
      <c r="AU6545"/>
      <c r="AV6545"/>
      <c r="AW6545"/>
      <c r="AX6545"/>
      <c r="AY6545"/>
      <c r="AZ6545"/>
      <c r="BA6545"/>
      <c r="BB6545"/>
      <c r="BC6545"/>
      <c r="BD6545"/>
    </row>
    <row r="6546" spans="1:56" s="16" customFormat="1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  <c r="AE6546"/>
      <c r="AF6546"/>
      <c r="AG6546"/>
      <c r="AH6546"/>
      <c r="AI6546"/>
      <c r="AJ6546"/>
      <c r="AK6546"/>
      <c r="AL6546"/>
      <c r="AM6546"/>
      <c r="AN6546"/>
      <c r="AO6546"/>
      <c r="AP6546"/>
      <c r="AQ6546"/>
      <c r="AR6546"/>
      <c r="AS6546"/>
      <c r="AT6546"/>
      <c r="AU6546"/>
      <c r="AV6546"/>
      <c r="AW6546"/>
      <c r="AX6546"/>
      <c r="AY6546"/>
      <c r="AZ6546"/>
      <c r="BA6546"/>
      <c r="BB6546"/>
      <c r="BC6546"/>
      <c r="BD6546"/>
    </row>
    <row r="6547" spans="1:56" s="16" customFormat="1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  <c r="AE6547"/>
      <c r="AF6547"/>
      <c r="AG6547"/>
      <c r="AH6547"/>
      <c r="AI6547"/>
      <c r="AJ6547"/>
      <c r="AK6547"/>
      <c r="AL6547"/>
      <c r="AM6547"/>
      <c r="AN6547"/>
      <c r="AO6547"/>
      <c r="AP6547"/>
      <c r="AQ6547"/>
      <c r="AR6547"/>
      <c r="AS6547"/>
      <c r="AT6547"/>
      <c r="AU6547"/>
      <c r="AV6547"/>
      <c r="AW6547"/>
      <c r="AX6547"/>
      <c r="AY6547"/>
      <c r="AZ6547"/>
      <c r="BA6547"/>
      <c r="BB6547"/>
      <c r="BC6547"/>
      <c r="BD6547"/>
    </row>
    <row r="6548" spans="1:56" s="16" customFormat="1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  <c r="AE6548"/>
      <c r="AF6548"/>
      <c r="AG6548"/>
      <c r="AH6548"/>
      <c r="AI6548"/>
      <c r="AJ6548"/>
      <c r="AK6548"/>
      <c r="AL6548"/>
      <c r="AM6548"/>
      <c r="AN6548"/>
      <c r="AO6548"/>
      <c r="AP6548"/>
      <c r="AQ6548"/>
      <c r="AR6548"/>
      <c r="AS6548"/>
      <c r="AT6548"/>
      <c r="AU6548"/>
      <c r="AV6548"/>
      <c r="AW6548"/>
      <c r="AX6548"/>
      <c r="AY6548"/>
      <c r="AZ6548"/>
      <c r="BA6548"/>
      <c r="BB6548"/>
      <c r="BC6548"/>
      <c r="BD6548"/>
    </row>
    <row r="6549" spans="1:56" s="16" customFormat="1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  <c r="AE6549"/>
      <c r="AF6549"/>
      <c r="AG6549"/>
      <c r="AH6549"/>
      <c r="AI6549"/>
      <c r="AJ6549"/>
      <c r="AK6549"/>
      <c r="AL6549"/>
      <c r="AM6549"/>
      <c r="AN6549"/>
      <c r="AO6549"/>
      <c r="AP6549"/>
      <c r="AQ6549"/>
      <c r="AR6549"/>
      <c r="AS6549"/>
      <c r="AT6549"/>
      <c r="AU6549"/>
      <c r="AV6549"/>
      <c r="AW6549"/>
      <c r="AX6549"/>
      <c r="AY6549"/>
      <c r="AZ6549"/>
      <c r="BA6549"/>
      <c r="BB6549"/>
      <c r="BC6549"/>
      <c r="BD6549"/>
    </row>
    <row r="6550" spans="1:56" s="16" customFormat="1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  <c r="AE6550"/>
      <c r="AF6550"/>
      <c r="AG6550"/>
      <c r="AH6550"/>
      <c r="AI6550"/>
      <c r="AJ6550"/>
      <c r="AK6550"/>
      <c r="AL6550"/>
      <c r="AM6550"/>
      <c r="AN6550"/>
      <c r="AO6550"/>
      <c r="AP6550"/>
      <c r="AQ6550"/>
      <c r="AR6550"/>
      <c r="AS6550"/>
      <c r="AT6550"/>
      <c r="AU6550"/>
      <c r="AV6550"/>
      <c r="AW6550"/>
      <c r="AX6550"/>
      <c r="AY6550"/>
      <c r="AZ6550"/>
      <c r="BA6550"/>
      <c r="BB6550"/>
      <c r="BC6550"/>
      <c r="BD6550"/>
    </row>
    <row r="6551" spans="1:56" s="16" customFormat="1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  <c r="AE6551"/>
      <c r="AF6551"/>
      <c r="AG6551"/>
      <c r="AH6551"/>
      <c r="AI6551"/>
      <c r="AJ6551"/>
      <c r="AK6551"/>
      <c r="AL6551"/>
      <c r="AM6551"/>
      <c r="AN6551"/>
      <c r="AO6551"/>
      <c r="AP6551"/>
      <c r="AQ6551"/>
      <c r="AR6551"/>
      <c r="AS6551"/>
      <c r="AT6551"/>
      <c r="AU6551"/>
      <c r="AV6551"/>
      <c r="AW6551"/>
      <c r="AX6551"/>
      <c r="AY6551"/>
      <c r="AZ6551"/>
      <c r="BA6551"/>
      <c r="BB6551"/>
      <c r="BC6551"/>
      <c r="BD6551"/>
    </row>
    <row r="6552" spans="1:56" s="16" customFormat="1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  <c r="AE6552"/>
      <c r="AF6552"/>
      <c r="AG6552"/>
      <c r="AH6552"/>
      <c r="AI6552"/>
      <c r="AJ6552"/>
      <c r="AK6552"/>
      <c r="AL6552"/>
      <c r="AM6552"/>
      <c r="AN6552"/>
      <c r="AO6552"/>
      <c r="AP6552"/>
      <c r="AQ6552"/>
      <c r="AR6552"/>
      <c r="AS6552"/>
      <c r="AT6552"/>
      <c r="AU6552"/>
      <c r="AV6552"/>
      <c r="AW6552"/>
      <c r="AX6552"/>
      <c r="AY6552"/>
      <c r="AZ6552"/>
      <c r="BA6552"/>
      <c r="BB6552"/>
      <c r="BC6552"/>
      <c r="BD6552"/>
    </row>
    <row r="6553" spans="1:56" s="16" customFormat="1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  <c r="AE6553"/>
      <c r="AF6553"/>
      <c r="AG6553"/>
      <c r="AH6553"/>
      <c r="AI6553"/>
      <c r="AJ6553"/>
      <c r="AK6553"/>
      <c r="AL6553"/>
      <c r="AM6553"/>
      <c r="AN6553"/>
      <c r="AO6553"/>
      <c r="AP6553"/>
      <c r="AQ6553"/>
      <c r="AR6553"/>
      <c r="AS6553"/>
      <c r="AT6553"/>
      <c r="AU6553"/>
      <c r="AV6553"/>
      <c r="AW6553"/>
      <c r="AX6553"/>
      <c r="AY6553"/>
      <c r="AZ6553"/>
      <c r="BA6553"/>
      <c r="BB6553"/>
      <c r="BC6553"/>
      <c r="BD6553"/>
    </row>
    <row r="6554" spans="1:56" s="16" customFormat="1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  <c r="AE6554"/>
      <c r="AF6554"/>
      <c r="AG6554"/>
      <c r="AH6554"/>
      <c r="AI6554"/>
      <c r="AJ6554"/>
      <c r="AK6554"/>
      <c r="AL6554"/>
      <c r="AM6554"/>
      <c r="AN6554"/>
      <c r="AO6554"/>
      <c r="AP6554"/>
      <c r="AQ6554"/>
      <c r="AR6554"/>
      <c r="AS6554"/>
      <c r="AT6554"/>
      <c r="AU6554"/>
      <c r="AV6554"/>
      <c r="AW6554"/>
      <c r="AX6554"/>
      <c r="AY6554"/>
      <c r="AZ6554"/>
      <c r="BA6554"/>
      <c r="BB6554"/>
      <c r="BC6554"/>
      <c r="BD6554"/>
    </row>
    <row r="6555" spans="1:56" s="16" customFormat="1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  <c r="AE6555"/>
      <c r="AF6555"/>
      <c r="AG6555"/>
      <c r="AH6555"/>
      <c r="AI6555"/>
      <c r="AJ6555"/>
      <c r="AK6555"/>
      <c r="AL6555"/>
      <c r="AM6555"/>
      <c r="AN6555"/>
      <c r="AO6555"/>
      <c r="AP6555"/>
      <c r="AQ6555"/>
      <c r="AR6555"/>
      <c r="AS6555"/>
      <c r="AT6555"/>
      <c r="AU6555"/>
      <c r="AV6555"/>
      <c r="AW6555"/>
      <c r="AX6555"/>
      <c r="AY6555"/>
      <c r="AZ6555"/>
      <c r="BA6555"/>
      <c r="BB6555"/>
      <c r="BC6555"/>
      <c r="BD6555"/>
    </row>
    <row r="6556" spans="1:56" s="16" customFormat="1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  <c r="AE6556"/>
      <c r="AF6556"/>
      <c r="AG6556"/>
      <c r="AH6556"/>
      <c r="AI6556"/>
      <c r="AJ6556"/>
      <c r="AK6556"/>
      <c r="AL6556"/>
      <c r="AM6556"/>
      <c r="AN6556"/>
      <c r="AO6556"/>
      <c r="AP6556"/>
      <c r="AQ6556"/>
      <c r="AR6556"/>
      <c r="AS6556"/>
      <c r="AT6556"/>
      <c r="AU6556"/>
      <c r="AV6556"/>
      <c r="AW6556"/>
      <c r="AX6556"/>
      <c r="AY6556"/>
      <c r="AZ6556"/>
      <c r="BA6556"/>
      <c r="BB6556"/>
      <c r="BC6556"/>
      <c r="BD6556"/>
    </row>
    <row r="6557" spans="1:56" s="16" customFormat="1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  <c r="AE6557"/>
      <c r="AF6557"/>
      <c r="AG6557"/>
      <c r="AH6557"/>
      <c r="AI6557"/>
      <c r="AJ6557"/>
      <c r="AK6557"/>
      <c r="AL6557"/>
      <c r="AM6557"/>
      <c r="AN6557"/>
      <c r="AO6557"/>
      <c r="AP6557"/>
      <c r="AQ6557"/>
      <c r="AR6557"/>
      <c r="AS6557"/>
      <c r="AT6557"/>
      <c r="AU6557"/>
      <c r="AV6557"/>
      <c r="AW6557"/>
      <c r="AX6557"/>
      <c r="AY6557"/>
      <c r="AZ6557"/>
      <c r="BA6557"/>
      <c r="BB6557"/>
      <c r="BC6557"/>
      <c r="BD6557"/>
    </row>
    <row r="6558" spans="1:56" s="16" customFormat="1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  <c r="AE6558"/>
      <c r="AF6558"/>
      <c r="AG6558"/>
      <c r="AH6558"/>
      <c r="AI6558"/>
      <c r="AJ6558"/>
      <c r="AK6558"/>
      <c r="AL6558"/>
      <c r="AM6558"/>
      <c r="AN6558"/>
      <c r="AO6558"/>
      <c r="AP6558"/>
      <c r="AQ6558"/>
      <c r="AR6558"/>
      <c r="AS6558"/>
      <c r="AT6558"/>
      <c r="AU6558"/>
      <c r="AV6558"/>
      <c r="AW6558"/>
      <c r="AX6558"/>
      <c r="AY6558"/>
      <c r="AZ6558"/>
      <c r="BA6558"/>
      <c r="BB6558"/>
      <c r="BC6558"/>
      <c r="BD6558"/>
    </row>
    <row r="6559" spans="1:56" s="16" customFormat="1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  <c r="AE6559"/>
      <c r="AF6559"/>
      <c r="AG6559"/>
      <c r="AH6559"/>
      <c r="AI6559"/>
      <c r="AJ6559"/>
      <c r="AK6559"/>
      <c r="AL6559"/>
      <c r="AM6559"/>
      <c r="AN6559"/>
      <c r="AO6559"/>
      <c r="AP6559"/>
      <c r="AQ6559"/>
      <c r="AR6559"/>
      <c r="AS6559"/>
      <c r="AT6559"/>
      <c r="AU6559"/>
      <c r="AV6559"/>
      <c r="AW6559"/>
      <c r="AX6559"/>
      <c r="AY6559"/>
      <c r="AZ6559"/>
      <c r="BA6559"/>
      <c r="BB6559"/>
      <c r="BC6559"/>
      <c r="BD6559"/>
    </row>
    <row r="6560" spans="1:56" s="16" customFormat="1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  <c r="AE6560"/>
      <c r="AF6560"/>
      <c r="AG6560"/>
      <c r="AH6560"/>
      <c r="AI6560"/>
      <c r="AJ6560"/>
      <c r="AK6560"/>
      <c r="AL6560"/>
      <c r="AM6560"/>
      <c r="AN6560"/>
      <c r="AO6560"/>
      <c r="AP6560"/>
      <c r="AQ6560"/>
      <c r="AR6560"/>
      <c r="AS6560"/>
      <c r="AT6560"/>
      <c r="AU6560"/>
      <c r="AV6560"/>
      <c r="AW6560"/>
      <c r="AX6560"/>
      <c r="AY6560"/>
      <c r="AZ6560"/>
      <c r="BA6560"/>
      <c r="BB6560"/>
      <c r="BC6560"/>
      <c r="BD6560"/>
    </row>
    <row r="6561" spans="1:56" s="16" customFormat="1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  <c r="AE6561"/>
      <c r="AF6561"/>
      <c r="AG6561"/>
      <c r="AH6561"/>
      <c r="AI6561"/>
      <c r="AJ6561"/>
      <c r="AK6561"/>
      <c r="AL6561"/>
      <c r="AM6561"/>
      <c r="AN6561"/>
      <c r="AO6561"/>
      <c r="AP6561"/>
      <c r="AQ6561"/>
      <c r="AR6561"/>
      <c r="AS6561"/>
      <c r="AT6561"/>
      <c r="AU6561"/>
      <c r="AV6561"/>
      <c r="AW6561"/>
      <c r="AX6561"/>
      <c r="AY6561"/>
      <c r="AZ6561"/>
      <c r="BA6561"/>
      <c r="BB6561"/>
      <c r="BC6561"/>
      <c r="BD6561"/>
    </row>
    <row r="6562" spans="1:56" s="16" customFormat="1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  <c r="AE6562"/>
      <c r="AF6562"/>
      <c r="AG6562"/>
      <c r="AH6562"/>
      <c r="AI6562"/>
      <c r="AJ6562"/>
      <c r="AK6562"/>
      <c r="AL6562"/>
      <c r="AM6562"/>
      <c r="AN6562"/>
      <c r="AO6562"/>
      <c r="AP6562"/>
      <c r="AQ6562"/>
      <c r="AR6562"/>
      <c r="AS6562"/>
      <c r="AT6562"/>
      <c r="AU6562"/>
      <c r="AV6562"/>
      <c r="AW6562"/>
      <c r="AX6562"/>
      <c r="AY6562"/>
      <c r="AZ6562"/>
      <c r="BA6562"/>
      <c r="BB6562"/>
      <c r="BC6562"/>
      <c r="BD6562"/>
    </row>
    <row r="6563" spans="1:56" s="16" customFormat="1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  <c r="AE6563"/>
      <c r="AF6563"/>
      <c r="AG6563"/>
      <c r="AH6563"/>
      <c r="AI6563"/>
      <c r="AJ6563"/>
      <c r="AK6563"/>
      <c r="AL6563"/>
      <c r="AM6563"/>
      <c r="AN6563"/>
      <c r="AO6563"/>
      <c r="AP6563"/>
      <c r="AQ6563"/>
      <c r="AR6563"/>
      <c r="AS6563"/>
      <c r="AT6563"/>
      <c r="AU6563"/>
      <c r="AV6563"/>
      <c r="AW6563"/>
      <c r="AX6563"/>
      <c r="AY6563"/>
      <c r="AZ6563"/>
      <c r="BA6563"/>
      <c r="BB6563"/>
      <c r="BC6563"/>
      <c r="BD6563"/>
    </row>
    <row r="6564" spans="1:56" s="16" customFormat="1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  <c r="AE6564"/>
      <c r="AF6564"/>
      <c r="AG6564"/>
      <c r="AH6564"/>
      <c r="AI6564"/>
      <c r="AJ6564"/>
      <c r="AK6564"/>
      <c r="AL6564"/>
      <c r="AM6564"/>
      <c r="AN6564"/>
      <c r="AO6564"/>
      <c r="AP6564"/>
      <c r="AQ6564"/>
      <c r="AR6564"/>
      <c r="AS6564"/>
      <c r="AT6564"/>
      <c r="AU6564"/>
      <c r="AV6564"/>
      <c r="AW6564"/>
      <c r="AX6564"/>
      <c r="AY6564"/>
      <c r="AZ6564"/>
      <c r="BA6564"/>
      <c r="BB6564"/>
      <c r="BC6564"/>
      <c r="BD6564"/>
    </row>
    <row r="6565" spans="1:56" s="16" customFormat="1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  <c r="AE6565"/>
      <c r="AF6565"/>
      <c r="AG6565"/>
      <c r="AH6565"/>
      <c r="AI6565"/>
      <c r="AJ6565"/>
      <c r="AK6565"/>
      <c r="AL6565"/>
      <c r="AM6565"/>
      <c r="AN6565"/>
      <c r="AO6565"/>
      <c r="AP6565"/>
      <c r="AQ6565"/>
      <c r="AR6565"/>
      <c r="AS6565"/>
      <c r="AT6565"/>
      <c r="AU6565"/>
      <c r="AV6565"/>
      <c r="AW6565"/>
      <c r="AX6565"/>
      <c r="AY6565"/>
      <c r="AZ6565"/>
      <c r="BA6565"/>
      <c r="BB6565"/>
      <c r="BC6565"/>
      <c r="BD6565"/>
    </row>
    <row r="6566" spans="1:56" s="16" customFormat="1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  <c r="AE6566"/>
      <c r="AF6566"/>
      <c r="AG6566"/>
      <c r="AH6566"/>
      <c r="AI6566"/>
      <c r="AJ6566"/>
      <c r="AK6566"/>
      <c r="AL6566"/>
      <c r="AM6566"/>
      <c r="AN6566"/>
      <c r="AO6566"/>
      <c r="AP6566"/>
      <c r="AQ6566"/>
      <c r="AR6566"/>
      <c r="AS6566"/>
      <c r="AT6566"/>
      <c r="AU6566"/>
      <c r="AV6566"/>
      <c r="AW6566"/>
      <c r="AX6566"/>
      <c r="AY6566"/>
      <c r="AZ6566"/>
      <c r="BA6566"/>
      <c r="BB6566"/>
      <c r="BC6566"/>
      <c r="BD6566"/>
    </row>
    <row r="6567" spans="1:56" s="16" customFormat="1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  <c r="AE6567"/>
      <c r="AF6567"/>
      <c r="AG6567"/>
      <c r="AH6567"/>
      <c r="AI6567"/>
      <c r="AJ6567"/>
      <c r="AK6567"/>
      <c r="AL6567"/>
      <c r="AM6567"/>
      <c r="AN6567"/>
      <c r="AO6567"/>
      <c r="AP6567"/>
      <c r="AQ6567"/>
      <c r="AR6567"/>
      <c r="AS6567"/>
      <c r="AT6567"/>
      <c r="AU6567"/>
      <c r="AV6567"/>
      <c r="AW6567"/>
      <c r="AX6567"/>
      <c r="AY6567"/>
      <c r="AZ6567"/>
      <c r="BA6567"/>
      <c r="BB6567"/>
      <c r="BC6567"/>
      <c r="BD6567"/>
    </row>
    <row r="6568" spans="1:56" s="16" customFormat="1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  <c r="AE6568"/>
      <c r="AF6568"/>
      <c r="AG6568"/>
      <c r="AH6568"/>
      <c r="AI6568"/>
      <c r="AJ6568"/>
      <c r="AK6568"/>
      <c r="AL6568"/>
      <c r="AM6568"/>
      <c r="AN6568"/>
      <c r="AO6568"/>
      <c r="AP6568"/>
      <c r="AQ6568"/>
      <c r="AR6568"/>
      <c r="AS6568"/>
      <c r="AT6568"/>
      <c r="AU6568"/>
      <c r="AV6568"/>
      <c r="AW6568"/>
      <c r="AX6568"/>
      <c r="AY6568"/>
      <c r="AZ6568"/>
      <c r="BA6568"/>
      <c r="BB6568"/>
      <c r="BC6568"/>
      <c r="BD6568"/>
    </row>
    <row r="6569" spans="1:56" s="16" customFormat="1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  <c r="AE6569"/>
      <c r="AF6569"/>
      <c r="AG6569"/>
      <c r="AH6569"/>
      <c r="AI6569"/>
      <c r="AJ6569"/>
      <c r="AK6569"/>
      <c r="AL6569"/>
      <c r="AM6569"/>
      <c r="AN6569"/>
      <c r="AO6569"/>
      <c r="AP6569"/>
      <c r="AQ6569"/>
      <c r="AR6569"/>
      <c r="AS6569"/>
      <c r="AT6569"/>
      <c r="AU6569"/>
      <c r="AV6569"/>
      <c r="AW6569"/>
      <c r="AX6569"/>
      <c r="AY6569"/>
      <c r="AZ6569"/>
      <c r="BA6569"/>
      <c r="BB6569"/>
      <c r="BC6569"/>
      <c r="BD6569"/>
    </row>
    <row r="6570" spans="1:56" s="16" customFormat="1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  <c r="AE6570"/>
      <c r="AF6570"/>
      <c r="AG6570"/>
      <c r="AH6570"/>
      <c r="AI6570"/>
      <c r="AJ6570"/>
      <c r="AK6570"/>
      <c r="AL6570"/>
      <c r="AM6570"/>
      <c r="AN6570"/>
      <c r="AO6570"/>
      <c r="AP6570"/>
      <c r="AQ6570"/>
      <c r="AR6570"/>
      <c r="AS6570"/>
      <c r="AT6570"/>
      <c r="AU6570"/>
      <c r="AV6570"/>
      <c r="AW6570"/>
      <c r="AX6570"/>
      <c r="AY6570"/>
      <c r="AZ6570"/>
      <c r="BA6570"/>
      <c r="BB6570"/>
      <c r="BC6570"/>
      <c r="BD6570"/>
    </row>
    <row r="6571" spans="1:56" s="16" customFormat="1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  <c r="AE6571"/>
      <c r="AF6571"/>
      <c r="AG6571"/>
      <c r="AH6571"/>
      <c r="AI6571"/>
      <c r="AJ6571"/>
      <c r="AK6571"/>
      <c r="AL6571"/>
      <c r="AM6571"/>
      <c r="AN6571"/>
      <c r="AO6571"/>
      <c r="AP6571"/>
      <c r="AQ6571"/>
      <c r="AR6571"/>
      <c r="AS6571"/>
      <c r="AT6571"/>
      <c r="AU6571"/>
      <c r="AV6571"/>
      <c r="AW6571"/>
      <c r="AX6571"/>
      <c r="AY6571"/>
      <c r="AZ6571"/>
      <c r="BA6571"/>
      <c r="BB6571"/>
      <c r="BC6571"/>
      <c r="BD6571"/>
    </row>
    <row r="6572" spans="1:56" s="16" customFormat="1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  <c r="AE6572"/>
      <c r="AF6572"/>
      <c r="AG6572"/>
      <c r="AH6572"/>
      <c r="AI6572"/>
      <c r="AJ6572"/>
      <c r="AK6572"/>
      <c r="AL6572"/>
      <c r="AM6572"/>
      <c r="AN6572"/>
      <c r="AO6572"/>
      <c r="AP6572"/>
      <c r="AQ6572"/>
      <c r="AR6572"/>
      <c r="AS6572"/>
      <c r="AT6572"/>
      <c r="AU6572"/>
      <c r="AV6572"/>
      <c r="AW6572"/>
      <c r="AX6572"/>
      <c r="AY6572"/>
      <c r="AZ6572"/>
      <c r="BA6572"/>
      <c r="BB6572"/>
      <c r="BC6572"/>
      <c r="BD6572"/>
    </row>
    <row r="6573" spans="1:56" s="16" customFormat="1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  <c r="AE6573"/>
      <c r="AF6573"/>
      <c r="AG6573"/>
      <c r="AH6573"/>
      <c r="AI6573"/>
      <c r="AJ6573"/>
      <c r="AK6573"/>
      <c r="AL6573"/>
      <c r="AM6573"/>
      <c r="AN6573"/>
      <c r="AO6573"/>
      <c r="AP6573"/>
      <c r="AQ6573"/>
      <c r="AR6573"/>
      <c r="AS6573"/>
      <c r="AT6573"/>
      <c r="AU6573"/>
      <c r="AV6573"/>
      <c r="AW6573"/>
      <c r="AX6573"/>
      <c r="AY6573"/>
      <c r="AZ6573"/>
      <c r="BA6573"/>
      <c r="BB6573"/>
      <c r="BC6573"/>
      <c r="BD6573"/>
    </row>
    <row r="6574" spans="1:56" s="16" customFormat="1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  <c r="AE6574"/>
      <c r="AF6574"/>
      <c r="AG6574"/>
      <c r="AH6574"/>
      <c r="AI6574"/>
      <c r="AJ6574"/>
      <c r="AK6574"/>
      <c r="AL6574"/>
      <c r="AM6574"/>
      <c r="AN6574"/>
      <c r="AO6574"/>
      <c r="AP6574"/>
      <c r="AQ6574"/>
      <c r="AR6574"/>
      <c r="AS6574"/>
      <c r="AT6574"/>
      <c r="AU6574"/>
      <c r="AV6574"/>
      <c r="AW6574"/>
      <c r="AX6574"/>
      <c r="AY6574"/>
      <c r="AZ6574"/>
      <c r="BA6574"/>
      <c r="BB6574"/>
      <c r="BC6574"/>
      <c r="BD6574"/>
    </row>
    <row r="6575" spans="1:56" s="16" customFormat="1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  <c r="AE6575"/>
      <c r="AF6575"/>
      <c r="AG6575"/>
      <c r="AH6575"/>
      <c r="AI6575"/>
      <c r="AJ6575"/>
      <c r="AK6575"/>
      <c r="AL6575"/>
      <c r="AM6575"/>
      <c r="AN6575"/>
      <c r="AO6575"/>
      <c r="AP6575"/>
      <c r="AQ6575"/>
      <c r="AR6575"/>
      <c r="AS6575"/>
      <c r="AT6575"/>
      <c r="AU6575"/>
      <c r="AV6575"/>
      <c r="AW6575"/>
      <c r="AX6575"/>
      <c r="AY6575"/>
      <c r="AZ6575"/>
      <c r="BA6575"/>
      <c r="BB6575"/>
      <c r="BC6575"/>
      <c r="BD6575"/>
    </row>
    <row r="6576" spans="1:56" s="16" customFormat="1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  <c r="AE6576"/>
      <c r="AF6576"/>
      <c r="AG6576"/>
      <c r="AH6576"/>
      <c r="AI6576"/>
      <c r="AJ6576"/>
      <c r="AK6576"/>
      <c r="AL6576"/>
      <c r="AM6576"/>
      <c r="AN6576"/>
      <c r="AO6576"/>
      <c r="AP6576"/>
      <c r="AQ6576"/>
      <c r="AR6576"/>
      <c r="AS6576"/>
      <c r="AT6576"/>
      <c r="AU6576"/>
      <c r="AV6576"/>
      <c r="AW6576"/>
      <c r="AX6576"/>
      <c r="AY6576"/>
      <c r="AZ6576"/>
      <c r="BA6576"/>
      <c r="BB6576"/>
      <c r="BC6576"/>
      <c r="BD6576"/>
    </row>
    <row r="6577" spans="1:56" s="16" customFormat="1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  <c r="AE6577"/>
      <c r="AF6577"/>
      <c r="AG6577"/>
      <c r="AH6577"/>
      <c r="AI6577"/>
      <c r="AJ6577"/>
      <c r="AK6577"/>
      <c r="AL6577"/>
      <c r="AM6577"/>
      <c r="AN6577"/>
      <c r="AO6577"/>
      <c r="AP6577"/>
      <c r="AQ6577"/>
      <c r="AR6577"/>
      <c r="AS6577"/>
      <c r="AT6577"/>
      <c r="AU6577"/>
      <c r="AV6577"/>
      <c r="AW6577"/>
      <c r="AX6577"/>
      <c r="AY6577"/>
      <c r="AZ6577"/>
      <c r="BA6577"/>
      <c r="BB6577"/>
      <c r="BC6577"/>
      <c r="BD6577"/>
    </row>
    <row r="6578" spans="1:56" s="16" customFormat="1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  <c r="AE6578"/>
      <c r="AF6578"/>
      <c r="AG6578"/>
      <c r="AH6578"/>
      <c r="AI6578"/>
      <c r="AJ6578"/>
      <c r="AK6578"/>
      <c r="AL6578"/>
      <c r="AM6578"/>
      <c r="AN6578"/>
      <c r="AO6578"/>
      <c r="AP6578"/>
      <c r="AQ6578"/>
      <c r="AR6578"/>
      <c r="AS6578"/>
      <c r="AT6578"/>
      <c r="AU6578"/>
      <c r="AV6578"/>
      <c r="AW6578"/>
      <c r="AX6578"/>
      <c r="AY6578"/>
      <c r="AZ6578"/>
      <c r="BA6578"/>
      <c r="BB6578"/>
      <c r="BC6578"/>
      <c r="BD6578"/>
    </row>
    <row r="6579" spans="1:56" s="16" customFormat="1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  <c r="AE6579"/>
      <c r="AF6579"/>
      <c r="AG6579"/>
      <c r="AH6579"/>
      <c r="AI6579"/>
      <c r="AJ6579"/>
      <c r="AK6579"/>
      <c r="AL6579"/>
      <c r="AM6579"/>
      <c r="AN6579"/>
      <c r="AO6579"/>
      <c r="AP6579"/>
      <c r="AQ6579"/>
      <c r="AR6579"/>
      <c r="AS6579"/>
      <c r="AT6579"/>
      <c r="AU6579"/>
      <c r="AV6579"/>
      <c r="AW6579"/>
      <c r="AX6579"/>
      <c r="AY6579"/>
      <c r="AZ6579"/>
      <c r="BA6579"/>
      <c r="BB6579"/>
      <c r="BC6579"/>
      <c r="BD6579"/>
    </row>
    <row r="6580" spans="1:56" s="16" customFormat="1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  <c r="AE6580"/>
      <c r="AF6580"/>
      <c r="AG6580"/>
      <c r="AH6580"/>
      <c r="AI6580"/>
      <c r="AJ6580"/>
      <c r="AK6580"/>
      <c r="AL6580"/>
      <c r="AM6580"/>
      <c r="AN6580"/>
      <c r="AO6580"/>
      <c r="AP6580"/>
      <c r="AQ6580"/>
      <c r="AR6580"/>
      <c r="AS6580"/>
      <c r="AT6580"/>
      <c r="AU6580"/>
      <c r="AV6580"/>
      <c r="AW6580"/>
      <c r="AX6580"/>
      <c r="AY6580"/>
      <c r="AZ6580"/>
      <c r="BA6580"/>
      <c r="BB6580"/>
      <c r="BC6580"/>
      <c r="BD6580"/>
    </row>
    <row r="6581" spans="1:56" s="16" customFormat="1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  <c r="AE6581"/>
      <c r="AF6581"/>
      <c r="AG6581"/>
      <c r="AH6581"/>
      <c r="AI6581"/>
      <c r="AJ6581"/>
      <c r="AK6581"/>
      <c r="AL6581"/>
      <c r="AM6581"/>
      <c r="AN6581"/>
      <c r="AO6581"/>
      <c r="AP6581"/>
      <c r="AQ6581"/>
      <c r="AR6581"/>
      <c r="AS6581"/>
      <c r="AT6581"/>
      <c r="AU6581"/>
      <c r="AV6581"/>
      <c r="AW6581"/>
      <c r="AX6581"/>
      <c r="AY6581"/>
      <c r="AZ6581"/>
      <c r="BA6581"/>
      <c r="BB6581"/>
      <c r="BC6581"/>
      <c r="BD6581"/>
    </row>
    <row r="6582" spans="1:56" s="16" customFormat="1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  <c r="AE6582"/>
      <c r="AF6582"/>
      <c r="AG6582"/>
      <c r="AH6582"/>
      <c r="AI6582"/>
      <c r="AJ6582"/>
      <c r="AK6582"/>
      <c r="AL6582"/>
      <c r="AM6582"/>
      <c r="AN6582"/>
      <c r="AO6582"/>
      <c r="AP6582"/>
      <c r="AQ6582"/>
      <c r="AR6582"/>
      <c r="AS6582"/>
      <c r="AT6582"/>
      <c r="AU6582"/>
      <c r="AV6582"/>
      <c r="AW6582"/>
      <c r="AX6582"/>
      <c r="AY6582"/>
      <c r="AZ6582"/>
      <c r="BA6582"/>
      <c r="BB6582"/>
      <c r="BC6582"/>
      <c r="BD6582"/>
    </row>
    <row r="6583" spans="1:56" s="16" customFormat="1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  <c r="AE6583"/>
      <c r="AF6583"/>
      <c r="AG6583"/>
      <c r="AH6583"/>
      <c r="AI6583"/>
      <c r="AJ6583"/>
      <c r="AK6583"/>
      <c r="AL6583"/>
      <c r="AM6583"/>
      <c r="AN6583"/>
      <c r="AO6583"/>
      <c r="AP6583"/>
      <c r="AQ6583"/>
      <c r="AR6583"/>
      <c r="AS6583"/>
      <c r="AT6583"/>
      <c r="AU6583"/>
      <c r="AV6583"/>
      <c r="AW6583"/>
      <c r="AX6583"/>
      <c r="AY6583"/>
      <c r="AZ6583"/>
      <c r="BA6583"/>
      <c r="BB6583"/>
      <c r="BC6583"/>
      <c r="BD6583"/>
    </row>
    <row r="6584" spans="1:56" s="16" customFormat="1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  <c r="AE6584"/>
      <c r="AF6584"/>
      <c r="AG6584"/>
      <c r="AH6584"/>
      <c r="AI6584"/>
      <c r="AJ6584"/>
      <c r="AK6584"/>
      <c r="AL6584"/>
      <c r="AM6584"/>
      <c r="AN6584"/>
      <c r="AO6584"/>
      <c r="AP6584"/>
      <c r="AQ6584"/>
      <c r="AR6584"/>
      <c r="AS6584"/>
      <c r="AT6584"/>
      <c r="AU6584"/>
      <c r="AV6584"/>
      <c r="AW6584"/>
      <c r="AX6584"/>
      <c r="AY6584"/>
      <c r="AZ6584"/>
      <c r="BA6584"/>
      <c r="BB6584"/>
      <c r="BC6584"/>
      <c r="BD6584"/>
    </row>
    <row r="6585" spans="1:56" s="16" customFormat="1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  <c r="AE6585"/>
      <c r="AF6585"/>
      <c r="AG6585"/>
      <c r="AH6585"/>
      <c r="AI6585"/>
      <c r="AJ6585"/>
      <c r="AK6585"/>
      <c r="AL6585"/>
      <c r="AM6585"/>
      <c r="AN6585"/>
      <c r="AO6585"/>
      <c r="AP6585"/>
      <c r="AQ6585"/>
      <c r="AR6585"/>
      <c r="AS6585"/>
      <c r="AT6585"/>
      <c r="AU6585"/>
      <c r="AV6585"/>
      <c r="AW6585"/>
      <c r="AX6585"/>
      <c r="AY6585"/>
      <c r="AZ6585"/>
      <c r="BA6585"/>
      <c r="BB6585"/>
      <c r="BC6585"/>
      <c r="BD6585"/>
    </row>
    <row r="6586" spans="1:56" s="16" customFormat="1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  <c r="AE6586"/>
      <c r="AF6586"/>
      <c r="AG6586"/>
      <c r="AH6586"/>
      <c r="AI6586"/>
      <c r="AJ6586"/>
      <c r="AK6586"/>
      <c r="AL6586"/>
      <c r="AM6586"/>
      <c r="AN6586"/>
      <c r="AO6586"/>
      <c r="AP6586"/>
      <c r="AQ6586"/>
      <c r="AR6586"/>
      <c r="AS6586"/>
      <c r="AT6586"/>
      <c r="AU6586"/>
      <c r="AV6586"/>
      <c r="AW6586"/>
      <c r="AX6586"/>
      <c r="AY6586"/>
      <c r="AZ6586"/>
      <c r="BA6586"/>
      <c r="BB6586"/>
      <c r="BC6586"/>
      <c r="BD6586"/>
    </row>
    <row r="6587" spans="1:56" s="16" customFormat="1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  <c r="AE6587"/>
      <c r="AF6587"/>
      <c r="AG6587"/>
      <c r="AH6587"/>
      <c r="AI6587"/>
      <c r="AJ6587"/>
      <c r="AK6587"/>
      <c r="AL6587"/>
      <c r="AM6587"/>
      <c r="AN6587"/>
      <c r="AO6587"/>
      <c r="AP6587"/>
      <c r="AQ6587"/>
      <c r="AR6587"/>
      <c r="AS6587"/>
      <c r="AT6587"/>
      <c r="AU6587"/>
      <c r="AV6587"/>
      <c r="AW6587"/>
      <c r="AX6587"/>
      <c r="AY6587"/>
      <c r="AZ6587"/>
      <c r="BA6587"/>
      <c r="BB6587"/>
      <c r="BC6587"/>
      <c r="BD6587"/>
    </row>
    <row r="6588" spans="1:56" s="16" customFormat="1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  <c r="AE6588"/>
      <c r="AF6588"/>
      <c r="AG6588"/>
      <c r="AH6588"/>
      <c r="AI6588"/>
      <c r="AJ6588"/>
      <c r="AK6588"/>
      <c r="AL6588"/>
      <c r="AM6588"/>
      <c r="AN6588"/>
      <c r="AO6588"/>
      <c r="AP6588"/>
      <c r="AQ6588"/>
      <c r="AR6588"/>
      <c r="AS6588"/>
      <c r="AT6588"/>
      <c r="AU6588"/>
      <c r="AV6588"/>
      <c r="AW6588"/>
      <c r="AX6588"/>
      <c r="AY6588"/>
      <c r="AZ6588"/>
      <c r="BA6588"/>
      <c r="BB6588"/>
      <c r="BC6588"/>
      <c r="BD6588"/>
    </row>
    <row r="6589" spans="1:56" s="16" customFormat="1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  <c r="AE6589"/>
      <c r="AF6589"/>
      <c r="AG6589"/>
      <c r="AH6589"/>
      <c r="AI6589"/>
      <c r="AJ6589"/>
      <c r="AK6589"/>
      <c r="AL6589"/>
      <c r="AM6589"/>
      <c r="AN6589"/>
      <c r="AO6589"/>
      <c r="AP6589"/>
      <c r="AQ6589"/>
      <c r="AR6589"/>
      <c r="AS6589"/>
      <c r="AT6589"/>
      <c r="AU6589"/>
      <c r="AV6589"/>
      <c r="AW6589"/>
      <c r="AX6589"/>
      <c r="AY6589"/>
      <c r="AZ6589"/>
      <c r="BA6589"/>
      <c r="BB6589"/>
      <c r="BC6589"/>
      <c r="BD6589"/>
    </row>
    <row r="6590" spans="1:56" s="16" customFormat="1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  <c r="AE6590"/>
      <c r="AF6590"/>
      <c r="AG6590"/>
      <c r="AH6590"/>
      <c r="AI6590"/>
      <c r="AJ6590"/>
      <c r="AK6590"/>
      <c r="AL6590"/>
      <c r="AM6590"/>
      <c r="AN6590"/>
      <c r="AO6590"/>
      <c r="AP6590"/>
      <c r="AQ6590"/>
      <c r="AR6590"/>
      <c r="AS6590"/>
      <c r="AT6590"/>
      <c r="AU6590"/>
      <c r="AV6590"/>
      <c r="AW6590"/>
      <c r="AX6590"/>
      <c r="AY6590"/>
      <c r="AZ6590"/>
      <c r="BA6590"/>
      <c r="BB6590"/>
      <c r="BC6590"/>
      <c r="BD6590"/>
    </row>
    <row r="6591" spans="1:56" s="16" customFormat="1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  <c r="AE6591"/>
      <c r="AF6591"/>
      <c r="AG6591"/>
      <c r="AH6591"/>
      <c r="AI6591"/>
      <c r="AJ6591"/>
      <c r="AK6591"/>
      <c r="AL6591"/>
      <c r="AM6591"/>
      <c r="AN6591"/>
      <c r="AO6591"/>
      <c r="AP6591"/>
      <c r="AQ6591"/>
      <c r="AR6591"/>
      <c r="AS6591"/>
      <c r="AT6591"/>
      <c r="AU6591"/>
      <c r="AV6591"/>
      <c r="AW6591"/>
      <c r="AX6591"/>
      <c r="AY6591"/>
      <c r="AZ6591"/>
      <c r="BA6591"/>
      <c r="BB6591"/>
      <c r="BC6591"/>
      <c r="BD6591"/>
    </row>
    <row r="6592" spans="1:56" s="16" customFormat="1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  <c r="AE6592"/>
      <c r="AF6592"/>
      <c r="AG6592"/>
      <c r="AH6592"/>
      <c r="AI6592"/>
      <c r="AJ6592"/>
      <c r="AK6592"/>
      <c r="AL6592"/>
      <c r="AM6592"/>
      <c r="AN6592"/>
      <c r="AO6592"/>
      <c r="AP6592"/>
      <c r="AQ6592"/>
      <c r="AR6592"/>
      <c r="AS6592"/>
      <c r="AT6592"/>
      <c r="AU6592"/>
      <c r="AV6592"/>
      <c r="AW6592"/>
      <c r="AX6592"/>
      <c r="AY6592"/>
      <c r="AZ6592"/>
      <c r="BA6592"/>
      <c r="BB6592"/>
      <c r="BC6592"/>
      <c r="BD6592"/>
    </row>
    <row r="6593" spans="1:56" s="16" customFormat="1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  <c r="AE6593"/>
      <c r="AF6593"/>
      <c r="AG6593"/>
      <c r="AH6593"/>
      <c r="AI6593"/>
      <c r="AJ6593"/>
      <c r="AK6593"/>
      <c r="AL6593"/>
      <c r="AM6593"/>
      <c r="AN6593"/>
      <c r="AO6593"/>
      <c r="AP6593"/>
      <c r="AQ6593"/>
      <c r="AR6593"/>
      <c r="AS6593"/>
      <c r="AT6593"/>
      <c r="AU6593"/>
      <c r="AV6593"/>
      <c r="AW6593"/>
      <c r="AX6593"/>
      <c r="AY6593"/>
      <c r="AZ6593"/>
      <c r="BA6593"/>
      <c r="BB6593"/>
      <c r="BC6593"/>
      <c r="BD6593"/>
    </row>
    <row r="6594" spans="1:56" s="16" customFormat="1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  <c r="AE6594"/>
      <c r="AF6594"/>
      <c r="AG6594"/>
      <c r="AH6594"/>
      <c r="AI6594"/>
      <c r="AJ6594"/>
      <c r="AK6594"/>
      <c r="AL6594"/>
      <c r="AM6594"/>
      <c r="AN6594"/>
      <c r="AO6594"/>
      <c r="AP6594"/>
      <c r="AQ6594"/>
      <c r="AR6594"/>
      <c r="AS6594"/>
      <c r="AT6594"/>
      <c r="AU6594"/>
      <c r="AV6594"/>
      <c r="AW6594"/>
      <c r="AX6594"/>
      <c r="AY6594"/>
      <c r="AZ6594"/>
      <c r="BA6594"/>
      <c r="BB6594"/>
      <c r="BC6594"/>
      <c r="BD6594"/>
    </row>
    <row r="6595" spans="1:56" s="16" customFormat="1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  <c r="AE6595"/>
      <c r="AF6595"/>
      <c r="AG6595"/>
      <c r="AH6595"/>
      <c r="AI6595"/>
      <c r="AJ6595"/>
      <c r="AK6595"/>
      <c r="AL6595"/>
      <c r="AM6595"/>
      <c r="AN6595"/>
      <c r="AO6595"/>
      <c r="AP6595"/>
      <c r="AQ6595"/>
      <c r="AR6595"/>
      <c r="AS6595"/>
      <c r="AT6595"/>
      <c r="AU6595"/>
      <c r="AV6595"/>
      <c r="AW6595"/>
      <c r="AX6595"/>
      <c r="AY6595"/>
      <c r="AZ6595"/>
      <c r="BA6595"/>
      <c r="BB6595"/>
      <c r="BC6595"/>
      <c r="BD6595"/>
    </row>
    <row r="6596" spans="1:56" s="16" customFormat="1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  <c r="AE6596"/>
      <c r="AF6596"/>
      <c r="AG6596"/>
      <c r="AH6596"/>
      <c r="AI6596"/>
      <c r="AJ6596"/>
      <c r="AK6596"/>
      <c r="AL6596"/>
      <c r="AM6596"/>
      <c r="AN6596"/>
      <c r="AO6596"/>
      <c r="AP6596"/>
      <c r="AQ6596"/>
      <c r="AR6596"/>
      <c r="AS6596"/>
      <c r="AT6596"/>
      <c r="AU6596"/>
      <c r="AV6596"/>
      <c r="AW6596"/>
      <c r="AX6596"/>
      <c r="AY6596"/>
      <c r="AZ6596"/>
      <c r="BA6596"/>
      <c r="BB6596"/>
      <c r="BC6596"/>
      <c r="BD6596"/>
    </row>
    <row r="6597" spans="1:56" s="16" customFormat="1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  <c r="AE6597"/>
      <c r="AF6597"/>
      <c r="AG6597"/>
      <c r="AH6597"/>
      <c r="AI6597"/>
      <c r="AJ6597"/>
      <c r="AK6597"/>
      <c r="AL6597"/>
      <c r="AM6597"/>
      <c r="AN6597"/>
      <c r="AO6597"/>
      <c r="AP6597"/>
      <c r="AQ6597"/>
      <c r="AR6597"/>
      <c r="AS6597"/>
      <c r="AT6597"/>
      <c r="AU6597"/>
      <c r="AV6597"/>
      <c r="AW6597"/>
      <c r="AX6597"/>
      <c r="AY6597"/>
      <c r="AZ6597"/>
      <c r="BA6597"/>
      <c r="BB6597"/>
      <c r="BC6597"/>
      <c r="BD6597"/>
    </row>
    <row r="6598" spans="1:56" s="16" customFormat="1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  <c r="AE6598"/>
      <c r="AF6598"/>
      <c r="AG6598"/>
      <c r="AH6598"/>
      <c r="AI6598"/>
      <c r="AJ6598"/>
      <c r="AK6598"/>
      <c r="AL6598"/>
      <c r="AM6598"/>
      <c r="AN6598"/>
      <c r="AO6598"/>
      <c r="AP6598"/>
      <c r="AQ6598"/>
      <c r="AR6598"/>
      <c r="AS6598"/>
      <c r="AT6598"/>
      <c r="AU6598"/>
      <c r="AV6598"/>
      <c r="AW6598"/>
      <c r="AX6598"/>
      <c r="AY6598"/>
      <c r="AZ6598"/>
      <c r="BA6598"/>
      <c r="BB6598"/>
      <c r="BC6598"/>
      <c r="BD6598"/>
    </row>
    <row r="6599" spans="1:56" s="16" customFormat="1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  <c r="AE6599"/>
      <c r="AF6599"/>
      <c r="AG6599"/>
      <c r="AH6599"/>
      <c r="AI6599"/>
      <c r="AJ6599"/>
      <c r="AK6599"/>
      <c r="AL6599"/>
      <c r="AM6599"/>
      <c r="AN6599"/>
      <c r="AO6599"/>
      <c r="AP6599"/>
      <c r="AQ6599"/>
      <c r="AR6599"/>
      <c r="AS6599"/>
      <c r="AT6599"/>
      <c r="AU6599"/>
      <c r="AV6599"/>
      <c r="AW6599"/>
      <c r="AX6599"/>
      <c r="AY6599"/>
      <c r="AZ6599"/>
      <c r="BA6599"/>
      <c r="BB6599"/>
      <c r="BC6599"/>
      <c r="BD6599"/>
    </row>
    <row r="6600" spans="1:56" s="16" customFormat="1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  <c r="AE6600"/>
      <c r="AF6600"/>
      <c r="AG6600"/>
      <c r="AH6600"/>
      <c r="AI6600"/>
      <c r="AJ6600"/>
      <c r="AK6600"/>
      <c r="AL6600"/>
      <c r="AM6600"/>
      <c r="AN6600"/>
      <c r="AO6600"/>
      <c r="AP6600"/>
      <c r="AQ6600"/>
      <c r="AR6600"/>
      <c r="AS6600"/>
      <c r="AT6600"/>
      <c r="AU6600"/>
      <c r="AV6600"/>
      <c r="AW6600"/>
      <c r="AX6600"/>
      <c r="AY6600"/>
      <c r="AZ6600"/>
      <c r="BA6600"/>
      <c r="BB6600"/>
      <c r="BC6600"/>
      <c r="BD6600"/>
    </row>
    <row r="6601" spans="1:56" s="16" customFormat="1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  <c r="AE6601"/>
      <c r="AF6601"/>
      <c r="AG6601"/>
      <c r="AH6601"/>
      <c r="AI6601"/>
      <c r="AJ6601"/>
      <c r="AK6601"/>
      <c r="AL6601"/>
      <c r="AM6601"/>
      <c r="AN6601"/>
      <c r="AO6601"/>
      <c r="AP6601"/>
      <c r="AQ6601"/>
      <c r="AR6601"/>
      <c r="AS6601"/>
      <c r="AT6601"/>
      <c r="AU6601"/>
      <c r="AV6601"/>
      <c r="AW6601"/>
      <c r="AX6601"/>
      <c r="AY6601"/>
      <c r="AZ6601"/>
      <c r="BA6601"/>
      <c r="BB6601"/>
      <c r="BC6601"/>
      <c r="BD6601"/>
    </row>
    <row r="6602" spans="1:56" s="16" customFormat="1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  <c r="AE6602"/>
      <c r="AF6602"/>
      <c r="AG6602"/>
      <c r="AH6602"/>
      <c r="AI6602"/>
      <c r="AJ6602"/>
      <c r="AK6602"/>
      <c r="AL6602"/>
      <c r="AM6602"/>
      <c r="AN6602"/>
      <c r="AO6602"/>
      <c r="AP6602"/>
      <c r="AQ6602"/>
      <c r="AR6602"/>
      <c r="AS6602"/>
      <c r="AT6602"/>
      <c r="AU6602"/>
      <c r="AV6602"/>
      <c r="AW6602"/>
      <c r="AX6602"/>
      <c r="AY6602"/>
      <c r="AZ6602"/>
      <c r="BA6602"/>
      <c r="BB6602"/>
      <c r="BC6602"/>
      <c r="BD6602"/>
    </row>
    <row r="6603" spans="1:56" s="16" customFormat="1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  <c r="AE6603"/>
      <c r="AF6603"/>
      <c r="AG6603"/>
      <c r="AH6603"/>
      <c r="AI6603"/>
      <c r="AJ6603"/>
      <c r="AK6603"/>
      <c r="AL6603"/>
      <c r="AM6603"/>
      <c r="AN6603"/>
      <c r="AO6603"/>
      <c r="AP6603"/>
      <c r="AQ6603"/>
      <c r="AR6603"/>
      <c r="AS6603"/>
      <c r="AT6603"/>
      <c r="AU6603"/>
      <c r="AV6603"/>
      <c r="AW6603"/>
      <c r="AX6603"/>
      <c r="AY6603"/>
      <c r="AZ6603"/>
      <c r="BA6603"/>
      <c r="BB6603"/>
      <c r="BC6603"/>
      <c r="BD6603"/>
    </row>
    <row r="6604" spans="1:56" s="16" customFormat="1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  <c r="AE6604"/>
      <c r="AF6604"/>
      <c r="AG6604"/>
      <c r="AH6604"/>
      <c r="AI6604"/>
      <c r="AJ6604"/>
      <c r="AK6604"/>
      <c r="AL6604"/>
      <c r="AM6604"/>
      <c r="AN6604"/>
      <c r="AO6604"/>
      <c r="AP6604"/>
      <c r="AQ6604"/>
      <c r="AR6604"/>
      <c r="AS6604"/>
      <c r="AT6604"/>
      <c r="AU6604"/>
      <c r="AV6604"/>
      <c r="AW6604"/>
      <c r="AX6604"/>
      <c r="AY6604"/>
      <c r="AZ6604"/>
      <c r="BA6604"/>
      <c r="BB6604"/>
      <c r="BC6604"/>
      <c r="BD6604"/>
    </row>
    <row r="6605" spans="1:56" s="16" customFormat="1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  <c r="AE6605"/>
      <c r="AF6605"/>
      <c r="AG6605"/>
      <c r="AH6605"/>
      <c r="AI6605"/>
      <c r="AJ6605"/>
      <c r="AK6605"/>
      <c r="AL6605"/>
      <c r="AM6605"/>
      <c r="AN6605"/>
      <c r="AO6605"/>
      <c r="AP6605"/>
      <c r="AQ6605"/>
      <c r="AR6605"/>
      <c r="AS6605"/>
      <c r="AT6605"/>
      <c r="AU6605"/>
      <c r="AV6605"/>
      <c r="AW6605"/>
      <c r="AX6605"/>
      <c r="AY6605"/>
      <c r="AZ6605"/>
      <c r="BA6605"/>
      <c r="BB6605"/>
      <c r="BC6605"/>
      <c r="BD6605"/>
    </row>
    <row r="6606" spans="1:56" s="16" customFormat="1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  <c r="AE6606"/>
      <c r="AF6606"/>
      <c r="AG6606"/>
      <c r="AH6606"/>
      <c r="AI6606"/>
      <c r="AJ6606"/>
      <c r="AK6606"/>
      <c r="AL6606"/>
      <c r="AM6606"/>
      <c r="AN6606"/>
      <c r="AO6606"/>
      <c r="AP6606"/>
      <c r="AQ6606"/>
      <c r="AR6606"/>
      <c r="AS6606"/>
      <c r="AT6606"/>
      <c r="AU6606"/>
      <c r="AV6606"/>
      <c r="AW6606"/>
      <c r="AX6606"/>
      <c r="AY6606"/>
      <c r="AZ6606"/>
      <c r="BA6606"/>
      <c r="BB6606"/>
      <c r="BC6606"/>
      <c r="BD6606"/>
    </row>
    <row r="6607" spans="1:56" s="16" customFormat="1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  <c r="AE6607"/>
      <c r="AF6607"/>
      <c r="AG6607"/>
      <c r="AH6607"/>
      <c r="AI6607"/>
      <c r="AJ6607"/>
      <c r="AK6607"/>
      <c r="AL6607"/>
      <c r="AM6607"/>
      <c r="AN6607"/>
      <c r="AO6607"/>
      <c r="AP6607"/>
      <c r="AQ6607"/>
      <c r="AR6607"/>
      <c r="AS6607"/>
      <c r="AT6607"/>
      <c r="AU6607"/>
      <c r="AV6607"/>
      <c r="AW6607"/>
      <c r="AX6607"/>
      <c r="AY6607"/>
      <c r="AZ6607"/>
      <c r="BA6607"/>
      <c r="BB6607"/>
      <c r="BC6607"/>
      <c r="BD6607"/>
    </row>
    <row r="6608" spans="1:56" s="16" customFormat="1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  <c r="AE6608"/>
      <c r="AF6608"/>
      <c r="AG6608"/>
      <c r="AH6608"/>
      <c r="AI6608"/>
      <c r="AJ6608"/>
      <c r="AK6608"/>
      <c r="AL6608"/>
      <c r="AM6608"/>
      <c r="AN6608"/>
      <c r="AO6608"/>
      <c r="AP6608"/>
      <c r="AQ6608"/>
      <c r="AR6608"/>
      <c r="AS6608"/>
      <c r="AT6608"/>
      <c r="AU6608"/>
      <c r="AV6608"/>
      <c r="AW6608"/>
      <c r="AX6608"/>
      <c r="AY6608"/>
      <c r="AZ6608"/>
      <c r="BA6608"/>
      <c r="BB6608"/>
      <c r="BC6608"/>
      <c r="BD6608"/>
    </row>
    <row r="6609" spans="1:56" s="16" customFormat="1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  <c r="AE6609"/>
      <c r="AF6609"/>
      <c r="AG6609"/>
      <c r="AH6609"/>
      <c r="AI6609"/>
      <c r="AJ6609"/>
      <c r="AK6609"/>
      <c r="AL6609"/>
      <c r="AM6609"/>
      <c r="AN6609"/>
      <c r="AO6609"/>
      <c r="AP6609"/>
      <c r="AQ6609"/>
      <c r="AR6609"/>
      <c r="AS6609"/>
      <c r="AT6609"/>
      <c r="AU6609"/>
      <c r="AV6609"/>
      <c r="AW6609"/>
      <c r="AX6609"/>
      <c r="AY6609"/>
      <c r="AZ6609"/>
      <c r="BA6609"/>
      <c r="BB6609"/>
      <c r="BC6609"/>
      <c r="BD6609"/>
    </row>
    <row r="6610" spans="1:56" s="16" customFormat="1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  <c r="AE6610"/>
      <c r="AF6610"/>
      <c r="AG6610"/>
      <c r="AH6610"/>
      <c r="AI6610"/>
      <c r="AJ6610"/>
      <c r="AK6610"/>
      <c r="AL6610"/>
      <c r="AM6610"/>
      <c r="AN6610"/>
      <c r="AO6610"/>
      <c r="AP6610"/>
      <c r="AQ6610"/>
      <c r="AR6610"/>
      <c r="AS6610"/>
      <c r="AT6610"/>
      <c r="AU6610"/>
      <c r="AV6610"/>
      <c r="AW6610"/>
      <c r="AX6610"/>
      <c r="AY6610"/>
      <c r="AZ6610"/>
      <c r="BA6610"/>
      <c r="BB6610"/>
      <c r="BC6610"/>
      <c r="BD6610"/>
    </row>
    <row r="6611" spans="1:56" s="16" customFormat="1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  <c r="AE6611"/>
      <c r="AF6611"/>
      <c r="AG6611"/>
      <c r="AH6611"/>
      <c r="AI6611"/>
      <c r="AJ6611"/>
      <c r="AK6611"/>
      <c r="AL6611"/>
      <c r="AM6611"/>
      <c r="AN6611"/>
      <c r="AO6611"/>
      <c r="AP6611"/>
      <c r="AQ6611"/>
      <c r="AR6611"/>
      <c r="AS6611"/>
      <c r="AT6611"/>
      <c r="AU6611"/>
      <c r="AV6611"/>
      <c r="AW6611"/>
      <c r="AX6611"/>
      <c r="AY6611"/>
      <c r="AZ6611"/>
      <c r="BA6611"/>
      <c r="BB6611"/>
      <c r="BC6611"/>
      <c r="BD6611"/>
    </row>
    <row r="6612" spans="1:56" s="16" customFormat="1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  <c r="AE6612"/>
      <c r="AF6612"/>
      <c r="AG6612"/>
      <c r="AH6612"/>
      <c r="AI6612"/>
      <c r="AJ6612"/>
      <c r="AK6612"/>
      <c r="AL6612"/>
      <c r="AM6612"/>
      <c r="AN6612"/>
      <c r="AO6612"/>
      <c r="AP6612"/>
      <c r="AQ6612"/>
      <c r="AR6612"/>
      <c r="AS6612"/>
      <c r="AT6612"/>
      <c r="AU6612"/>
      <c r="AV6612"/>
      <c r="AW6612"/>
      <c r="AX6612"/>
      <c r="AY6612"/>
      <c r="AZ6612"/>
      <c r="BA6612"/>
      <c r="BB6612"/>
      <c r="BC6612"/>
      <c r="BD6612"/>
    </row>
    <row r="6613" spans="1:56" s="16" customFormat="1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  <c r="AE6613"/>
      <c r="AF6613"/>
      <c r="AG6613"/>
      <c r="AH6613"/>
      <c r="AI6613"/>
      <c r="AJ6613"/>
      <c r="AK6613"/>
      <c r="AL6613"/>
      <c r="AM6613"/>
      <c r="AN6613"/>
      <c r="AO6613"/>
      <c r="AP6613"/>
      <c r="AQ6613"/>
      <c r="AR6613"/>
      <c r="AS6613"/>
      <c r="AT6613"/>
      <c r="AU6613"/>
      <c r="AV6613"/>
      <c r="AW6613"/>
      <c r="AX6613"/>
      <c r="AY6613"/>
      <c r="AZ6613"/>
      <c r="BA6613"/>
      <c r="BB6613"/>
      <c r="BC6613"/>
      <c r="BD6613"/>
    </row>
    <row r="6614" spans="1:56" s="16" customFormat="1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  <c r="AE6614"/>
      <c r="AF6614"/>
      <c r="AG6614"/>
      <c r="AH6614"/>
      <c r="AI6614"/>
      <c r="AJ6614"/>
      <c r="AK6614"/>
      <c r="AL6614"/>
      <c r="AM6614"/>
      <c r="AN6614"/>
      <c r="AO6614"/>
      <c r="AP6614"/>
      <c r="AQ6614"/>
      <c r="AR6614"/>
      <c r="AS6614"/>
      <c r="AT6614"/>
      <c r="AU6614"/>
      <c r="AV6614"/>
      <c r="AW6614"/>
      <c r="AX6614"/>
      <c r="AY6614"/>
      <c r="AZ6614"/>
      <c r="BA6614"/>
      <c r="BB6614"/>
      <c r="BC6614"/>
      <c r="BD6614"/>
    </row>
    <row r="6615" spans="1:56" s="16" customFormat="1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  <c r="AE6615"/>
      <c r="AF6615"/>
      <c r="AG6615"/>
      <c r="AH6615"/>
      <c r="AI6615"/>
      <c r="AJ6615"/>
      <c r="AK6615"/>
      <c r="AL6615"/>
      <c r="AM6615"/>
      <c r="AN6615"/>
      <c r="AO6615"/>
      <c r="AP6615"/>
      <c r="AQ6615"/>
      <c r="AR6615"/>
      <c r="AS6615"/>
      <c r="AT6615"/>
      <c r="AU6615"/>
      <c r="AV6615"/>
      <c r="AW6615"/>
      <c r="AX6615"/>
      <c r="AY6615"/>
      <c r="AZ6615"/>
      <c r="BA6615"/>
      <c r="BB6615"/>
      <c r="BC6615"/>
      <c r="BD6615"/>
    </row>
    <row r="6616" spans="1:56" s="16" customFormat="1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  <c r="AE6616"/>
      <c r="AF6616"/>
      <c r="AG6616"/>
      <c r="AH6616"/>
      <c r="AI6616"/>
      <c r="AJ6616"/>
      <c r="AK6616"/>
      <c r="AL6616"/>
      <c r="AM6616"/>
      <c r="AN6616"/>
      <c r="AO6616"/>
      <c r="AP6616"/>
      <c r="AQ6616"/>
      <c r="AR6616"/>
      <c r="AS6616"/>
      <c r="AT6616"/>
      <c r="AU6616"/>
      <c r="AV6616"/>
      <c r="AW6616"/>
      <c r="AX6616"/>
      <c r="AY6616"/>
      <c r="AZ6616"/>
      <c r="BA6616"/>
      <c r="BB6616"/>
      <c r="BC6616"/>
      <c r="BD6616"/>
    </row>
    <row r="6617" spans="1:56" s="16" customFormat="1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  <c r="AE6617"/>
      <c r="AF6617"/>
      <c r="AG6617"/>
      <c r="AH6617"/>
      <c r="AI6617"/>
      <c r="AJ6617"/>
      <c r="AK6617"/>
      <c r="AL6617"/>
      <c r="AM6617"/>
      <c r="AN6617"/>
      <c r="AO6617"/>
      <c r="AP6617"/>
      <c r="AQ6617"/>
      <c r="AR6617"/>
      <c r="AS6617"/>
      <c r="AT6617"/>
      <c r="AU6617"/>
      <c r="AV6617"/>
      <c r="AW6617"/>
      <c r="AX6617"/>
      <c r="AY6617"/>
      <c r="AZ6617"/>
      <c r="BA6617"/>
      <c r="BB6617"/>
      <c r="BC6617"/>
      <c r="BD6617"/>
    </row>
    <row r="6618" spans="1:56" s="16" customFormat="1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  <c r="AE6618"/>
      <c r="AF6618"/>
      <c r="AG6618"/>
      <c r="AH6618"/>
      <c r="AI6618"/>
      <c r="AJ6618"/>
      <c r="AK6618"/>
      <c r="AL6618"/>
      <c r="AM6618"/>
      <c r="AN6618"/>
      <c r="AO6618"/>
      <c r="AP6618"/>
      <c r="AQ6618"/>
      <c r="AR6618"/>
      <c r="AS6618"/>
      <c r="AT6618"/>
      <c r="AU6618"/>
      <c r="AV6618"/>
      <c r="AW6618"/>
      <c r="AX6618"/>
      <c r="AY6618"/>
      <c r="AZ6618"/>
      <c r="BA6618"/>
      <c r="BB6618"/>
      <c r="BC6618"/>
      <c r="BD6618"/>
    </row>
    <row r="6619" spans="1:56" s="16" customFormat="1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  <c r="AE6619"/>
      <c r="AF6619"/>
      <c r="AG6619"/>
      <c r="AH6619"/>
      <c r="AI6619"/>
      <c r="AJ6619"/>
      <c r="AK6619"/>
      <c r="AL6619"/>
      <c r="AM6619"/>
      <c r="AN6619"/>
      <c r="AO6619"/>
      <c r="AP6619"/>
      <c r="AQ6619"/>
      <c r="AR6619"/>
      <c r="AS6619"/>
      <c r="AT6619"/>
      <c r="AU6619"/>
      <c r="AV6619"/>
      <c r="AW6619"/>
      <c r="AX6619"/>
      <c r="AY6619"/>
      <c r="AZ6619"/>
      <c r="BA6619"/>
      <c r="BB6619"/>
      <c r="BC6619"/>
      <c r="BD6619"/>
    </row>
    <row r="6620" spans="1:56" s="16" customFormat="1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  <c r="AE6620"/>
      <c r="AF6620"/>
      <c r="AG6620"/>
      <c r="AH6620"/>
      <c r="AI6620"/>
      <c r="AJ6620"/>
      <c r="AK6620"/>
      <c r="AL6620"/>
      <c r="AM6620"/>
      <c r="AN6620"/>
      <c r="AO6620"/>
      <c r="AP6620"/>
      <c r="AQ6620"/>
      <c r="AR6620"/>
      <c r="AS6620"/>
      <c r="AT6620"/>
      <c r="AU6620"/>
      <c r="AV6620"/>
      <c r="AW6620"/>
      <c r="AX6620"/>
      <c r="AY6620"/>
      <c r="AZ6620"/>
      <c r="BA6620"/>
      <c r="BB6620"/>
      <c r="BC6620"/>
      <c r="BD6620"/>
    </row>
    <row r="6621" spans="1:56" s="16" customFormat="1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  <c r="AE6621"/>
      <c r="AF6621"/>
      <c r="AG6621"/>
      <c r="AH6621"/>
      <c r="AI6621"/>
      <c r="AJ6621"/>
      <c r="AK6621"/>
      <c r="AL6621"/>
      <c r="AM6621"/>
      <c r="AN6621"/>
      <c r="AO6621"/>
      <c r="AP6621"/>
      <c r="AQ6621"/>
      <c r="AR6621"/>
      <c r="AS6621"/>
      <c r="AT6621"/>
      <c r="AU6621"/>
      <c r="AV6621"/>
      <c r="AW6621"/>
      <c r="AX6621"/>
      <c r="AY6621"/>
      <c r="AZ6621"/>
      <c r="BA6621"/>
      <c r="BB6621"/>
      <c r="BC6621"/>
      <c r="BD6621"/>
    </row>
    <row r="6622" spans="1:56" s="16" customFormat="1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  <c r="AE6622"/>
      <c r="AF6622"/>
      <c r="AG6622"/>
      <c r="AH6622"/>
      <c r="AI6622"/>
      <c r="AJ6622"/>
      <c r="AK6622"/>
      <c r="AL6622"/>
      <c r="AM6622"/>
      <c r="AN6622"/>
      <c r="AO6622"/>
      <c r="AP6622"/>
      <c r="AQ6622"/>
      <c r="AR6622"/>
      <c r="AS6622"/>
      <c r="AT6622"/>
      <c r="AU6622"/>
      <c r="AV6622"/>
      <c r="AW6622"/>
      <c r="AX6622"/>
      <c r="AY6622"/>
      <c r="AZ6622"/>
      <c r="BA6622"/>
      <c r="BB6622"/>
      <c r="BC6622"/>
      <c r="BD6622"/>
    </row>
    <row r="6623" spans="1:56" s="16" customFormat="1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  <c r="AE6623"/>
      <c r="AF6623"/>
      <c r="AG6623"/>
      <c r="AH6623"/>
      <c r="AI6623"/>
      <c r="AJ6623"/>
      <c r="AK6623"/>
      <c r="AL6623"/>
      <c r="AM6623"/>
      <c r="AN6623"/>
      <c r="AO6623"/>
      <c r="AP6623"/>
      <c r="AQ6623"/>
      <c r="AR6623"/>
      <c r="AS6623"/>
      <c r="AT6623"/>
      <c r="AU6623"/>
      <c r="AV6623"/>
      <c r="AW6623"/>
      <c r="AX6623"/>
      <c r="AY6623"/>
      <c r="AZ6623"/>
      <c r="BA6623"/>
      <c r="BB6623"/>
      <c r="BC6623"/>
      <c r="BD6623"/>
    </row>
    <row r="6624" spans="1:56" s="16" customFormat="1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  <c r="AE6624"/>
      <c r="AF6624"/>
      <c r="AG6624"/>
      <c r="AH6624"/>
      <c r="AI6624"/>
      <c r="AJ6624"/>
      <c r="AK6624"/>
      <c r="AL6624"/>
      <c r="AM6624"/>
      <c r="AN6624"/>
      <c r="AO6624"/>
      <c r="AP6624"/>
      <c r="AQ6624"/>
      <c r="AR6624"/>
      <c r="AS6624"/>
      <c r="AT6624"/>
      <c r="AU6624"/>
      <c r="AV6624"/>
      <c r="AW6624"/>
      <c r="AX6624"/>
      <c r="AY6624"/>
      <c r="AZ6624"/>
      <c r="BA6624"/>
      <c r="BB6624"/>
      <c r="BC6624"/>
      <c r="BD6624"/>
    </row>
    <row r="6625" spans="1:56" s="16" customFormat="1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  <c r="AE6625"/>
      <c r="AF6625"/>
      <c r="AG6625"/>
      <c r="AH6625"/>
      <c r="AI6625"/>
      <c r="AJ6625"/>
      <c r="AK6625"/>
      <c r="AL6625"/>
      <c r="AM6625"/>
      <c r="AN6625"/>
      <c r="AO6625"/>
      <c r="AP6625"/>
      <c r="AQ6625"/>
      <c r="AR6625"/>
      <c r="AS6625"/>
      <c r="AT6625"/>
      <c r="AU6625"/>
      <c r="AV6625"/>
      <c r="AW6625"/>
      <c r="AX6625"/>
      <c r="AY6625"/>
      <c r="AZ6625"/>
      <c r="BA6625"/>
      <c r="BB6625"/>
      <c r="BC6625"/>
      <c r="BD6625"/>
    </row>
    <row r="6626" spans="1:56" s="16" customFormat="1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  <c r="AE6626"/>
      <c r="AF6626"/>
      <c r="AG6626"/>
      <c r="AH6626"/>
      <c r="AI6626"/>
      <c r="AJ6626"/>
      <c r="AK6626"/>
      <c r="AL6626"/>
      <c r="AM6626"/>
      <c r="AN6626"/>
      <c r="AO6626"/>
      <c r="AP6626"/>
      <c r="AQ6626"/>
      <c r="AR6626"/>
      <c r="AS6626"/>
      <c r="AT6626"/>
      <c r="AU6626"/>
      <c r="AV6626"/>
      <c r="AW6626"/>
      <c r="AX6626"/>
      <c r="AY6626"/>
      <c r="AZ6626"/>
      <c r="BA6626"/>
      <c r="BB6626"/>
      <c r="BC6626"/>
      <c r="BD6626"/>
    </row>
    <row r="6627" spans="1:56" s="16" customFormat="1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  <c r="AE6627"/>
      <c r="AF6627"/>
      <c r="AG6627"/>
      <c r="AH6627"/>
      <c r="AI6627"/>
      <c r="AJ6627"/>
      <c r="AK6627"/>
      <c r="AL6627"/>
      <c r="AM6627"/>
      <c r="AN6627"/>
      <c r="AO6627"/>
      <c r="AP6627"/>
      <c r="AQ6627"/>
      <c r="AR6627"/>
      <c r="AS6627"/>
      <c r="AT6627"/>
      <c r="AU6627"/>
      <c r="AV6627"/>
      <c r="AW6627"/>
      <c r="AX6627"/>
      <c r="AY6627"/>
      <c r="AZ6627"/>
      <c r="BA6627"/>
      <c r="BB6627"/>
      <c r="BC6627"/>
      <c r="BD6627"/>
    </row>
    <row r="6628" spans="1:56" s="16" customFormat="1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  <c r="AE6628"/>
      <c r="AF6628"/>
      <c r="AG6628"/>
      <c r="AH6628"/>
      <c r="AI6628"/>
      <c r="AJ6628"/>
      <c r="AK6628"/>
      <c r="AL6628"/>
      <c r="AM6628"/>
      <c r="AN6628"/>
      <c r="AO6628"/>
      <c r="AP6628"/>
      <c r="AQ6628"/>
      <c r="AR6628"/>
      <c r="AS6628"/>
      <c r="AT6628"/>
      <c r="AU6628"/>
      <c r="AV6628"/>
      <c r="AW6628"/>
      <c r="AX6628"/>
      <c r="AY6628"/>
      <c r="AZ6628"/>
      <c r="BA6628"/>
      <c r="BB6628"/>
      <c r="BC6628"/>
      <c r="BD6628"/>
    </row>
    <row r="6629" spans="1:56" s="16" customFormat="1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  <c r="AE6629"/>
      <c r="AF6629"/>
      <c r="AG6629"/>
      <c r="AH6629"/>
      <c r="AI6629"/>
      <c r="AJ6629"/>
      <c r="AK6629"/>
      <c r="AL6629"/>
      <c r="AM6629"/>
      <c r="AN6629"/>
      <c r="AO6629"/>
      <c r="AP6629"/>
      <c r="AQ6629"/>
      <c r="AR6629"/>
      <c r="AS6629"/>
      <c r="AT6629"/>
      <c r="AU6629"/>
      <c r="AV6629"/>
      <c r="AW6629"/>
      <c r="AX6629"/>
      <c r="AY6629"/>
      <c r="AZ6629"/>
      <c r="BA6629"/>
      <c r="BB6629"/>
      <c r="BC6629"/>
      <c r="BD6629"/>
    </row>
    <row r="6630" spans="1:56" s="16" customFormat="1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  <c r="AE6630"/>
      <c r="AF6630"/>
      <c r="AG6630"/>
      <c r="AH6630"/>
      <c r="AI6630"/>
      <c r="AJ6630"/>
      <c r="AK6630"/>
      <c r="AL6630"/>
      <c r="AM6630"/>
      <c r="AN6630"/>
      <c r="AO6630"/>
      <c r="AP6630"/>
      <c r="AQ6630"/>
      <c r="AR6630"/>
      <c r="AS6630"/>
      <c r="AT6630"/>
      <c r="AU6630"/>
      <c r="AV6630"/>
      <c r="AW6630"/>
      <c r="AX6630"/>
      <c r="AY6630"/>
      <c r="AZ6630"/>
      <c r="BA6630"/>
      <c r="BB6630"/>
      <c r="BC6630"/>
      <c r="BD6630"/>
    </row>
    <row r="6631" spans="1:56" s="16" customFormat="1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  <c r="AE6631"/>
      <c r="AF6631"/>
      <c r="AG6631"/>
      <c r="AH6631"/>
      <c r="AI6631"/>
      <c r="AJ6631"/>
      <c r="AK6631"/>
      <c r="AL6631"/>
      <c r="AM6631"/>
      <c r="AN6631"/>
      <c r="AO6631"/>
      <c r="AP6631"/>
      <c r="AQ6631"/>
      <c r="AR6631"/>
      <c r="AS6631"/>
      <c r="AT6631"/>
      <c r="AU6631"/>
      <c r="AV6631"/>
      <c r="AW6631"/>
      <c r="AX6631"/>
      <c r="AY6631"/>
      <c r="AZ6631"/>
      <c r="BA6631"/>
      <c r="BB6631"/>
      <c r="BC6631"/>
      <c r="BD6631"/>
    </row>
    <row r="6632" spans="1:56" s="16" customFormat="1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  <c r="AE6632"/>
      <c r="AF6632"/>
      <c r="AG6632"/>
      <c r="AH6632"/>
      <c r="AI6632"/>
      <c r="AJ6632"/>
      <c r="AK6632"/>
      <c r="AL6632"/>
      <c r="AM6632"/>
      <c r="AN6632"/>
      <c r="AO6632"/>
      <c r="AP6632"/>
      <c r="AQ6632"/>
      <c r="AR6632"/>
      <c r="AS6632"/>
      <c r="AT6632"/>
      <c r="AU6632"/>
      <c r="AV6632"/>
      <c r="AW6632"/>
      <c r="AX6632"/>
      <c r="AY6632"/>
      <c r="AZ6632"/>
      <c r="BA6632"/>
      <c r="BB6632"/>
      <c r="BC6632"/>
      <c r="BD6632"/>
    </row>
    <row r="6633" spans="1:56" s="16" customFormat="1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  <c r="AE6633"/>
      <c r="AF6633"/>
      <c r="AG6633"/>
      <c r="AH6633"/>
      <c r="AI6633"/>
      <c r="AJ6633"/>
      <c r="AK6633"/>
      <c r="AL6633"/>
      <c r="AM6633"/>
      <c r="AN6633"/>
      <c r="AO6633"/>
      <c r="AP6633"/>
      <c r="AQ6633"/>
      <c r="AR6633"/>
      <c r="AS6633"/>
      <c r="AT6633"/>
      <c r="AU6633"/>
      <c r="AV6633"/>
      <c r="AW6633"/>
      <c r="AX6633"/>
      <c r="AY6633"/>
      <c r="AZ6633"/>
      <c r="BA6633"/>
      <c r="BB6633"/>
      <c r="BC6633"/>
      <c r="BD6633"/>
    </row>
    <row r="6634" spans="1:56" s="16" customFormat="1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  <c r="AE6634"/>
      <c r="AF6634"/>
      <c r="AG6634"/>
      <c r="AH6634"/>
      <c r="AI6634"/>
      <c r="AJ6634"/>
      <c r="AK6634"/>
      <c r="AL6634"/>
      <c r="AM6634"/>
      <c r="AN6634"/>
      <c r="AO6634"/>
      <c r="AP6634"/>
      <c r="AQ6634"/>
      <c r="AR6634"/>
      <c r="AS6634"/>
      <c r="AT6634"/>
      <c r="AU6634"/>
      <c r="AV6634"/>
      <c r="AW6634"/>
      <c r="AX6634"/>
      <c r="AY6634"/>
      <c r="AZ6634"/>
      <c r="BA6634"/>
      <c r="BB6634"/>
      <c r="BC6634"/>
      <c r="BD6634"/>
    </row>
    <row r="6635" spans="1:56" s="16" customFormat="1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  <c r="AE6635"/>
      <c r="AF6635"/>
      <c r="AG6635"/>
      <c r="AH6635"/>
      <c r="AI6635"/>
      <c r="AJ6635"/>
      <c r="AK6635"/>
      <c r="AL6635"/>
      <c r="AM6635"/>
      <c r="AN6635"/>
      <c r="AO6635"/>
      <c r="AP6635"/>
      <c r="AQ6635"/>
      <c r="AR6635"/>
      <c r="AS6635"/>
      <c r="AT6635"/>
      <c r="AU6635"/>
      <c r="AV6635"/>
      <c r="AW6635"/>
      <c r="AX6635"/>
      <c r="AY6635"/>
      <c r="AZ6635"/>
      <c r="BA6635"/>
      <c r="BB6635"/>
      <c r="BC6635"/>
      <c r="BD6635"/>
    </row>
    <row r="6636" spans="1:56" s="16" customFormat="1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  <c r="AE6636"/>
      <c r="AF6636"/>
      <c r="AG6636"/>
      <c r="AH6636"/>
      <c r="AI6636"/>
      <c r="AJ6636"/>
      <c r="AK6636"/>
      <c r="AL6636"/>
      <c r="AM6636"/>
      <c r="AN6636"/>
      <c r="AO6636"/>
      <c r="AP6636"/>
      <c r="AQ6636"/>
      <c r="AR6636"/>
      <c r="AS6636"/>
      <c r="AT6636"/>
      <c r="AU6636"/>
      <c r="AV6636"/>
      <c r="AW6636"/>
      <c r="AX6636"/>
      <c r="AY6636"/>
      <c r="AZ6636"/>
      <c r="BA6636"/>
      <c r="BB6636"/>
      <c r="BC6636"/>
      <c r="BD6636"/>
    </row>
    <row r="6637" spans="1:56" s="16" customFormat="1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  <c r="AE6637"/>
      <c r="AF6637"/>
      <c r="AG6637"/>
      <c r="AH6637"/>
      <c r="AI6637"/>
      <c r="AJ6637"/>
      <c r="AK6637"/>
      <c r="AL6637"/>
      <c r="AM6637"/>
      <c r="AN6637"/>
      <c r="AO6637"/>
      <c r="AP6637"/>
      <c r="AQ6637"/>
      <c r="AR6637"/>
      <c r="AS6637"/>
      <c r="AT6637"/>
      <c r="AU6637"/>
      <c r="AV6637"/>
      <c r="AW6637"/>
      <c r="AX6637"/>
      <c r="AY6637"/>
      <c r="AZ6637"/>
      <c r="BA6637"/>
      <c r="BB6637"/>
      <c r="BC6637"/>
      <c r="BD6637"/>
    </row>
    <row r="6638" spans="1:56" s="16" customFormat="1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  <c r="AE6638"/>
      <c r="AF6638"/>
      <c r="AG6638"/>
      <c r="AH6638"/>
      <c r="AI6638"/>
      <c r="AJ6638"/>
      <c r="AK6638"/>
      <c r="AL6638"/>
      <c r="AM6638"/>
      <c r="AN6638"/>
      <c r="AO6638"/>
      <c r="AP6638"/>
      <c r="AQ6638"/>
      <c r="AR6638"/>
      <c r="AS6638"/>
      <c r="AT6638"/>
      <c r="AU6638"/>
      <c r="AV6638"/>
      <c r="AW6638"/>
      <c r="AX6638"/>
      <c r="AY6638"/>
      <c r="AZ6638"/>
      <c r="BA6638"/>
      <c r="BB6638"/>
      <c r="BC6638"/>
      <c r="BD6638"/>
    </row>
    <row r="6639" spans="1:56" s="16" customFormat="1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  <c r="AE6639"/>
      <c r="AF6639"/>
      <c r="AG6639"/>
      <c r="AH6639"/>
      <c r="AI6639"/>
      <c r="AJ6639"/>
      <c r="AK6639"/>
      <c r="AL6639"/>
      <c r="AM6639"/>
      <c r="AN6639"/>
      <c r="AO6639"/>
      <c r="AP6639"/>
      <c r="AQ6639"/>
      <c r="AR6639"/>
      <c r="AS6639"/>
      <c r="AT6639"/>
      <c r="AU6639"/>
      <c r="AV6639"/>
      <c r="AW6639"/>
      <c r="AX6639"/>
      <c r="AY6639"/>
      <c r="AZ6639"/>
      <c r="BA6639"/>
      <c r="BB6639"/>
      <c r="BC6639"/>
      <c r="BD6639"/>
    </row>
    <row r="6640" spans="1:56" s="16" customFormat="1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  <c r="AE6640"/>
      <c r="AF6640"/>
      <c r="AG6640"/>
      <c r="AH6640"/>
      <c r="AI6640"/>
      <c r="AJ6640"/>
      <c r="AK6640"/>
      <c r="AL6640"/>
      <c r="AM6640"/>
      <c r="AN6640"/>
      <c r="AO6640"/>
      <c r="AP6640"/>
      <c r="AQ6640"/>
      <c r="AR6640"/>
      <c r="AS6640"/>
      <c r="AT6640"/>
      <c r="AU6640"/>
      <c r="AV6640"/>
      <c r="AW6640"/>
      <c r="AX6640"/>
      <c r="AY6640"/>
      <c r="AZ6640"/>
      <c r="BA6640"/>
      <c r="BB6640"/>
      <c r="BC6640"/>
      <c r="BD6640"/>
    </row>
    <row r="6641" spans="1:56" s="16" customFormat="1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  <c r="AE6641"/>
      <c r="AF6641"/>
      <c r="AG6641"/>
      <c r="AH6641"/>
      <c r="AI6641"/>
      <c r="AJ6641"/>
      <c r="AK6641"/>
      <c r="AL6641"/>
      <c r="AM6641"/>
      <c r="AN6641"/>
      <c r="AO6641"/>
      <c r="AP6641"/>
      <c r="AQ6641"/>
      <c r="AR6641"/>
      <c r="AS6641"/>
      <c r="AT6641"/>
      <c r="AU6641"/>
      <c r="AV6641"/>
      <c r="AW6641"/>
      <c r="AX6641"/>
      <c r="AY6641"/>
      <c r="AZ6641"/>
      <c r="BA6641"/>
      <c r="BB6641"/>
      <c r="BC6641"/>
      <c r="BD6641"/>
    </row>
    <row r="6642" spans="1:56" s="16" customFormat="1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  <c r="AE6642"/>
      <c r="AF6642"/>
      <c r="AG6642"/>
      <c r="AH6642"/>
      <c r="AI6642"/>
      <c r="AJ6642"/>
      <c r="AK6642"/>
      <c r="AL6642"/>
      <c r="AM6642"/>
      <c r="AN6642"/>
      <c r="AO6642"/>
      <c r="AP6642"/>
      <c r="AQ6642"/>
      <c r="AR6642"/>
      <c r="AS6642"/>
      <c r="AT6642"/>
      <c r="AU6642"/>
      <c r="AV6642"/>
      <c r="AW6642"/>
      <c r="AX6642"/>
      <c r="AY6642"/>
      <c r="AZ6642"/>
      <c r="BA6642"/>
      <c r="BB6642"/>
      <c r="BC6642"/>
      <c r="BD6642"/>
    </row>
    <row r="6643" spans="1:56" s="16" customFormat="1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  <c r="AE6643"/>
      <c r="AF6643"/>
      <c r="AG6643"/>
      <c r="AH6643"/>
      <c r="AI6643"/>
      <c r="AJ6643"/>
      <c r="AK6643"/>
      <c r="AL6643"/>
      <c r="AM6643"/>
      <c r="AN6643"/>
      <c r="AO6643"/>
      <c r="AP6643"/>
      <c r="AQ6643"/>
      <c r="AR6643"/>
      <c r="AS6643"/>
      <c r="AT6643"/>
      <c r="AU6643"/>
      <c r="AV6643"/>
      <c r="AW6643"/>
      <c r="AX6643"/>
      <c r="AY6643"/>
      <c r="AZ6643"/>
      <c r="BA6643"/>
      <c r="BB6643"/>
      <c r="BC6643"/>
      <c r="BD6643"/>
    </row>
    <row r="6644" spans="1:56" s="16" customFormat="1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  <c r="AE6644"/>
      <c r="AF6644"/>
      <c r="AG6644"/>
      <c r="AH6644"/>
      <c r="AI6644"/>
      <c r="AJ6644"/>
      <c r="AK6644"/>
      <c r="AL6644"/>
      <c r="AM6644"/>
      <c r="AN6644"/>
      <c r="AO6644"/>
      <c r="AP6644"/>
      <c r="AQ6644"/>
      <c r="AR6644"/>
      <c r="AS6644"/>
      <c r="AT6644"/>
      <c r="AU6644"/>
      <c r="AV6644"/>
      <c r="AW6644"/>
      <c r="AX6644"/>
      <c r="AY6644"/>
      <c r="AZ6644"/>
      <c r="BA6644"/>
      <c r="BB6644"/>
      <c r="BC6644"/>
      <c r="BD6644"/>
    </row>
    <row r="6645" spans="1:56" s="16" customFormat="1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  <c r="AE6645"/>
      <c r="AF6645"/>
      <c r="AG6645"/>
      <c r="AH6645"/>
      <c r="AI6645"/>
      <c r="AJ6645"/>
      <c r="AK6645"/>
      <c r="AL6645"/>
      <c r="AM6645"/>
      <c r="AN6645"/>
      <c r="AO6645"/>
      <c r="AP6645"/>
      <c r="AQ6645"/>
      <c r="AR6645"/>
      <c r="AS6645"/>
      <c r="AT6645"/>
      <c r="AU6645"/>
      <c r="AV6645"/>
      <c r="AW6645"/>
      <c r="AX6645"/>
      <c r="AY6645"/>
      <c r="AZ6645"/>
      <c r="BA6645"/>
      <c r="BB6645"/>
      <c r="BC6645"/>
      <c r="BD6645"/>
    </row>
    <row r="6646" spans="1:56" s="16" customFormat="1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  <c r="AE6646"/>
      <c r="AF6646"/>
      <c r="AG6646"/>
      <c r="AH6646"/>
      <c r="AI6646"/>
      <c r="AJ6646"/>
      <c r="AK6646"/>
      <c r="AL6646"/>
      <c r="AM6646"/>
      <c r="AN6646"/>
      <c r="AO6646"/>
      <c r="AP6646"/>
      <c r="AQ6646"/>
      <c r="AR6646"/>
      <c r="AS6646"/>
      <c r="AT6646"/>
      <c r="AU6646"/>
      <c r="AV6646"/>
      <c r="AW6646"/>
      <c r="AX6646"/>
      <c r="AY6646"/>
      <c r="AZ6646"/>
      <c r="BA6646"/>
      <c r="BB6646"/>
      <c r="BC6646"/>
      <c r="BD6646"/>
    </row>
    <row r="6647" spans="1:56" s="16" customFormat="1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  <c r="AE6647"/>
      <c r="AF6647"/>
      <c r="AG6647"/>
      <c r="AH6647"/>
      <c r="AI6647"/>
      <c r="AJ6647"/>
      <c r="AK6647"/>
      <c r="AL6647"/>
      <c r="AM6647"/>
      <c r="AN6647"/>
      <c r="AO6647"/>
      <c r="AP6647"/>
      <c r="AQ6647"/>
      <c r="AR6647"/>
      <c r="AS6647"/>
      <c r="AT6647"/>
      <c r="AU6647"/>
      <c r="AV6647"/>
      <c r="AW6647"/>
      <c r="AX6647"/>
      <c r="AY6647"/>
      <c r="AZ6647"/>
      <c r="BA6647"/>
      <c r="BB6647"/>
      <c r="BC6647"/>
      <c r="BD6647"/>
    </row>
    <row r="6648" spans="1:56" s="16" customFormat="1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  <c r="AE6648"/>
      <c r="AF6648"/>
      <c r="AG6648"/>
      <c r="AH6648"/>
      <c r="AI6648"/>
      <c r="AJ6648"/>
      <c r="AK6648"/>
      <c r="AL6648"/>
      <c r="AM6648"/>
      <c r="AN6648"/>
      <c r="AO6648"/>
      <c r="AP6648"/>
      <c r="AQ6648"/>
      <c r="AR6648"/>
      <c r="AS6648"/>
      <c r="AT6648"/>
      <c r="AU6648"/>
      <c r="AV6648"/>
      <c r="AW6648"/>
      <c r="AX6648"/>
      <c r="AY6648"/>
      <c r="AZ6648"/>
      <c r="BA6648"/>
      <c r="BB6648"/>
      <c r="BC6648"/>
      <c r="BD6648"/>
    </row>
    <row r="6649" spans="1:56" s="16" customFormat="1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  <c r="AE6649"/>
      <c r="AF6649"/>
      <c r="AG6649"/>
      <c r="AH6649"/>
      <c r="AI6649"/>
      <c r="AJ6649"/>
      <c r="AK6649"/>
      <c r="AL6649"/>
      <c r="AM6649"/>
      <c r="AN6649"/>
      <c r="AO6649"/>
      <c r="AP6649"/>
      <c r="AQ6649"/>
      <c r="AR6649"/>
      <c r="AS6649"/>
      <c r="AT6649"/>
      <c r="AU6649"/>
      <c r="AV6649"/>
      <c r="AW6649"/>
      <c r="AX6649"/>
      <c r="AY6649"/>
      <c r="AZ6649"/>
      <c r="BA6649"/>
      <c r="BB6649"/>
      <c r="BC6649"/>
      <c r="BD6649"/>
    </row>
    <row r="6650" spans="1:56" s="16" customFormat="1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  <c r="AE6650"/>
      <c r="AF6650"/>
      <c r="AG6650"/>
      <c r="AH6650"/>
      <c r="AI6650"/>
      <c r="AJ6650"/>
      <c r="AK6650"/>
      <c r="AL6650"/>
      <c r="AM6650"/>
      <c r="AN6650"/>
      <c r="AO6650"/>
      <c r="AP6650"/>
      <c r="AQ6650"/>
      <c r="AR6650"/>
      <c r="AS6650"/>
      <c r="AT6650"/>
      <c r="AU6650"/>
      <c r="AV6650"/>
      <c r="AW6650"/>
      <c r="AX6650"/>
      <c r="AY6650"/>
      <c r="AZ6650"/>
      <c r="BA6650"/>
      <c r="BB6650"/>
      <c r="BC6650"/>
      <c r="BD6650"/>
    </row>
    <row r="6651" spans="1:56" s="16" customFormat="1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  <c r="AE6651"/>
      <c r="AF6651"/>
      <c r="AG6651"/>
      <c r="AH6651"/>
      <c r="AI6651"/>
      <c r="AJ6651"/>
      <c r="AK6651"/>
      <c r="AL6651"/>
      <c r="AM6651"/>
      <c r="AN6651"/>
      <c r="AO6651"/>
      <c r="AP6651"/>
      <c r="AQ6651"/>
      <c r="AR6651"/>
      <c r="AS6651"/>
      <c r="AT6651"/>
      <c r="AU6651"/>
      <c r="AV6651"/>
      <c r="AW6651"/>
      <c r="AX6651"/>
      <c r="AY6651"/>
      <c r="AZ6651"/>
      <c r="BA6651"/>
      <c r="BB6651"/>
      <c r="BC6651"/>
      <c r="BD6651"/>
    </row>
    <row r="6652" spans="1:56" s="16" customFormat="1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  <c r="AE6652"/>
      <c r="AF6652"/>
      <c r="AG6652"/>
      <c r="AH6652"/>
      <c r="AI6652"/>
      <c r="AJ6652"/>
      <c r="AK6652"/>
      <c r="AL6652"/>
      <c r="AM6652"/>
      <c r="AN6652"/>
      <c r="AO6652"/>
      <c r="AP6652"/>
      <c r="AQ6652"/>
      <c r="AR6652"/>
      <c r="AS6652"/>
      <c r="AT6652"/>
      <c r="AU6652"/>
      <c r="AV6652"/>
      <c r="AW6652"/>
      <c r="AX6652"/>
      <c r="AY6652"/>
      <c r="AZ6652"/>
      <c r="BA6652"/>
      <c r="BB6652"/>
      <c r="BC6652"/>
      <c r="BD6652"/>
    </row>
    <row r="6653" spans="1:56" s="16" customFormat="1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  <c r="AE6653"/>
      <c r="AF6653"/>
      <c r="AG6653"/>
      <c r="AH6653"/>
      <c r="AI6653"/>
      <c r="AJ6653"/>
      <c r="AK6653"/>
      <c r="AL6653"/>
      <c r="AM6653"/>
      <c r="AN6653"/>
      <c r="AO6653"/>
      <c r="AP6653"/>
      <c r="AQ6653"/>
      <c r="AR6653"/>
      <c r="AS6653"/>
      <c r="AT6653"/>
      <c r="AU6653"/>
      <c r="AV6653"/>
      <c r="AW6653"/>
      <c r="AX6653"/>
      <c r="AY6653"/>
      <c r="AZ6653"/>
      <c r="BA6653"/>
      <c r="BB6653"/>
      <c r="BC6653"/>
      <c r="BD6653"/>
    </row>
    <row r="6654" spans="1:56" s="16" customFormat="1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  <c r="AE6654"/>
      <c r="AF6654"/>
      <c r="AG6654"/>
      <c r="AH6654"/>
      <c r="AI6654"/>
      <c r="AJ6654"/>
      <c r="AK6654"/>
      <c r="AL6654"/>
      <c r="AM6654"/>
      <c r="AN6654"/>
      <c r="AO6654"/>
      <c r="AP6654"/>
      <c r="AQ6654"/>
      <c r="AR6654"/>
      <c r="AS6654"/>
      <c r="AT6654"/>
      <c r="AU6654"/>
      <c r="AV6654"/>
      <c r="AW6654"/>
      <c r="AX6654"/>
      <c r="AY6654"/>
      <c r="AZ6654"/>
      <c r="BA6654"/>
      <c r="BB6654"/>
      <c r="BC6654"/>
      <c r="BD6654"/>
    </row>
    <row r="6655" spans="1:56" s="16" customFormat="1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  <c r="AE6655"/>
      <c r="AF6655"/>
      <c r="AG6655"/>
      <c r="AH6655"/>
      <c r="AI6655"/>
      <c r="AJ6655"/>
      <c r="AK6655"/>
      <c r="AL6655"/>
      <c r="AM6655"/>
      <c r="AN6655"/>
      <c r="AO6655"/>
      <c r="AP6655"/>
      <c r="AQ6655"/>
      <c r="AR6655"/>
      <c r="AS6655"/>
      <c r="AT6655"/>
      <c r="AU6655"/>
      <c r="AV6655"/>
      <c r="AW6655"/>
      <c r="AX6655"/>
      <c r="AY6655"/>
      <c r="AZ6655"/>
      <c r="BA6655"/>
      <c r="BB6655"/>
      <c r="BC6655"/>
      <c r="BD6655"/>
    </row>
    <row r="6656" spans="1:56" s="16" customFormat="1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  <c r="AE6656"/>
      <c r="AF6656"/>
      <c r="AG6656"/>
      <c r="AH6656"/>
      <c r="AI6656"/>
      <c r="AJ6656"/>
      <c r="AK6656"/>
      <c r="AL6656"/>
      <c r="AM6656"/>
      <c r="AN6656"/>
      <c r="AO6656"/>
      <c r="AP6656"/>
      <c r="AQ6656"/>
      <c r="AR6656"/>
      <c r="AS6656"/>
      <c r="AT6656"/>
      <c r="AU6656"/>
      <c r="AV6656"/>
      <c r="AW6656"/>
      <c r="AX6656"/>
      <c r="AY6656"/>
      <c r="AZ6656"/>
      <c r="BA6656"/>
      <c r="BB6656"/>
      <c r="BC6656"/>
      <c r="BD6656"/>
    </row>
    <row r="6657" spans="1:56" s="16" customFormat="1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  <c r="AE6657"/>
      <c r="AF6657"/>
      <c r="AG6657"/>
      <c r="AH6657"/>
      <c r="AI6657"/>
      <c r="AJ6657"/>
      <c r="AK6657"/>
      <c r="AL6657"/>
      <c r="AM6657"/>
      <c r="AN6657"/>
      <c r="AO6657"/>
      <c r="AP6657"/>
      <c r="AQ6657"/>
      <c r="AR6657"/>
      <c r="AS6657"/>
      <c r="AT6657"/>
      <c r="AU6657"/>
      <c r="AV6657"/>
      <c r="AW6657"/>
      <c r="AX6657"/>
      <c r="AY6657"/>
      <c r="AZ6657"/>
      <c r="BA6657"/>
      <c r="BB6657"/>
      <c r="BC6657"/>
      <c r="BD6657"/>
    </row>
    <row r="6658" spans="1:56" s="16" customFormat="1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  <c r="AE6658"/>
      <c r="AF6658"/>
      <c r="AG6658"/>
      <c r="AH6658"/>
      <c r="AI6658"/>
      <c r="AJ6658"/>
      <c r="AK6658"/>
      <c r="AL6658"/>
      <c r="AM6658"/>
      <c r="AN6658"/>
      <c r="AO6658"/>
      <c r="AP6658"/>
      <c r="AQ6658"/>
      <c r="AR6658"/>
      <c r="AS6658"/>
      <c r="AT6658"/>
      <c r="AU6658"/>
      <c r="AV6658"/>
      <c r="AW6658"/>
      <c r="AX6658"/>
      <c r="AY6658"/>
      <c r="AZ6658"/>
      <c r="BA6658"/>
      <c r="BB6658"/>
      <c r="BC6658"/>
      <c r="BD6658"/>
    </row>
    <row r="6659" spans="1:56" s="16" customFormat="1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  <c r="AE6659"/>
      <c r="AF6659"/>
      <c r="AG6659"/>
      <c r="AH6659"/>
      <c r="AI6659"/>
      <c r="AJ6659"/>
      <c r="AK6659"/>
      <c r="AL6659"/>
      <c r="AM6659"/>
      <c r="AN6659"/>
      <c r="AO6659"/>
      <c r="AP6659"/>
      <c r="AQ6659"/>
      <c r="AR6659"/>
      <c r="AS6659"/>
      <c r="AT6659"/>
      <c r="AU6659"/>
      <c r="AV6659"/>
      <c r="AW6659"/>
      <c r="AX6659"/>
      <c r="AY6659"/>
      <c r="AZ6659"/>
      <c r="BA6659"/>
      <c r="BB6659"/>
      <c r="BC6659"/>
      <c r="BD6659"/>
    </row>
    <row r="6660" spans="1:56" s="16" customFormat="1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  <c r="AE6660"/>
      <c r="AF6660"/>
      <c r="AG6660"/>
      <c r="AH6660"/>
      <c r="AI6660"/>
      <c r="AJ6660"/>
      <c r="AK6660"/>
      <c r="AL6660"/>
      <c r="AM6660"/>
      <c r="AN6660"/>
      <c r="AO6660"/>
      <c r="AP6660"/>
      <c r="AQ6660"/>
      <c r="AR6660"/>
      <c r="AS6660"/>
      <c r="AT6660"/>
      <c r="AU6660"/>
      <c r="AV6660"/>
      <c r="AW6660"/>
      <c r="AX6660"/>
      <c r="AY6660"/>
      <c r="AZ6660"/>
      <c r="BA6660"/>
      <c r="BB6660"/>
      <c r="BC6660"/>
      <c r="BD6660"/>
    </row>
    <row r="6661" spans="1:56" s="16" customFormat="1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  <c r="AE6661"/>
      <c r="AF6661"/>
      <c r="AG6661"/>
      <c r="AH6661"/>
      <c r="AI6661"/>
      <c r="AJ6661"/>
      <c r="AK6661"/>
      <c r="AL6661"/>
      <c r="AM6661"/>
      <c r="AN6661"/>
      <c r="AO6661"/>
      <c r="AP6661"/>
      <c r="AQ6661"/>
      <c r="AR6661"/>
      <c r="AS6661"/>
      <c r="AT6661"/>
      <c r="AU6661"/>
      <c r="AV6661"/>
      <c r="AW6661"/>
      <c r="AX6661"/>
      <c r="AY6661"/>
      <c r="AZ6661"/>
      <c r="BA6661"/>
      <c r="BB6661"/>
      <c r="BC6661"/>
      <c r="BD6661"/>
    </row>
    <row r="6662" spans="1:56" s="16" customFormat="1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  <c r="AE6662"/>
      <c r="AF6662"/>
      <c r="AG6662"/>
      <c r="AH6662"/>
      <c r="AI6662"/>
      <c r="AJ6662"/>
      <c r="AK6662"/>
      <c r="AL6662"/>
      <c r="AM6662"/>
      <c r="AN6662"/>
      <c r="AO6662"/>
      <c r="AP6662"/>
      <c r="AQ6662"/>
      <c r="AR6662"/>
      <c r="AS6662"/>
      <c r="AT6662"/>
      <c r="AU6662"/>
      <c r="AV6662"/>
      <c r="AW6662"/>
      <c r="AX6662"/>
      <c r="AY6662"/>
      <c r="AZ6662"/>
      <c r="BA6662"/>
      <c r="BB6662"/>
      <c r="BC6662"/>
      <c r="BD6662"/>
    </row>
    <row r="6663" spans="1:56" s="16" customFormat="1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  <c r="AE6663"/>
      <c r="AF6663"/>
      <c r="AG6663"/>
      <c r="AH6663"/>
      <c r="AI6663"/>
      <c r="AJ6663"/>
      <c r="AK6663"/>
      <c r="AL6663"/>
      <c r="AM6663"/>
      <c r="AN6663"/>
      <c r="AO6663"/>
      <c r="AP6663"/>
      <c r="AQ6663"/>
      <c r="AR6663"/>
      <c r="AS6663"/>
      <c r="AT6663"/>
      <c r="AU6663"/>
      <c r="AV6663"/>
      <c r="AW6663"/>
      <c r="AX6663"/>
      <c r="AY6663"/>
      <c r="AZ6663"/>
      <c r="BA6663"/>
      <c r="BB6663"/>
      <c r="BC6663"/>
      <c r="BD6663"/>
    </row>
    <row r="6664" spans="1:56" s="16" customFormat="1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  <c r="AE6664"/>
      <c r="AF6664"/>
      <c r="AG6664"/>
      <c r="AH6664"/>
      <c r="AI6664"/>
      <c r="AJ6664"/>
      <c r="AK6664"/>
      <c r="AL6664"/>
      <c r="AM6664"/>
      <c r="AN6664"/>
      <c r="AO6664"/>
      <c r="AP6664"/>
      <c r="AQ6664"/>
      <c r="AR6664"/>
      <c r="AS6664"/>
      <c r="AT6664"/>
      <c r="AU6664"/>
      <c r="AV6664"/>
      <c r="AW6664"/>
      <c r="AX6664"/>
      <c r="AY6664"/>
      <c r="AZ6664"/>
      <c r="BA6664"/>
      <c r="BB6664"/>
      <c r="BC6664"/>
      <c r="BD6664"/>
    </row>
    <row r="6665" spans="1:56" s="16" customFormat="1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  <c r="AE6665"/>
      <c r="AF6665"/>
      <c r="AG6665"/>
      <c r="AH6665"/>
      <c r="AI6665"/>
      <c r="AJ6665"/>
      <c r="AK6665"/>
      <c r="AL6665"/>
      <c r="AM6665"/>
      <c r="AN6665"/>
      <c r="AO6665"/>
      <c r="AP6665"/>
      <c r="AQ6665"/>
      <c r="AR6665"/>
      <c r="AS6665"/>
      <c r="AT6665"/>
      <c r="AU6665"/>
      <c r="AV6665"/>
      <c r="AW6665"/>
      <c r="AX6665"/>
      <c r="AY6665"/>
      <c r="AZ6665"/>
      <c r="BA6665"/>
      <c r="BB6665"/>
      <c r="BC6665"/>
      <c r="BD6665"/>
    </row>
    <row r="6666" spans="1:56" s="16" customFormat="1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  <c r="AE6666"/>
      <c r="AF6666"/>
      <c r="AG6666"/>
      <c r="AH6666"/>
      <c r="AI6666"/>
      <c r="AJ6666"/>
      <c r="AK6666"/>
      <c r="AL6666"/>
      <c r="AM6666"/>
      <c r="AN6666"/>
      <c r="AO6666"/>
      <c r="AP6666"/>
      <c r="AQ6666"/>
      <c r="AR6666"/>
      <c r="AS6666"/>
      <c r="AT6666"/>
      <c r="AU6666"/>
      <c r="AV6666"/>
      <c r="AW6666"/>
      <c r="AX6666"/>
      <c r="AY6666"/>
      <c r="AZ6666"/>
      <c r="BA6666"/>
      <c r="BB6666"/>
      <c r="BC6666"/>
      <c r="BD6666"/>
    </row>
    <row r="6667" spans="1:56" s="16" customFormat="1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  <c r="AE6667"/>
      <c r="AF6667"/>
      <c r="AG6667"/>
      <c r="AH6667"/>
      <c r="AI6667"/>
      <c r="AJ6667"/>
      <c r="AK6667"/>
      <c r="AL6667"/>
      <c r="AM6667"/>
      <c r="AN6667"/>
      <c r="AO6667"/>
      <c r="AP6667"/>
      <c r="AQ6667"/>
      <c r="AR6667"/>
      <c r="AS6667"/>
      <c r="AT6667"/>
      <c r="AU6667"/>
      <c r="AV6667"/>
      <c r="AW6667"/>
      <c r="AX6667"/>
      <c r="AY6667"/>
      <c r="AZ6667"/>
      <c r="BA6667"/>
      <c r="BB6667"/>
      <c r="BC6667"/>
      <c r="BD6667"/>
    </row>
    <row r="6668" spans="1:56" s="16" customFormat="1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  <c r="AE6668"/>
      <c r="AF6668"/>
      <c r="AG6668"/>
      <c r="AH6668"/>
      <c r="AI6668"/>
      <c r="AJ6668"/>
      <c r="AK6668"/>
      <c r="AL6668"/>
      <c r="AM6668"/>
      <c r="AN6668"/>
      <c r="AO6668"/>
      <c r="AP6668"/>
      <c r="AQ6668"/>
      <c r="AR6668"/>
      <c r="AS6668"/>
      <c r="AT6668"/>
      <c r="AU6668"/>
      <c r="AV6668"/>
      <c r="AW6668"/>
      <c r="AX6668"/>
      <c r="AY6668"/>
      <c r="AZ6668"/>
      <c r="BA6668"/>
      <c r="BB6668"/>
      <c r="BC6668"/>
      <c r="BD6668"/>
    </row>
    <row r="6669" spans="1:56" s="16" customFormat="1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  <c r="AE6669"/>
      <c r="AF6669"/>
      <c r="AG6669"/>
      <c r="AH6669"/>
      <c r="AI6669"/>
      <c r="AJ6669"/>
      <c r="AK6669"/>
      <c r="AL6669"/>
      <c r="AM6669"/>
      <c r="AN6669"/>
      <c r="AO6669"/>
      <c r="AP6669"/>
      <c r="AQ6669"/>
      <c r="AR6669"/>
      <c r="AS6669"/>
      <c r="AT6669"/>
      <c r="AU6669"/>
      <c r="AV6669"/>
      <c r="AW6669"/>
      <c r="AX6669"/>
      <c r="AY6669"/>
      <c r="AZ6669"/>
      <c r="BA6669"/>
      <c r="BB6669"/>
      <c r="BC6669"/>
      <c r="BD6669"/>
    </row>
    <row r="6670" spans="1:56" s="16" customFormat="1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  <c r="AE6670"/>
      <c r="AF6670"/>
      <c r="AG6670"/>
      <c r="AH6670"/>
      <c r="AI6670"/>
      <c r="AJ6670"/>
      <c r="AK6670"/>
      <c r="AL6670"/>
      <c r="AM6670"/>
      <c r="AN6670"/>
      <c r="AO6670"/>
      <c r="AP6670"/>
      <c r="AQ6670"/>
      <c r="AR6670"/>
      <c r="AS6670"/>
      <c r="AT6670"/>
      <c r="AU6670"/>
      <c r="AV6670"/>
      <c r="AW6670"/>
      <c r="AX6670"/>
      <c r="AY6670"/>
      <c r="AZ6670"/>
      <c r="BA6670"/>
      <c r="BB6670"/>
      <c r="BC6670"/>
      <c r="BD6670"/>
    </row>
    <row r="6671" spans="1:56" s="16" customFormat="1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  <c r="AE6671"/>
      <c r="AF6671"/>
      <c r="AG6671"/>
      <c r="AH6671"/>
      <c r="AI6671"/>
      <c r="AJ6671"/>
      <c r="AK6671"/>
      <c r="AL6671"/>
      <c r="AM6671"/>
      <c r="AN6671"/>
      <c r="AO6671"/>
      <c r="AP6671"/>
      <c r="AQ6671"/>
      <c r="AR6671"/>
      <c r="AS6671"/>
      <c r="AT6671"/>
      <c r="AU6671"/>
      <c r="AV6671"/>
      <c r="AW6671"/>
      <c r="AX6671"/>
      <c r="AY6671"/>
      <c r="AZ6671"/>
      <c r="BA6671"/>
      <c r="BB6671"/>
      <c r="BC6671"/>
      <c r="BD6671"/>
    </row>
    <row r="6672" spans="1:56" s="16" customFormat="1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  <c r="AE6672"/>
      <c r="AF6672"/>
      <c r="AG6672"/>
      <c r="AH6672"/>
      <c r="AI6672"/>
      <c r="AJ6672"/>
      <c r="AK6672"/>
      <c r="AL6672"/>
      <c r="AM6672"/>
      <c r="AN6672"/>
      <c r="AO6672"/>
      <c r="AP6672"/>
      <c r="AQ6672"/>
      <c r="AR6672"/>
      <c r="AS6672"/>
      <c r="AT6672"/>
      <c r="AU6672"/>
      <c r="AV6672"/>
      <c r="AW6672"/>
      <c r="AX6672"/>
      <c r="AY6672"/>
      <c r="AZ6672"/>
      <c r="BA6672"/>
      <c r="BB6672"/>
      <c r="BC6672"/>
      <c r="BD6672"/>
    </row>
    <row r="6673" spans="1:56" s="16" customFormat="1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  <c r="AE6673"/>
      <c r="AF6673"/>
      <c r="AG6673"/>
      <c r="AH6673"/>
      <c r="AI6673"/>
      <c r="AJ6673"/>
      <c r="AK6673"/>
      <c r="AL6673"/>
      <c r="AM6673"/>
      <c r="AN6673"/>
      <c r="AO6673"/>
      <c r="AP6673"/>
      <c r="AQ6673"/>
      <c r="AR6673"/>
      <c r="AS6673"/>
      <c r="AT6673"/>
      <c r="AU6673"/>
      <c r="AV6673"/>
      <c r="AW6673"/>
      <c r="AX6673"/>
      <c r="AY6673"/>
      <c r="AZ6673"/>
      <c r="BA6673"/>
      <c r="BB6673"/>
      <c r="BC6673"/>
      <c r="BD6673"/>
    </row>
    <row r="6674" spans="1:56" s="16" customFormat="1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  <c r="AE6674"/>
      <c r="AF6674"/>
      <c r="AG6674"/>
      <c r="AH6674"/>
      <c r="AI6674"/>
      <c r="AJ6674"/>
      <c r="AK6674"/>
      <c r="AL6674"/>
      <c r="AM6674"/>
      <c r="AN6674"/>
      <c r="AO6674"/>
      <c r="AP6674"/>
      <c r="AQ6674"/>
      <c r="AR6674"/>
      <c r="AS6674"/>
      <c r="AT6674"/>
      <c r="AU6674"/>
      <c r="AV6674"/>
      <c r="AW6674"/>
      <c r="AX6674"/>
      <c r="AY6674"/>
      <c r="AZ6674"/>
      <c r="BA6674"/>
      <c r="BB6674"/>
      <c r="BC6674"/>
      <c r="BD6674"/>
    </row>
    <row r="6675" spans="1:56" s="16" customFormat="1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  <c r="AE6675"/>
      <c r="AF6675"/>
      <c r="AG6675"/>
      <c r="AH6675"/>
      <c r="AI6675"/>
      <c r="AJ6675"/>
      <c r="AK6675"/>
      <c r="AL6675"/>
      <c r="AM6675"/>
      <c r="AN6675"/>
      <c r="AO6675"/>
      <c r="AP6675"/>
      <c r="AQ6675"/>
      <c r="AR6675"/>
      <c r="AS6675"/>
      <c r="AT6675"/>
      <c r="AU6675"/>
      <c r="AV6675"/>
      <c r="AW6675"/>
      <c r="AX6675"/>
      <c r="AY6675"/>
      <c r="AZ6675"/>
      <c r="BA6675"/>
      <c r="BB6675"/>
      <c r="BC6675"/>
      <c r="BD6675"/>
    </row>
    <row r="6676" spans="1:56" s="16" customFormat="1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  <c r="AE6676"/>
      <c r="AF6676"/>
      <c r="AG6676"/>
      <c r="AH6676"/>
      <c r="AI6676"/>
      <c r="AJ6676"/>
      <c r="AK6676"/>
      <c r="AL6676"/>
      <c r="AM6676"/>
      <c r="AN6676"/>
      <c r="AO6676"/>
      <c r="AP6676"/>
      <c r="AQ6676"/>
      <c r="AR6676"/>
      <c r="AS6676"/>
      <c r="AT6676"/>
      <c r="AU6676"/>
      <c r="AV6676"/>
      <c r="AW6676"/>
      <c r="AX6676"/>
      <c r="AY6676"/>
      <c r="AZ6676"/>
      <c r="BA6676"/>
      <c r="BB6676"/>
      <c r="BC6676"/>
      <c r="BD6676"/>
    </row>
    <row r="6677" spans="1:56" s="16" customFormat="1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  <c r="AE6677"/>
      <c r="AF6677"/>
      <c r="AG6677"/>
      <c r="AH6677"/>
      <c r="AI6677"/>
      <c r="AJ6677"/>
      <c r="AK6677"/>
      <c r="AL6677"/>
      <c r="AM6677"/>
      <c r="AN6677"/>
      <c r="AO6677"/>
      <c r="AP6677"/>
      <c r="AQ6677"/>
      <c r="AR6677"/>
      <c r="AS6677"/>
      <c r="AT6677"/>
      <c r="AU6677"/>
      <c r="AV6677"/>
      <c r="AW6677"/>
      <c r="AX6677"/>
      <c r="AY6677"/>
      <c r="AZ6677"/>
      <c r="BA6677"/>
      <c r="BB6677"/>
      <c r="BC6677"/>
      <c r="BD6677"/>
    </row>
    <row r="6678" spans="1:56" s="16" customFormat="1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  <c r="AE6678"/>
      <c r="AF6678"/>
      <c r="AG6678"/>
      <c r="AH6678"/>
      <c r="AI6678"/>
      <c r="AJ6678"/>
      <c r="AK6678"/>
      <c r="AL6678"/>
      <c r="AM6678"/>
      <c r="AN6678"/>
      <c r="AO6678"/>
      <c r="AP6678"/>
      <c r="AQ6678"/>
      <c r="AR6678"/>
      <c r="AS6678"/>
      <c r="AT6678"/>
      <c r="AU6678"/>
      <c r="AV6678"/>
      <c r="AW6678"/>
      <c r="AX6678"/>
      <c r="AY6678"/>
      <c r="AZ6678"/>
      <c r="BA6678"/>
      <c r="BB6678"/>
      <c r="BC6678"/>
      <c r="BD6678"/>
    </row>
    <row r="6679" spans="1:56" s="16" customFormat="1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  <c r="AE6679"/>
      <c r="AF6679"/>
      <c r="AG6679"/>
      <c r="AH6679"/>
      <c r="AI6679"/>
      <c r="AJ6679"/>
      <c r="AK6679"/>
      <c r="AL6679"/>
      <c r="AM6679"/>
      <c r="AN6679"/>
      <c r="AO6679"/>
      <c r="AP6679"/>
      <c r="AQ6679"/>
      <c r="AR6679"/>
      <c r="AS6679"/>
      <c r="AT6679"/>
      <c r="AU6679"/>
      <c r="AV6679"/>
      <c r="AW6679"/>
      <c r="AX6679"/>
      <c r="AY6679"/>
      <c r="AZ6679"/>
      <c r="BA6679"/>
      <c r="BB6679"/>
      <c r="BC6679"/>
      <c r="BD6679"/>
    </row>
    <row r="6680" spans="1:56" s="16" customFormat="1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  <c r="AE6680"/>
      <c r="AF6680"/>
      <c r="AG6680"/>
      <c r="AH6680"/>
      <c r="AI6680"/>
      <c r="AJ6680"/>
      <c r="AK6680"/>
      <c r="AL6680"/>
      <c r="AM6680"/>
      <c r="AN6680"/>
      <c r="AO6680"/>
      <c r="AP6680"/>
      <c r="AQ6680"/>
      <c r="AR6680"/>
      <c r="AS6680"/>
      <c r="AT6680"/>
      <c r="AU6680"/>
      <c r="AV6680"/>
      <c r="AW6680"/>
      <c r="AX6680"/>
      <c r="AY6680"/>
      <c r="AZ6680"/>
      <c r="BA6680"/>
      <c r="BB6680"/>
      <c r="BC6680"/>
      <c r="BD6680"/>
    </row>
    <row r="6681" spans="1:56" s="16" customFormat="1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  <c r="AE6681"/>
      <c r="AF6681"/>
      <c r="AG6681"/>
      <c r="AH6681"/>
      <c r="AI6681"/>
      <c r="AJ6681"/>
      <c r="AK6681"/>
      <c r="AL6681"/>
      <c r="AM6681"/>
      <c r="AN6681"/>
      <c r="AO6681"/>
      <c r="AP6681"/>
      <c r="AQ6681"/>
      <c r="AR6681"/>
      <c r="AS6681"/>
      <c r="AT6681"/>
      <c r="AU6681"/>
      <c r="AV6681"/>
      <c r="AW6681"/>
      <c r="AX6681"/>
      <c r="AY6681"/>
      <c r="AZ6681"/>
      <c r="BA6681"/>
      <c r="BB6681"/>
      <c r="BC6681"/>
      <c r="BD6681"/>
    </row>
    <row r="6682" spans="1:56" s="16" customFormat="1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  <c r="AE6682"/>
      <c r="AF6682"/>
      <c r="AG6682"/>
      <c r="AH6682"/>
      <c r="AI6682"/>
      <c r="AJ6682"/>
      <c r="AK6682"/>
      <c r="AL6682"/>
      <c r="AM6682"/>
      <c r="AN6682"/>
      <c r="AO6682"/>
      <c r="AP6682"/>
      <c r="AQ6682"/>
      <c r="AR6682"/>
      <c r="AS6682"/>
      <c r="AT6682"/>
      <c r="AU6682"/>
      <c r="AV6682"/>
      <c r="AW6682"/>
      <c r="AX6682"/>
      <c r="AY6682"/>
      <c r="AZ6682"/>
      <c r="BA6682"/>
      <c r="BB6682"/>
      <c r="BC6682"/>
      <c r="BD6682"/>
    </row>
    <row r="6683" spans="1:56" s="16" customFormat="1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  <c r="AE6683"/>
      <c r="AF6683"/>
      <c r="AG6683"/>
      <c r="AH6683"/>
      <c r="AI6683"/>
      <c r="AJ6683"/>
      <c r="AK6683"/>
      <c r="AL6683"/>
      <c r="AM6683"/>
      <c r="AN6683"/>
      <c r="AO6683"/>
      <c r="AP6683"/>
      <c r="AQ6683"/>
      <c r="AR6683"/>
      <c r="AS6683"/>
      <c r="AT6683"/>
      <c r="AU6683"/>
      <c r="AV6683"/>
      <c r="AW6683"/>
      <c r="AX6683"/>
      <c r="AY6683"/>
      <c r="AZ6683"/>
      <c r="BA6683"/>
      <c r="BB6683"/>
      <c r="BC6683"/>
      <c r="BD6683"/>
    </row>
    <row r="6684" spans="1:56" s="16" customFormat="1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  <c r="AE6684"/>
      <c r="AF6684"/>
      <c r="AG6684"/>
      <c r="AH6684"/>
      <c r="AI6684"/>
      <c r="AJ6684"/>
      <c r="AK6684"/>
      <c r="AL6684"/>
      <c r="AM6684"/>
      <c r="AN6684"/>
      <c r="AO6684"/>
      <c r="AP6684"/>
      <c r="AQ6684"/>
      <c r="AR6684"/>
      <c r="AS6684"/>
      <c r="AT6684"/>
      <c r="AU6684"/>
      <c r="AV6684"/>
      <c r="AW6684"/>
      <c r="AX6684"/>
      <c r="AY6684"/>
      <c r="AZ6684"/>
      <c r="BA6684"/>
      <c r="BB6684"/>
      <c r="BC6684"/>
      <c r="BD6684"/>
    </row>
    <row r="6685" spans="1:56" s="16" customFormat="1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  <c r="AE6685"/>
      <c r="AF6685"/>
      <c r="AG6685"/>
      <c r="AH6685"/>
      <c r="AI6685"/>
      <c r="AJ6685"/>
      <c r="AK6685"/>
      <c r="AL6685"/>
      <c r="AM6685"/>
      <c r="AN6685"/>
      <c r="AO6685"/>
      <c r="AP6685"/>
      <c r="AQ6685"/>
      <c r="AR6685"/>
      <c r="AS6685"/>
      <c r="AT6685"/>
      <c r="AU6685"/>
      <c r="AV6685"/>
      <c r="AW6685"/>
      <c r="AX6685"/>
      <c r="AY6685"/>
      <c r="AZ6685"/>
      <c r="BA6685"/>
      <c r="BB6685"/>
      <c r="BC6685"/>
      <c r="BD6685"/>
    </row>
    <row r="6686" spans="1:56" s="16" customFormat="1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  <c r="AE6686"/>
      <c r="AF6686"/>
      <c r="AG6686"/>
      <c r="AH6686"/>
      <c r="AI6686"/>
      <c r="AJ6686"/>
      <c r="AK6686"/>
      <c r="AL6686"/>
      <c r="AM6686"/>
      <c r="AN6686"/>
      <c r="AO6686"/>
      <c r="AP6686"/>
      <c r="AQ6686"/>
      <c r="AR6686"/>
      <c r="AS6686"/>
      <c r="AT6686"/>
      <c r="AU6686"/>
      <c r="AV6686"/>
      <c r="AW6686"/>
      <c r="AX6686"/>
      <c r="AY6686"/>
      <c r="AZ6686"/>
      <c r="BA6686"/>
      <c r="BB6686"/>
      <c r="BC6686"/>
      <c r="BD6686"/>
    </row>
    <row r="6687" spans="1:56" s="16" customFormat="1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  <c r="AE6687"/>
      <c r="AF6687"/>
      <c r="AG6687"/>
      <c r="AH6687"/>
      <c r="AI6687"/>
      <c r="AJ6687"/>
      <c r="AK6687"/>
      <c r="AL6687"/>
      <c r="AM6687"/>
      <c r="AN6687"/>
      <c r="AO6687"/>
      <c r="AP6687"/>
      <c r="AQ6687"/>
      <c r="AR6687"/>
      <c r="AS6687"/>
      <c r="AT6687"/>
      <c r="AU6687"/>
      <c r="AV6687"/>
      <c r="AW6687"/>
      <c r="AX6687"/>
      <c r="AY6687"/>
      <c r="AZ6687"/>
      <c r="BA6687"/>
      <c r="BB6687"/>
      <c r="BC6687"/>
      <c r="BD6687"/>
    </row>
    <row r="6688" spans="1:56" s="16" customFormat="1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  <c r="AE6688"/>
      <c r="AF6688"/>
      <c r="AG6688"/>
      <c r="AH6688"/>
      <c r="AI6688"/>
      <c r="AJ6688"/>
      <c r="AK6688"/>
      <c r="AL6688"/>
      <c r="AM6688"/>
      <c r="AN6688"/>
      <c r="AO6688"/>
      <c r="AP6688"/>
      <c r="AQ6688"/>
      <c r="AR6688"/>
      <c r="AS6688"/>
      <c r="AT6688"/>
      <c r="AU6688"/>
      <c r="AV6688"/>
      <c r="AW6688"/>
      <c r="AX6688"/>
      <c r="AY6688"/>
      <c r="AZ6688"/>
      <c r="BA6688"/>
      <c r="BB6688"/>
      <c r="BC6688"/>
      <c r="BD6688"/>
    </row>
    <row r="6689" spans="1:56" s="16" customFormat="1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  <c r="AE6689"/>
      <c r="AF6689"/>
      <c r="AG6689"/>
      <c r="AH6689"/>
      <c r="AI6689"/>
      <c r="AJ6689"/>
      <c r="AK6689"/>
      <c r="AL6689"/>
      <c r="AM6689"/>
      <c r="AN6689"/>
      <c r="AO6689"/>
      <c r="AP6689"/>
      <c r="AQ6689"/>
      <c r="AR6689"/>
      <c r="AS6689"/>
      <c r="AT6689"/>
      <c r="AU6689"/>
      <c r="AV6689"/>
      <c r="AW6689"/>
      <c r="AX6689"/>
      <c r="AY6689"/>
      <c r="AZ6689"/>
      <c r="BA6689"/>
      <c r="BB6689"/>
      <c r="BC6689"/>
      <c r="BD6689"/>
    </row>
    <row r="6690" spans="1:56" s="16" customFormat="1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  <c r="AE6690"/>
      <c r="AF6690"/>
      <c r="AG6690"/>
      <c r="AH6690"/>
      <c r="AI6690"/>
      <c r="AJ6690"/>
      <c r="AK6690"/>
      <c r="AL6690"/>
      <c r="AM6690"/>
      <c r="AN6690"/>
      <c r="AO6690"/>
      <c r="AP6690"/>
      <c r="AQ6690"/>
      <c r="AR6690"/>
      <c r="AS6690"/>
      <c r="AT6690"/>
      <c r="AU6690"/>
      <c r="AV6690"/>
      <c r="AW6690"/>
      <c r="AX6690"/>
      <c r="AY6690"/>
      <c r="AZ6690"/>
      <c r="BA6690"/>
      <c r="BB6690"/>
      <c r="BC6690"/>
      <c r="BD6690"/>
    </row>
    <row r="6691" spans="1:56" s="16" customFormat="1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  <c r="AE6691"/>
      <c r="AF6691"/>
      <c r="AG6691"/>
      <c r="AH6691"/>
      <c r="AI6691"/>
      <c r="AJ6691"/>
      <c r="AK6691"/>
      <c r="AL6691"/>
      <c r="AM6691"/>
      <c r="AN6691"/>
      <c r="AO6691"/>
      <c r="AP6691"/>
      <c r="AQ6691"/>
      <c r="AR6691"/>
      <c r="AS6691"/>
      <c r="AT6691"/>
      <c r="AU6691"/>
      <c r="AV6691"/>
      <c r="AW6691"/>
      <c r="AX6691"/>
      <c r="AY6691"/>
      <c r="AZ6691"/>
      <c r="BA6691"/>
      <c r="BB6691"/>
      <c r="BC6691"/>
      <c r="BD6691"/>
    </row>
    <row r="6692" spans="1:56" s="16" customFormat="1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  <c r="AE6692"/>
      <c r="AF6692"/>
      <c r="AG6692"/>
      <c r="AH6692"/>
      <c r="AI6692"/>
      <c r="AJ6692"/>
      <c r="AK6692"/>
      <c r="AL6692"/>
      <c r="AM6692"/>
      <c r="AN6692"/>
      <c r="AO6692"/>
      <c r="AP6692"/>
      <c r="AQ6692"/>
      <c r="AR6692"/>
      <c r="AS6692"/>
      <c r="AT6692"/>
      <c r="AU6692"/>
      <c r="AV6692"/>
      <c r="AW6692"/>
      <c r="AX6692"/>
      <c r="AY6692"/>
      <c r="AZ6692"/>
      <c r="BA6692"/>
      <c r="BB6692"/>
      <c r="BC6692"/>
      <c r="BD6692"/>
    </row>
    <row r="6693" spans="1:56" s="16" customFormat="1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  <c r="AE6693"/>
      <c r="AF6693"/>
      <c r="AG6693"/>
      <c r="AH6693"/>
      <c r="AI6693"/>
      <c r="AJ6693"/>
      <c r="AK6693"/>
      <c r="AL6693"/>
      <c r="AM6693"/>
      <c r="AN6693"/>
      <c r="AO6693"/>
      <c r="AP6693"/>
      <c r="AQ6693"/>
      <c r="AR6693"/>
      <c r="AS6693"/>
      <c r="AT6693"/>
      <c r="AU6693"/>
      <c r="AV6693"/>
      <c r="AW6693"/>
      <c r="AX6693"/>
      <c r="AY6693"/>
      <c r="AZ6693"/>
      <c r="BA6693"/>
      <c r="BB6693"/>
      <c r="BC6693"/>
      <c r="BD6693"/>
    </row>
    <row r="6694" spans="1:56" s="16" customFormat="1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  <c r="AE6694"/>
      <c r="AF6694"/>
      <c r="AG6694"/>
      <c r="AH6694"/>
      <c r="AI6694"/>
      <c r="AJ6694"/>
      <c r="AK6694"/>
      <c r="AL6694"/>
      <c r="AM6694"/>
      <c r="AN6694"/>
      <c r="AO6694"/>
      <c r="AP6694"/>
      <c r="AQ6694"/>
      <c r="AR6694"/>
      <c r="AS6694"/>
      <c r="AT6694"/>
      <c r="AU6694"/>
      <c r="AV6694"/>
      <c r="AW6694"/>
      <c r="AX6694"/>
      <c r="AY6694"/>
      <c r="AZ6694"/>
      <c r="BA6694"/>
      <c r="BB6694"/>
      <c r="BC6694"/>
      <c r="BD6694"/>
    </row>
    <row r="6695" spans="1:56" s="16" customFormat="1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  <c r="AE6695"/>
      <c r="AF6695"/>
      <c r="AG6695"/>
      <c r="AH6695"/>
      <c r="AI6695"/>
      <c r="AJ6695"/>
      <c r="AK6695"/>
      <c r="AL6695"/>
      <c r="AM6695"/>
      <c r="AN6695"/>
      <c r="AO6695"/>
      <c r="AP6695"/>
      <c r="AQ6695"/>
      <c r="AR6695"/>
      <c r="AS6695"/>
      <c r="AT6695"/>
      <c r="AU6695"/>
      <c r="AV6695"/>
      <c r="AW6695"/>
      <c r="AX6695"/>
      <c r="AY6695"/>
      <c r="AZ6695"/>
      <c r="BA6695"/>
      <c r="BB6695"/>
      <c r="BC6695"/>
      <c r="BD6695"/>
    </row>
    <row r="6696" spans="1:56" s="16" customFormat="1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  <c r="AE6696"/>
      <c r="AF6696"/>
      <c r="AG6696"/>
      <c r="AH6696"/>
      <c r="AI6696"/>
      <c r="AJ6696"/>
      <c r="AK6696"/>
      <c r="AL6696"/>
      <c r="AM6696"/>
      <c r="AN6696"/>
      <c r="AO6696"/>
      <c r="AP6696"/>
      <c r="AQ6696"/>
      <c r="AR6696"/>
      <c r="AS6696"/>
      <c r="AT6696"/>
      <c r="AU6696"/>
      <c r="AV6696"/>
      <c r="AW6696"/>
      <c r="AX6696"/>
      <c r="AY6696"/>
      <c r="AZ6696"/>
      <c r="BA6696"/>
      <c r="BB6696"/>
      <c r="BC6696"/>
      <c r="BD6696"/>
    </row>
    <row r="6697" spans="1:56" s="16" customFormat="1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  <c r="AE6697"/>
      <c r="AF6697"/>
      <c r="AG6697"/>
      <c r="AH6697"/>
      <c r="AI6697"/>
      <c r="AJ6697"/>
      <c r="AK6697"/>
      <c r="AL6697"/>
      <c r="AM6697"/>
      <c r="AN6697"/>
      <c r="AO6697"/>
      <c r="AP6697"/>
      <c r="AQ6697"/>
      <c r="AR6697"/>
      <c r="AS6697"/>
      <c r="AT6697"/>
      <c r="AU6697"/>
      <c r="AV6697"/>
      <c r="AW6697"/>
      <c r="AX6697"/>
      <c r="AY6697"/>
      <c r="AZ6697"/>
      <c r="BA6697"/>
      <c r="BB6697"/>
      <c r="BC6697"/>
      <c r="BD6697"/>
    </row>
    <row r="6698" spans="1:56" s="16" customFormat="1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  <c r="AE6698"/>
      <c r="AF6698"/>
      <c r="AG6698"/>
      <c r="AH6698"/>
      <c r="AI6698"/>
      <c r="AJ6698"/>
      <c r="AK6698"/>
      <c r="AL6698"/>
      <c r="AM6698"/>
      <c r="AN6698"/>
      <c r="AO6698"/>
      <c r="AP6698"/>
      <c r="AQ6698"/>
      <c r="AR6698"/>
      <c r="AS6698"/>
      <c r="AT6698"/>
      <c r="AU6698"/>
      <c r="AV6698"/>
      <c r="AW6698"/>
      <c r="AX6698"/>
      <c r="AY6698"/>
      <c r="AZ6698"/>
      <c r="BA6698"/>
      <c r="BB6698"/>
      <c r="BC6698"/>
      <c r="BD6698"/>
    </row>
    <row r="6699" spans="1:56" s="16" customFormat="1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  <c r="AE6699"/>
      <c r="AF6699"/>
      <c r="AG6699"/>
      <c r="AH6699"/>
      <c r="AI6699"/>
      <c r="AJ6699"/>
      <c r="AK6699"/>
      <c r="AL6699"/>
      <c r="AM6699"/>
      <c r="AN6699"/>
      <c r="AO6699"/>
      <c r="AP6699"/>
      <c r="AQ6699"/>
      <c r="AR6699"/>
      <c r="AS6699"/>
      <c r="AT6699"/>
      <c r="AU6699"/>
      <c r="AV6699"/>
      <c r="AW6699"/>
      <c r="AX6699"/>
      <c r="AY6699"/>
      <c r="AZ6699"/>
      <c r="BA6699"/>
      <c r="BB6699"/>
      <c r="BC6699"/>
      <c r="BD6699"/>
    </row>
    <row r="6700" spans="1:56" s="16" customFormat="1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  <c r="AE6700"/>
      <c r="AF6700"/>
      <c r="AG6700"/>
      <c r="AH6700"/>
      <c r="AI6700"/>
      <c r="AJ6700"/>
      <c r="AK6700"/>
      <c r="AL6700"/>
      <c r="AM6700"/>
      <c r="AN6700"/>
      <c r="AO6700"/>
      <c r="AP6700"/>
      <c r="AQ6700"/>
      <c r="AR6700"/>
      <c r="AS6700"/>
      <c r="AT6700"/>
      <c r="AU6700"/>
      <c r="AV6700"/>
      <c r="AW6700"/>
      <c r="AX6700"/>
      <c r="AY6700"/>
      <c r="AZ6700"/>
      <c r="BA6700"/>
      <c r="BB6700"/>
      <c r="BC6700"/>
      <c r="BD6700"/>
    </row>
    <row r="6701" spans="1:56" s="16" customFormat="1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  <c r="AE6701"/>
      <c r="AF6701"/>
      <c r="AG6701"/>
      <c r="AH6701"/>
      <c r="AI6701"/>
      <c r="AJ6701"/>
      <c r="AK6701"/>
      <c r="AL6701"/>
      <c r="AM6701"/>
      <c r="AN6701"/>
      <c r="AO6701"/>
      <c r="AP6701"/>
      <c r="AQ6701"/>
      <c r="AR6701"/>
      <c r="AS6701"/>
      <c r="AT6701"/>
      <c r="AU6701"/>
      <c r="AV6701"/>
      <c r="AW6701"/>
      <c r="AX6701"/>
      <c r="AY6701"/>
      <c r="AZ6701"/>
      <c r="BA6701"/>
      <c r="BB6701"/>
      <c r="BC6701"/>
      <c r="BD6701"/>
    </row>
    <row r="6702" spans="1:56" s="16" customFormat="1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  <c r="AE6702"/>
      <c r="AF6702"/>
      <c r="AG6702"/>
      <c r="AH6702"/>
      <c r="AI6702"/>
      <c r="AJ6702"/>
      <c r="AK6702"/>
      <c r="AL6702"/>
      <c r="AM6702"/>
      <c r="AN6702"/>
      <c r="AO6702"/>
      <c r="AP6702"/>
      <c r="AQ6702"/>
      <c r="AR6702"/>
      <c r="AS6702"/>
      <c r="AT6702"/>
      <c r="AU6702"/>
      <c r="AV6702"/>
      <c r="AW6702"/>
      <c r="AX6702"/>
      <c r="AY6702"/>
      <c r="AZ6702"/>
      <c r="BA6702"/>
      <c r="BB6702"/>
      <c r="BC6702"/>
      <c r="BD6702"/>
    </row>
    <row r="6703" spans="1:56" s="16" customFormat="1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  <c r="AE6703"/>
      <c r="AF6703"/>
      <c r="AG6703"/>
      <c r="AH6703"/>
      <c r="AI6703"/>
      <c r="AJ6703"/>
      <c r="AK6703"/>
      <c r="AL6703"/>
      <c r="AM6703"/>
      <c r="AN6703"/>
      <c r="AO6703"/>
      <c r="AP6703"/>
      <c r="AQ6703"/>
      <c r="AR6703"/>
      <c r="AS6703"/>
      <c r="AT6703"/>
      <c r="AU6703"/>
      <c r="AV6703"/>
      <c r="AW6703"/>
      <c r="AX6703"/>
      <c r="AY6703"/>
      <c r="AZ6703"/>
      <c r="BA6703"/>
      <c r="BB6703"/>
      <c r="BC6703"/>
      <c r="BD6703"/>
    </row>
    <row r="6704" spans="1:56" s="16" customFormat="1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  <c r="AE6704"/>
      <c r="AF6704"/>
      <c r="AG6704"/>
      <c r="AH6704"/>
      <c r="AI6704"/>
      <c r="AJ6704"/>
      <c r="AK6704"/>
      <c r="AL6704"/>
      <c r="AM6704"/>
      <c r="AN6704"/>
      <c r="AO6704"/>
      <c r="AP6704"/>
      <c r="AQ6704"/>
      <c r="AR6704"/>
      <c r="AS6704"/>
      <c r="AT6704"/>
      <c r="AU6704"/>
      <c r="AV6704"/>
      <c r="AW6704"/>
      <c r="AX6704"/>
      <c r="AY6704"/>
      <c r="AZ6704"/>
      <c r="BA6704"/>
      <c r="BB6704"/>
      <c r="BC6704"/>
      <c r="BD6704"/>
    </row>
    <row r="6705" spans="1:56" s="16" customFormat="1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  <c r="AE6705"/>
      <c r="AF6705"/>
      <c r="AG6705"/>
      <c r="AH6705"/>
      <c r="AI6705"/>
      <c r="AJ6705"/>
      <c r="AK6705"/>
      <c r="AL6705"/>
      <c r="AM6705"/>
      <c r="AN6705"/>
      <c r="AO6705"/>
      <c r="AP6705"/>
      <c r="AQ6705"/>
      <c r="AR6705"/>
      <c r="AS6705"/>
      <c r="AT6705"/>
      <c r="AU6705"/>
      <c r="AV6705"/>
      <c r="AW6705"/>
      <c r="AX6705"/>
      <c r="AY6705"/>
      <c r="AZ6705"/>
      <c r="BA6705"/>
      <c r="BB6705"/>
      <c r="BC6705"/>
      <c r="BD6705"/>
    </row>
    <row r="6706" spans="1:56" s="16" customFormat="1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  <c r="AE6706"/>
      <c r="AF6706"/>
      <c r="AG6706"/>
      <c r="AH6706"/>
      <c r="AI6706"/>
      <c r="AJ6706"/>
      <c r="AK6706"/>
      <c r="AL6706"/>
      <c r="AM6706"/>
      <c r="AN6706"/>
      <c r="AO6706"/>
      <c r="AP6706"/>
      <c r="AQ6706"/>
      <c r="AR6706"/>
      <c r="AS6706"/>
      <c r="AT6706"/>
      <c r="AU6706"/>
      <c r="AV6706"/>
      <c r="AW6706"/>
      <c r="AX6706"/>
      <c r="AY6706"/>
      <c r="AZ6706"/>
      <c r="BA6706"/>
      <c r="BB6706"/>
      <c r="BC6706"/>
      <c r="BD6706"/>
    </row>
    <row r="6707" spans="1:56" s="16" customFormat="1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  <c r="AE6707"/>
      <c r="AF6707"/>
      <c r="AG6707"/>
      <c r="AH6707"/>
      <c r="AI6707"/>
      <c r="AJ6707"/>
      <c r="AK6707"/>
      <c r="AL6707"/>
      <c r="AM6707"/>
      <c r="AN6707"/>
      <c r="AO6707"/>
      <c r="AP6707"/>
      <c r="AQ6707"/>
      <c r="AR6707"/>
      <c r="AS6707"/>
      <c r="AT6707"/>
      <c r="AU6707"/>
      <c r="AV6707"/>
      <c r="AW6707"/>
      <c r="AX6707"/>
      <c r="AY6707"/>
      <c r="AZ6707"/>
      <c r="BA6707"/>
      <c r="BB6707"/>
      <c r="BC6707"/>
      <c r="BD6707"/>
    </row>
    <row r="6708" spans="1:56" s="16" customFormat="1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  <c r="AE6708"/>
      <c r="AF6708"/>
      <c r="AG6708"/>
      <c r="AH6708"/>
      <c r="AI6708"/>
      <c r="AJ6708"/>
      <c r="AK6708"/>
      <c r="AL6708"/>
      <c r="AM6708"/>
      <c r="AN6708"/>
      <c r="AO6708"/>
      <c r="AP6708"/>
      <c r="AQ6708"/>
      <c r="AR6708"/>
      <c r="AS6708"/>
      <c r="AT6708"/>
      <c r="AU6708"/>
      <c r="AV6708"/>
      <c r="AW6708"/>
      <c r="AX6708"/>
      <c r="AY6708"/>
      <c r="AZ6708"/>
      <c r="BA6708"/>
      <c r="BB6708"/>
      <c r="BC6708"/>
      <c r="BD6708"/>
    </row>
    <row r="6709" spans="1:56" s="16" customFormat="1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  <c r="AE6709"/>
      <c r="AF6709"/>
      <c r="AG6709"/>
      <c r="AH6709"/>
      <c r="AI6709"/>
      <c r="AJ6709"/>
      <c r="AK6709"/>
      <c r="AL6709"/>
      <c r="AM6709"/>
      <c r="AN6709"/>
      <c r="AO6709"/>
      <c r="AP6709"/>
      <c r="AQ6709"/>
      <c r="AR6709"/>
      <c r="AS6709"/>
      <c r="AT6709"/>
      <c r="AU6709"/>
      <c r="AV6709"/>
      <c r="AW6709"/>
      <c r="AX6709"/>
      <c r="AY6709"/>
      <c r="AZ6709"/>
      <c r="BA6709"/>
      <c r="BB6709"/>
      <c r="BC6709"/>
      <c r="BD6709"/>
    </row>
    <row r="6710" spans="1:56" s="16" customFormat="1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  <c r="AE6710"/>
      <c r="AF6710"/>
      <c r="AG6710"/>
      <c r="AH6710"/>
      <c r="AI6710"/>
      <c r="AJ6710"/>
      <c r="AK6710"/>
      <c r="AL6710"/>
      <c r="AM6710"/>
      <c r="AN6710"/>
      <c r="AO6710"/>
      <c r="AP6710"/>
      <c r="AQ6710"/>
      <c r="AR6710"/>
      <c r="AS6710"/>
      <c r="AT6710"/>
      <c r="AU6710"/>
      <c r="AV6710"/>
      <c r="AW6710"/>
      <c r="AX6710"/>
      <c r="AY6710"/>
      <c r="AZ6710"/>
      <c r="BA6710"/>
      <c r="BB6710"/>
      <c r="BC6710"/>
      <c r="BD6710"/>
    </row>
    <row r="6711" spans="1:56" s="16" customFormat="1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  <c r="AE6711"/>
      <c r="AF6711"/>
      <c r="AG6711"/>
      <c r="AH6711"/>
      <c r="AI6711"/>
      <c r="AJ6711"/>
      <c r="AK6711"/>
      <c r="AL6711"/>
      <c r="AM6711"/>
      <c r="AN6711"/>
      <c r="AO6711"/>
      <c r="AP6711"/>
      <c r="AQ6711"/>
      <c r="AR6711"/>
      <c r="AS6711"/>
      <c r="AT6711"/>
      <c r="AU6711"/>
      <c r="AV6711"/>
      <c r="AW6711"/>
      <c r="AX6711"/>
      <c r="AY6711"/>
      <c r="AZ6711"/>
      <c r="BA6711"/>
      <c r="BB6711"/>
      <c r="BC6711"/>
      <c r="BD6711"/>
    </row>
    <row r="6712" spans="1:56" s="16" customFormat="1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  <c r="AE6712"/>
      <c r="AF6712"/>
      <c r="AG6712"/>
      <c r="AH6712"/>
      <c r="AI6712"/>
      <c r="AJ6712"/>
      <c r="AK6712"/>
      <c r="AL6712"/>
      <c r="AM6712"/>
      <c r="AN6712"/>
      <c r="AO6712"/>
      <c r="AP6712"/>
      <c r="AQ6712"/>
      <c r="AR6712"/>
      <c r="AS6712"/>
      <c r="AT6712"/>
      <c r="AU6712"/>
      <c r="AV6712"/>
      <c r="AW6712"/>
      <c r="AX6712"/>
      <c r="AY6712"/>
      <c r="AZ6712"/>
      <c r="BA6712"/>
      <c r="BB6712"/>
      <c r="BC6712"/>
      <c r="BD6712"/>
    </row>
    <row r="6713" spans="1:56" s="16" customFormat="1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  <c r="AE6713"/>
      <c r="AF6713"/>
      <c r="AG6713"/>
      <c r="AH6713"/>
      <c r="AI6713"/>
      <c r="AJ6713"/>
      <c r="AK6713"/>
      <c r="AL6713"/>
      <c r="AM6713"/>
      <c r="AN6713"/>
      <c r="AO6713"/>
      <c r="AP6713"/>
      <c r="AQ6713"/>
      <c r="AR6713"/>
      <c r="AS6713"/>
      <c r="AT6713"/>
      <c r="AU6713"/>
      <c r="AV6713"/>
      <c r="AW6713"/>
      <c r="AX6713"/>
      <c r="AY6713"/>
      <c r="AZ6713"/>
      <c r="BA6713"/>
      <c r="BB6713"/>
      <c r="BC6713"/>
      <c r="BD6713"/>
    </row>
    <row r="6714" spans="1:56" s="16" customFormat="1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  <c r="AE6714"/>
      <c r="AF6714"/>
      <c r="AG6714"/>
      <c r="AH6714"/>
      <c r="AI6714"/>
      <c r="AJ6714"/>
      <c r="AK6714"/>
      <c r="AL6714"/>
      <c r="AM6714"/>
      <c r="AN6714"/>
      <c r="AO6714"/>
      <c r="AP6714"/>
      <c r="AQ6714"/>
      <c r="AR6714"/>
      <c r="AS6714"/>
      <c r="AT6714"/>
      <c r="AU6714"/>
      <c r="AV6714"/>
      <c r="AW6714"/>
      <c r="AX6714"/>
      <c r="AY6714"/>
      <c r="AZ6714"/>
      <c r="BA6714"/>
      <c r="BB6714"/>
      <c r="BC6714"/>
      <c r="BD6714"/>
    </row>
    <row r="6715" spans="1:56" s="16" customFormat="1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  <c r="AE6715"/>
      <c r="AF6715"/>
      <c r="AG6715"/>
      <c r="AH6715"/>
      <c r="AI6715"/>
      <c r="AJ6715"/>
      <c r="AK6715"/>
      <c r="AL6715"/>
      <c r="AM6715"/>
      <c r="AN6715"/>
      <c r="AO6715"/>
      <c r="AP6715"/>
      <c r="AQ6715"/>
      <c r="AR6715"/>
      <c r="AS6715"/>
      <c r="AT6715"/>
      <c r="AU6715"/>
      <c r="AV6715"/>
      <c r="AW6715"/>
      <c r="AX6715"/>
      <c r="AY6715"/>
      <c r="AZ6715"/>
      <c r="BA6715"/>
      <c r="BB6715"/>
      <c r="BC6715"/>
      <c r="BD6715"/>
    </row>
    <row r="6716" spans="1:56" s="16" customFormat="1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  <c r="AE6716"/>
      <c r="AF6716"/>
      <c r="AG6716"/>
      <c r="AH6716"/>
      <c r="AI6716"/>
      <c r="AJ6716"/>
      <c r="AK6716"/>
      <c r="AL6716"/>
      <c r="AM6716"/>
      <c r="AN6716"/>
      <c r="AO6716"/>
      <c r="AP6716"/>
      <c r="AQ6716"/>
      <c r="AR6716"/>
      <c r="AS6716"/>
      <c r="AT6716"/>
      <c r="AU6716"/>
      <c r="AV6716"/>
      <c r="AW6716"/>
      <c r="AX6716"/>
      <c r="AY6716"/>
      <c r="AZ6716"/>
      <c r="BA6716"/>
      <c r="BB6716"/>
      <c r="BC6716"/>
      <c r="BD6716"/>
    </row>
    <row r="6717" spans="1:56" s="16" customFormat="1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  <c r="AE6717"/>
      <c r="AF6717"/>
      <c r="AG6717"/>
      <c r="AH6717"/>
      <c r="AI6717"/>
      <c r="AJ6717"/>
      <c r="AK6717"/>
      <c r="AL6717"/>
      <c r="AM6717"/>
      <c r="AN6717"/>
      <c r="AO6717"/>
      <c r="AP6717"/>
      <c r="AQ6717"/>
      <c r="AR6717"/>
      <c r="AS6717"/>
      <c r="AT6717"/>
      <c r="AU6717"/>
      <c r="AV6717"/>
      <c r="AW6717"/>
      <c r="AX6717"/>
      <c r="AY6717"/>
      <c r="AZ6717"/>
      <c r="BA6717"/>
      <c r="BB6717"/>
      <c r="BC6717"/>
      <c r="BD6717"/>
    </row>
    <row r="6718" spans="1:56" s="16" customFormat="1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  <c r="AE6718"/>
      <c r="AF6718"/>
      <c r="AG6718"/>
      <c r="AH6718"/>
      <c r="AI6718"/>
      <c r="AJ6718"/>
      <c r="AK6718"/>
      <c r="AL6718"/>
      <c r="AM6718"/>
      <c r="AN6718"/>
      <c r="AO6718"/>
      <c r="AP6718"/>
      <c r="AQ6718"/>
      <c r="AR6718"/>
      <c r="AS6718"/>
      <c r="AT6718"/>
      <c r="AU6718"/>
      <c r="AV6718"/>
      <c r="AW6718"/>
      <c r="AX6718"/>
      <c r="AY6718"/>
      <c r="AZ6718"/>
      <c r="BA6718"/>
      <c r="BB6718"/>
      <c r="BC6718"/>
      <c r="BD6718"/>
    </row>
    <row r="6719" spans="1:56" s="16" customFormat="1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  <c r="AE6719"/>
      <c r="AF6719"/>
      <c r="AG6719"/>
      <c r="AH6719"/>
      <c r="AI6719"/>
      <c r="AJ6719"/>
      <c r="AK6719"/>
      <c r="AL6719"/>
      <c r="AM6719"/>
      <c r="AN6719"/>
      <c r="AO6719"/>
      <c r="AP6719"/>
      <c r="AQ6719"/>
      <c r="AR6719"/>
      <c r="AS6719"/>
      <c r="AT6719"/>
      <c r="AU6719"/>
      <c r="AV6719"/>
      <c r="AW6719"/>
      <c r="AX6719"/>
      <c r="AY6719"/>
      <c r="AZ6719"/>
      <c r="BA6719"/>
      <c r="BB6719"/>
      <c r="BC6719"/>
      <c r="BD6719"/>
    </row>
    <row r="6720" spans="1:56" s="16" customFormat="1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  <c r="AE6720"/>
      <c r="AF6720"/>
      <c r="AG6720"/>
      <c r="AH6720"/>
      <c r="AI6720"/>
      <c r="AJ6720"/>
      <c r="AK6720"/>
      <c r="AL6720"/>
      <c r="AM6720"/>
      <c r="AN6720"/>
      <c r="AO6720"/>
      <c r="AP6720"/>
      <c r="AQ6720"/>
      <c r="AR6720"/>
      <c r="AS6720"/>
      <c r="AT6720"/>
      <c r="AU6720"/>
      <c r="AV6720"/>
      <c r="AW6720"/>
      <c r="AX6720"/>
      <c r="AY6720"/>
      <c r="AZ6720"/>
      <c r="BA6720"/>
      <c r="BB6720"/>
      <c r="BC6720"/>
      <c r="BD6720"/>
    </row>
    <row r="6721" spans="1:56" s="16" customFormat="1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  <c r="AE6721"/>
      <c r="AF6721"/>
      <c r="AG6721"/>
      <c r="AH6721"/>
      <c r="AI6721"/>
      <c r="AJ6721"/>
      <c r="AK6721"/>
      <c r="AL6721"/>
      <c r="AM6721"/>
      <c r="AN6721"/>
      <c r="AO6721"/>
      <c r="AP6721"/>
      <c r="AQ6721"/>
      <c r="AR6721"/>
      <c r="AS6721"/>
      <c r="AT6721"/>
      <c r="AU6721"/>
      <c r="AV6721"/>
      <c r="AW6721"/>
      <c r="AX6721"/>
      <c r="AY6721"/>
      <c r="AZ6721"/>
      <c r="BA6721"/>
      <c r="BB6721"/>
      <c r="BC6721"/>
      <c r="BD6721"/>
    </row>
    <row r="6722" spans="1:56" s="16" customFormat="1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  <c r="AE6722"/>
      <c r="AF6722"/>
      <c r="AG6722"/>
      <c r="AH6722"/>
      <c r="AI6722"/>
      <c r="AJ6722"/>
      <c r="AK6722"/>
      <c r="AL6722"/>
      <c r="AM6722"/>
      <c r="AN6722"/>
      <c r="AO6722"/>
      <c r="AP6722"/>
      <c r="AQ6722"/>
      <c r="AR6722"/>
      <c r="AS6722"/>
      <c r="AT6722"/>
      <c r="AU6722"/>
      <c r="AV6722"/>
      <c r="AW6722"/>
      <c r="AX6722"/>
      <c r="AY6722"/>
      <c r="AZ6722"/>
      <c r="BA6722"/>
      <c r="BB6722"/>
      <c r="BC6722"/>
      <c r="BD6722"/>
    </row>
    <row r="6723" spans="1:56" s="16" customFormat="1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  <c r="AE6723"/>
      <c r="AF6723"/>
      <c r="AG6723"/>
      <c r="AH6723"/>
      <c r="AI6723"/>
      <c r="AJ6723"/>
      <c r="AK6723"/>
      <c r="AL6723"/>
      <c r="AM6723"/>
      <c r="AN6723"/>
      <c r="AO6723"/>
      <c r="AP6723"/>
      <c r="AQ6723"/>
      <c r="AR6723"/>
      <c r="AS6723"/>
      <c r="AT6723"/>
      <c r="AU6723"/>
      <c r="AV6723"/>
      <c r="AW6723"/>
      <c r="AX6723"/>
      <c r="AY6723"/>
      <c r="AZ6723"/>
      <c r="BA6723"/>
      <c r="BB6723"/>
      <c r="BC6723"/>
      <c r="BD6723"/>
    </row>
    <row r="6724" spans="1:56" s="16" customFormat="1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  <c r="AE6724"/>
      <c r="AF6724"/>
      <c r="AG6724"/>
      <c r="AH6724"/>
      <c r="AI6724"/>
      <c r="AJ6724"/>
      <c r="AK6724"/>
      <c r="AL6724"/>
      <c r="AM6724"/>
      <c r="AN6724"/>
      <c r="AO6724"/>
      <c r="AP6724"/>
      <c r="AQ6724"/>
      <c r="AR6724"/>
      <c r="AS6724"/>
      <c r="AT6724"/>
      <c r="AU6724"/>
      <c r="AV6724"/>
      <c r="AW6724"/>
      <c r="AX6724"/>
      <c r="AY6724"/>
      <c r="AZ6724"/>
      <c r="BA6724"/>
      <c r="BB6724"/>
      <c r="BC6724"/>
      <c r="BD6724"/>
    </row>
    <row r="6725" spans="1:56" s="16" customFormat="1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  <c r="AE6725"/>
      <c r="AF6725"/>
      <c r="AG6725"/>
      <c r="AH6725"/>
      <c r="AI6725"/>
      <c r="AJ6725"/>
      <c r="AK6725"/>
      <c r="AL6725"/>
      <c r="AM6725"/>
      <c r="AN6725"/>
      <c r="AO6725"/>
      <c r="AP6725"/>
      <c r="AQ6725"/>
      <c r="AR6725"/>
      <c r="AS6725"/>
      <c r="AT6725"/>
      <c r="AU6725"/>
      <c r="AV6725"/>
      <c r="AW6725"/>
      <c r="AX6725"/>
      <c r="AY6725"/>
      <c r="AZ6725"/>
      <c r="BA6725"/>
      <c r="BB6725"/>
      <c r="BC6725"/>
      <c r="BD6725"/>
    </row>
    <row r="6726" spans="1:56" s="16" customFormat="1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  <c r="AE6726"/>
      <c r="AF6726"/>
      <c r="AG6726"/>
      <c r="AH6726"/>
      <c r="AI6726"/>
      <c r="AJ6726"/>
      <c r="AK6726"/>
      <c r="AL6726"/>
      <c r="AM6726"/>
      <c r="AN6726"/>
      <c r="AO6726"/>
      <c r="AP6726"/>
      <c r="AQ6726"/>
      <c r="AR6726"/>
      <c r="AS6726"/>
      <c r="AT6726"/>
      <c r="AU6726"/>
      <c r="AV6726"/>
      <c r="AW6726"/>
      <c r="AX6726"/>
      <c r="AY6726"/>
      <c r="AZ6726"/>
      <c r="BA6726"/>
      <c r="BB6726"/>
      <c r="BC6726"/>
      <c r="BD6726"/>
    </row>
    <row r="6727" spans="1:56" s="16" customFormat="1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  <c r="AE6727"/>
      <c r="AF6727"/>
      <c r="AG6727"/>
      <c r="AH6727"/>
      <c r="AI6727"/>
      <c r="AJ6727"/>
      <c r="AK6727"/>
      <c r="AL6727"/>
      <c r="AM6727"/>
      <c r="AN6727"/>
      <c r="AO6727"/>
      <c r="AP6727"/>
      <c r="AQ6727"/>
      <c r="AR6727"/>
      <c r="AS6727"/>
      <c r="AT6727"/>
      <c r="AU6727"/>
      <c r="AV6727"/>
      <c r="AW6727"/>
      <c r="AX6727"/>
      <c r="AY6727"/>
      <c r="AZ6727"/>
      <c r="BA6727"/>
      <c r="BB6727"/>
      <c r="BC6727"/>
      <c r="BD6727"/>
    </row>
    <row r="6728" spans="1:56" s="16" customFormat="1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  <c r="AE6728"/>
      <c r="AF6728"/>
      <c r="AG6728"/>
      <c r="AH6728"/>
      <c r="AI6728"/>
      <c r="AJ6728"/>
      <c r="AK6728"/>
      <c r="AL6728"/>
      <c r="AM6728"/>
      <c r="AN6728"/>
      <c r="AO6728"/>
      <c r="AP6728"/>
      <c r="AQ6728"/>
      <c r="AR6728"/>
      <c r="AS6728"/>
      <c r="AT6728"/>
      <c r="AU6728"/>
      <c r="AV6728"/>
      <c r="AW6728"/>
      <c r="AX6728"/>
      <c r="AY6728"/>
      <c r="AZ6728"/>
      <c r="BA6728"/>
      <c r="BB6728"/>
      <c r="BC6728"/>
      <c r="BD6728"/>
    </row>
    <row r="6729" spans="1:56" s="16" customFormat="1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  <c r="AE6729"/>
      <c r="AF6729"/>
      <c r="AG6729"/>
      <c r="AH6729"/>
      <c r="AI6729"/>
      <c r="AJ6729"/>
      <c r="AK6729"/>
      <c r="AL6729"/>
      <c r="AM6729"/>
      <c r="AN6729"/>
      <c r="AO6729"/>
      <c r="AP6729"/>
      <c r="AQ6729"/>
      <c r="AR6729"/>
      <c r="AS6729"/>
      <c r="AT6729"/>
      <c r="AU6729"/>
      <c r="AV6729"/>
      <c r="AW6729"/>
      <c r="AX6729"/>
      <c r="AY6729"/>
      <c r="AZ6729"/>
      <c r="BA6729"/>
      <c r="BB6729"/>
      <c r="BC6729"/>
      <c r="BD6729"/>
    </row>
    <row r="6730" spans="1:56" s="16" customFormat="1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  <c r="AE6730"/>
      <c r="AF6730"/>
      <c r="AG6730"/>
      <c r="AH6730"/>
      <c r="AI6730"/>
      <c r="AJ6730"/>
      <c r="AK6730"/>
      <c r="AL6730"/>
      <c r="AM6730"/>
      <c r="AN6730"/>
      <c r="AO6730"/>
      <c r="AP6730"/>
      <c r="AQ6730"/>
      <c r="AR6730"/>
      <c r="AS6730"/>
      <c r="AT6730"/>
      <c r="AU6730"/>
      <c r="AV6730"/>
      <c r="AW6730"/>
      <c r="AX6730"/>
      <c r="AY6730"/>
      <c r="AZ6730"/>
      <c r="BA6730"/>
      <c r="BB6730"/>
      <c r="BC6730"/>
      <c r="BD6730"/>
    </row>
    <row r="6731" spans="1:56" s="16" customFormat="1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  <c r="AE6731"/>
      <c r="AF6731"/>
      <c r="AG6731"/>
      <c r="AH6731"/>
      <c r="AI6731"/>
      <c r="AJ6731"/>
      <c r="AK6731"/>
      <c r="AL6731"/>
      <c r="AM6731"/>
      <c r="AN6731"/>
      <c r="AO6731"/>
      <c r="AP6731"/>
      <c r="AQ6731"/>
      <c r="AR6731"/>
      <c r="AS6731"/>
      <c r="AT6731"/>
      <c r="AU6731"/>
      <c r="AV6731"/>
      <c r="AW6731"/>
      <c r="AX6731"/>
      <c r="AY6731"/>
      <c r="AZ6731"/>
      <c r="BA6731"/>
      <c r="BB6731"/>
      <c r="BC6731"/>
      <c r="BD6731"/>
    </row>
    <row r="6732" spans="1:56" s="16" customFormat="1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  <c r="AE6732"/>
      <c r="AF6732"/>
      <c r="AG6732"/>
      <c r="AH6732"/>
      <c r="AI6732"/>
      <c r="AJ6732"/>
      <c r="AK6732"/>
      <c r="AL6732"/>
      <c r="AM6732"/>
      <c r="AN6732"/>
      <c r="AO6732"/>
      <c r="AP6732"/>
      <c r="AQ6732"/>
      <c r="AR6732"/>
      <c r="AS6732"/>
      <c r="AT6732"/>
      <c r="AU6732"/>
      <c r="AV6732"/>
      <c r="AW6732"/>
      <c r="AX6732"/>
      <c r="AY6732"/>
      <c r="AZ6732"/>
      <c r="BA6732"/>
      <c r="BB6732"/>
      <c r="BC6732"/>
      <c r="BD6732"/>
    </row>
    <row r="6733" spans="1:56" s="16" customFormat="1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  <c r="AE6733"/>
      <c r="AF6733"/>
      <c r="AG6733"/>
      <c r="AH6733"/>
      <c r="AI6733"/>
      <c r="AJ6733"/>
      <c r="AK6733"/>
      <c r="AL6733"/>
      <c r="AM6733"/>
      <c r="AN6733"/>
      <c r="AO6733"/>
      <c r="AP6733"/>
      <c r="AQ6733"/>
      <c r="AR6733"/>
      <c r="AS6733"/>
      <c r="AT6733"/>
      <c r="AU6733"/>
      <c r="AV6733"/>
      <c r="AW6733"/>
      <c r="AX6733"/>
      <c r="AY6733"/>
      <c r="AZ6733"/>
      <c r="BA6733"/>
      <c r="BB6733"/>
      <c r="BC6733"/>
      <c r="BD6733"/>
    </row>
    <row r="6734" spans="1:56" s="16" customFormat="1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  <c r="AE6734"/>
      <c r="AF6734"/>
      <c r="AG6734"/>
      <c r="AH6734"/>
      <c r="AI6734"/>
      <c r="AJ6734"/>
      <c r="AK6734"/>
      <c r="AL6734"/>
      <c r="AM6734"/>
      <c r="AN6734"/>
      <c r="AO6734"/>
      <c r="AP6734"/>
      <c r="AQ6734"/>
      <c r="AR6734"/>
      <c r="AS6734"/>
      <c r="AT6734"/>
      <c r="AU6734"/>
      <c r="AV6734"/>
      <c r="AW6734"/>
      <c r="AX6734"/>
      <c r="AY6734"/>
      <c r="AZ6734"/>
      <c r="BA6734"/>
      <c r="BB6734"/>
      <c r="BC6734"/>
      <c r="BD6734"/>
    </row>
    <row r="6735" spans="1:56" s="16" customFormat="1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  <c r="AE6735"/>
      <c r="AF6735"/>
      <c r="AG6735"/>
      <c r="AH6735"/>
      <c r="AI6735"/>
      <c r="AJ6735"/>
      <c r="AK6735"/>
      <c r="AL6735"/>
      <c r="AM6735"/>
      <c r="AN6735"/>
      <c r="AO6735"/>
      <c r="AP6735"/>
      <c r="AQ6735"/>
      <c r="AR6735"/>
      <c r="AS6735"/>
      <c r="AT6735"/>
      <c r="AU6735"/>
      <c r="AV6735"/>
      <c r="AW6735"/>
      <c r="AX6735"/>
      <c r="AY6735"/>
      <c r="AZ6735"/>
      <c r="BA6735"/>
      <c r="BB6735"/>
      <c r="BC6735"/>
      <c r="BD6735"/>
    </row>
    <row r="6736" spans="1:56" s="16" customFormat="1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  <c r="AE6736"/>
      <c r="AF6736"/>
      <c r="AG6736"/>
      <c r="AH6736"/>
      <c r="AI6736"/>
      <c r="AJ6736"/>
      <c r="AK6736"/>
      <c r="AL6736"/>
      <c r="AM6736"/>
      <c r="AN6736"/>
      <c r="AO6736"/>
      <c r="AP6736"/>
      <c r="AQ6736"/>
      <c r="AR6736"/>
      <c r="AS6736"/>
      <c r="AT6736"/>
      <c r="AU6736"/>
      <c r="AV6736"/>
      <c r="AW6736"/>
      <c r="AX6736"/>
      <c r="AY6736"/>
      <c r="AZ6736"/>
      <c r="BA6736"/>
      <c r="BB6736"/>
      <c r="BC6736"/>
      <c r="BD6736"/>
    </row>
    <row r="6737" spans="1:56" s="16" customFormat="1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  <c r="AE6737"/>
      <c r="AF6737"/>
      <c r="AG6737"/>
      <c r="AH6737"/>
      <c r="AI6737"/>
      <c r="AJ6737"/>
      <c r="AK6737"/>
      <c r="AL6737"/>
      <c r="AM6737"/>
      <c r="AN6737"/>
      <c r="AO6737"/>
      <c r="AP6737"/>
      <c r="AQ6737"/>
      <c r="AR6737"/>
      <c r="AS6737"/>
      <c r="AT6737"/>
      <c r="AU6737"/>
      <c r="AV6737"/>
      <c r="AW6737"/>
      <c r="AX6737"/>
      <c r="AY6737"/>
      <c r="AZ6737"/>
      <c r="BA6737"/>
      <c r="BB6737"/>
      <c r="BC6737"/>
      <c r="BD6737"/>
    </row>
    <row r="6738" spans="1:56" s="16" customFormat="1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  <c r="AE6738"/>
      <c r="AF6738"/>
      <c r="AG6738"/>
      <c r="AH6738"/>
      <c r="AI6738"/>
      <c r="AJ6738"/>
      <c r="AK6738"/>
      <c r="AL6738"/>
      <c r="AM6738"/>
      <c r="AN6738"/>
      <c r="AO6738"/>
      <c r="AP6738"/>
      <c r="AQ6738"/>
      <c r="AR6738"/>
      <c r="AS6738"/>
      <c r="AT6738"/>
      <c r="AU6738"/>
      <c r="AV6738"/>
      <c r="AW6738"/>
      <c r="AX6738"/>
      <c r="AY6738"/>
      <c r="AZ6738"/>
      <c r="BA6738"/>
      <c r="BB6738"/>
      <c r="BC6738"/>
      <c r="BD6738"/>
    </row>
    <row r="6739" spans="1:56" s="16" customFormat="1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  <c r="AE6739"/>
      <c r="AF6739"/>
      <c r="AG6739"/>
      <c r="AH6739"/>
      <c r="AI6739"/>
      <c r="AJ6739"/>
      <c r="AK6739"/>
      <c r="AL6739"/>
      <c r="AM6739"/>
      <c r="AN6739"/>
      <c r="AO6739"/>
      <c r="AP6739"/>
      <c r="AQ6739"/>
      <c r="AR6739"/>
      <c r="AS6739"/>
      <c r="AT6739"/>
      <c r="AU6739"/>
      <c r="AV6739"/>
      <c r="AW6739"/>
      <c r="AX6739"/>
      <c r="AY6739"/>
      <c r="AZ6739"/>
      <c r="BA6739"/>
      <c r="BB6739"/>
      <c r="BC6739"/>
      <c r="BD6739"/>
    </row>
    <row r="6740" spans="1:56" s="16" customFormat="1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  <c r="AE6740"/>
      <c r="AF6740"/>
      <c r="AG6740"/>
      <c r="AH6740"/>
      <c r="AI6740"/>
      <c r="AJ6740"/>
      <c r="AK6740"/>
      <c r="AL6740"/>
      <c r="AM6740"/>
      <c r="AN6740"/>
      <c r="AO6740"/>
      <c r="AP6740"/>
      <c r="AQ6740"/>
      <c r="AR6740"/>
      <c r="AS6740"/>
      <c r="AT6740"/>
      <c r="AU6740"/>
      <c r="AV6740"/>
      <c r="AW6740"/>
      <c r="AX6740"/>
      <c r="AY6740"/>
      <c r="AZ6740"/>
      <c r="BA6740"/>
      <c r="BB6740"/>
      <c r="BC6740"/>
      <c r="BD6740"/>
    </row>
    <row r="6741" spans="1:56" s="16" customFormat="1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  <c r="AE6741"/>
      <c r="AF6741"/>
      <c r="AG6741"/>
      <c r="AH6741"/>
      <c r="AI6741"/>
      <c r="AJ6741"/>
      <c r="AK6741"/>
      <c r="AL6741"/>
      <c r="AM6741"/>
      <c r="AN6741"/>
      <c r="AO6741"/>
      <c r="AP6741"/>
      <c r="AQ6741"/>
      <c r="AR6741"/>
      <c r="AS6741"/>
      <c r="AT6741"/>
      <c r="AU6741"/>
      <c r="AV6741"/>
      <c r="AW6741"/>
      <c r="AX6741"/>
      <c r="AY6741"/>
      <c r="AZ6741"/>
      <c r="BA6741"/>
      <c r="BB6741"/>
      <c r="BC6741"/>
      <c r="BD6741"/>
    </row>
    <row r="6742" spans="1:56" s="16" customFormat="1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  <c r="AE6742"/>
      <c r="AF6742"/>
      <c r="AG6742"/>
      <c r="AH6742"/>
      <c r="AI6742"/>
      <c r="AJ6742"/>
      <c r="AK6742"/>
      <c r="AL6742"/>
      <c r="AM6742"/>
      <c r="AN6742"/>
      <c r="AO6742"/>
      <c r="AP6742"/>
      <c r="AQ6742"/>
      <c r="AR6742"/>
      <c r="AS6742"/>
      <c r="AT6742"/>
      <c r="AU6742"/>
      <c r="AV6742"/>
      <c r="AW6742"/>
      <c r="AX6742"/>
      <c r="AY6742"/>
      <c r="AZ6742"/>
      <c r="BA6742"/>
      <c r="BB6742"/>
      <c r="BC6742"/>
      <c r="BD6742"/>
    </row>
    <row r="6743" spans="1:56" s="16" customFormat="1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  <c r="AE6743"/>
      <c r="AF6743"/>
      <c r="AG6743"/>
      <c r="AH6743"/>
      <c r="AI6743"/>
      <c r="AJ6743"/>
      <c r="AK6743"/>
      <c r="AL6743"/>
      <c r="AM6743"/>
      <c r="AN6743"/>
      <c r="AO6743"/>
      <c r="AP6743"/>
      <c r="AQ6743"/>
      <c r="AR6743"/>
      <c r="AS6743"/>
      <c r="AT6743"/>
      <c r="AU6743"/>
      <c r="AV6743"/>
      <c r="AW6743"/>
      <c r="AX6743"/>
      <c r="AY6743"/>
      <c r="AZ6743"/>
      <c r="BA6743"/>
      <c r="BB6743"/>
      <c r="BC6743"/>
      <c r="BD6743"/>
    </row>
    <row r="6744" spans="1:56" s="16" customFormat="1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  <c r="AE6744"/>
      <c r="AF6744"/>
      <c r="AG6744"/>
      <c r="AH6744"/>
      <c r="AI6744"/>
      <c r="AJ6744"/>
      <c r="AK6744"/>
      <c r="AL6744"/>
      <c r="AM6744"/>
      <c r="AN6744"/>
      <c r="AO6744"/>
      <c r="AP6744"/>
      <c r="AQ6744"/>
      <c r="AR6744"/>
      <c r="AS6744"/>
      <c r="AT6744"/>
      <c r="AU6744"/>
      <c r="AV6744"/>
      <c r="AW6744"/>
      <c r="AX6744"/>
      <c r="AY6744"/>
      <c r="AZ6744"/>
      <c r="BA6744"/>
      <c r="BB6744"/>
      <c r="BC6744"/>
      <c r="BD6744"/>
    </row>
    <row r="6745" spans="1:56" s="16" customFormat="1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  <c r="AE6745"/>
      <c r="AF6745"/>
      <c r="AG6745"/>
      <c r="AH6745"/>
      <c r="AI6745"/>
      <c r="AJ6745"/>
      <c r="AK6745"/>
      <c r="AL6745"/>
      <c r="AM6745"/>
      <c r="AN6745"/>
      <c r="AO6745"/>
      <c r="AP6745"/>
      <c r="AQ6745"/>
      <c r="AR6745"/>
      <c r="AS6745"/>
      <c r="AT6745"/>
      <c r="AU6745"/>
      <c r="AV6745"/>
      <c r="AW6745"/>
      <c r="AX6745"/>
      <c r="AY6745"/>
      <c r="AZ6745"/>
      <c r="BA6745"/>
      <c r="BB6745"/>
      <c r="BC6745"/>
      <c r="BD6745"/>
    </row>
    <row r="6746" spans="1:56" s="16" customFormat="1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  <c r="AE6746"/>
      <c r="AF6746"/>
      <c r="AG6746"/>
      <c r="AH6746"/>
      <c r="AI6746"/>
      <c r="AJ6746"/>
      <c r="AK6746"/>
      <c r="AL6746"/>
      <c r="AM6746"/>
      <c r="AN6746"/>
      <c r="AO6746"/>
      <c r="AP6746"/>
      <c r="AQ6746"/>
      <c r="AR6746"/>
      <c r="AS6746"/>
      <c r="AT6746"/>
      <c r="AU6746"/>
      <c r="AV6746"/>
      <c r="AW6746"/>
      <c r="AX6746"/>
      <c r="AY6746"/>
      <c r="AZ6746"/>
      <c r="BA6746"/>
      <c r="BB6746"/>
      <c r="BC6746"/>
      <c r="BD6746"/>
    </row>
    <row r="6747" spans="1:56" s="16" customFormat="1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  <c r="AE6747"/>
      <c r="AF6747"/>
      <c r="AG6747"/>
      <c r="AH6747"/>
      <c r="AI6747"/>
      <c r="AJ6747"/>
      <c r="AK6747"/>
      <c r="AL6747"/>
      <c r="AM6747"/>
      <c r="AN6747"/>
      <c r="AO6747"/>
      <c r="AP6747"/>
      <c r="AQ6747"/>
      <c r="AR6747"/>
      <c r="AS6747"/>
      <c r="AT6747"/>
      <c r="AU6747"/>
      <c r="AV6747"/>
      <c r="AW6747"/>
      <c r="AX6747"/>
      <c r="AY6747"/>
      <c r="AZ6747"/>
      <c r="BA6747"/>
      <c r="BB6747"/>
      <c r="BC6747"/>
      <c r="BD6747"/>
    </row>
    <row r="6748" spans="1:56" s="16" customFormat="1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  <c r="AE6748"/>
      <c r="AF6748"/>
      <c r="AG6748"/>
      <c r="AH6748"/>
      <c r="AI6748"/>
      <c r="AJ6748"/>
      <c r="AK6748"/>
      <c r="AL6748"/>
      <c r="AM6748"/>
      <c r="AN6748"/>
      <c r="AO6748"/>
      <c r="AP6748"/>
      <c r="AQ6748"/>
      <c r="AR6748"/>
      <c r="AS6748"/>
      <c r="AT6748"/>
      <c r="AU6748"/>
      <c r="AV6748"/>
      <c r="AW6748"/>
      <c r="AX6748"/>
      <c r="AY6748"/>
      <c r="AZ6748"/>
      <c r="BA6748"/>
      <c r="BB6748"/>
      <c r="BC6748"/>
      <c r="BD6748"/>
    </row>
    <row r="6749" spans="1:56" s="16" customFormat="1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  <c r="AE6749"/>
      <c r="AF6749"/>
      <c r="AG6749"/>
      <c r="AH6749"/>
      <c r="AI6749"/>
      <c r="AJ6749"/>
      <c r="AK6749"/>
      <c r="AL6749"/>
      <c r="AM6749"/>
      <c r="AN6749"/>
      <c r="AO6749"/>
      <c r="AP6749"/>
      <c r="AQ6749"/>
      <c r="AR6749"/>
      <c r="AS6749"/>
      <c r="AT6749"/>
      <c r="AU6749"/>
      <c r="AV6749"/>
      <c r="AW6749"/>
      <c r="AX6749"/>
      <c r="AY6749"/>
      <c r="AZ6749"/>
      <c r="BA6749"/>
      <c r="BB6749"/>
      <c r="BC6749"/>
      <c r="BD6749"/>
    </row>
    <row r="6750" spans="1:56" s="16" customFormat="1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  <c r="AE6750"/>
      <c r="AF6750"/>
      <c r="AG6750"/>
      <c r="AH6750"/>
      <c r="AI6750"/>
      <c r="AJ6750"/>
      <c r="AK6750"/>
      <c r="AL6750"/>
      <c r="AM6750"/>
      <c r="AN6750"/>
      <c r="AO6750"/>
      <c r="AP6750"/>
      <c r="AQ6750"/>
      <c r="AR6750"/>
      <c r="AS6750"/>
      <c r="AT6750"/>
      <c r="AU6750"/>
      <c r="AV6750"/>
      <c r="AW6750"/>
      <c r="AX6750"/>
      <c r="AY6750"/>
      <c r="AZ6750"/>
      <c r="BA6750"/>
      <c r="BB6750"/>
      <c r="BC6750"/>
      <c r="BD6750"/>
    </row>
    <row r="6751" spans="1:56" s="16" customFormat="1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  <c r="AE6751"/>
      <c r="AF6751"/>
      <c r="AG6751"/>
      <c r="AH6751"/>
      <c r="AI6751"/>
      <c r="AJ6751"/>
      <c r="AK6751"/>
      <c r="AL6751"/>
      <c r="AM6751"/>
      <c r="AN6751"/>
      <c r="AO6751"/>
      <c r="AP6751"/>
      <c r="AQ6751"/>
      <c r="AR6751"/>
      <c r="AS6751"/>
      <c r="AT6751"/>
      <c r="AU6751"/>
      <c r="AV6751"/>
      <c r="AW6751"/>
      <c r="AX6751"/>
      <c r="AY6751"/>
      <c r="AZ6751"/>
      <c r="BA6751"/>
      <c r="BB6751"/>
      <c r="BC6751"/>
      <c r="BD6751"/>
    </row>
    <row r="6752" spans="1:56" s="16" customFormat="1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  <c r="AE6752"/>
      <c r="AF6752"/>
      <c r="AG6752"/>
      <c r="AH6752"/>
      <c r="AI6752"/>
      <c r="AJ6752"/>
      <c r="AK6752"/>
      <c r="AL6752"/>
      <c r="AM6752"/>
      <c r="AN6752"/>
      <c r="AO6752"/>
      <c r="AP6752"/>
      <c r="AQ6752"/>
      <c r="AR6752"/>
      <c r="AS6752"/>
      <c r="AT6752"/>
      <c r="AU6752"/>
      <c r="AV6752"/>
      <c r="AW6752"/>
      <c r="AX6752"/>
      <c r="AY6752"/>
      <c r="AZ6752"/>
      <c r="BA6752"/>
      <c r="BB6752"/>
      <c r="BC6752"/>
      <c r="BD6752"/>
    </row>
    <row r="6753" spans="1:56" s="16" customFormat="1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  <c r="AE6753"/>
      <c r="AF6753"/>
      <c r="AG6753"/>
      <c r="AH6753"/>
      <c r="AI6753"/>
      <c r="AJ6753"/>
      <c r="AK6753"/>
      <c r="AL6753"/>
      <c r="AM6753"/>
      <c r="AN6753"/>
      <c r="AO6753"/>
      <c r="AP6753"/>
      <c r="AQ6753"/>
      <c r="AR6753"/>
      <c r="AS6753"/>
      <c r="AT6753"/>
      <c r="AU6753"/>
      <c r="AV6753"/>
      <c r="AW6753"/>
      <c r="AX6753"/>
      <c r="AY6753"/>
      <c r="AZ6753"/>
      <c r="BA6753"/>
      <c r="BB6753"/>
      <c r="BC6753"/>
      <c r="BD6753"/>
    </row>
    <row r="6754" spans="1:56" s="16" customFormat="1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  <c r="AE6754"/>
      <c r="AF6754"/>
      <c r="AG6754"/>
      <c r="AH6754"/>
      <c r="AI6754"/>
      <c r="AJ6754"/>
      <c r="AK6754"/>
      <c r="AL6754"/>
      <c r="AM6754"/>
      <c r="AN6754"/>
      <c r="AO6754"/>
      <c r="AP6754"/>
      <c r="AQ6754"/>
      <c r="AR6754"/>
      <c r="AS6754"/>
      <c r="AT6754"/>
      <c r="AU6754"/>
      <c r="AV6754"/>
      <c r="AW6754"/>
      <c r="AX6754"/>
      <c r="AY6754"/>
      <c r="AZ6754"/>
      <c r="BA6754"/>
      <c r="BB6754"/>
      <c r="BC6754"/>
      <c r="BD6754"/>
    </row>
    <row r="6755" spans="1:56" s="16" customFormat="1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  <c r="AE6755"/>
      <c r="AF6755"/>
      <c r="AG6755"/>
      <c r="AH6755"/>
      <c r="AI6755"/>
      <c r="AJ6755"/>
      <c r="AK6755"/>
      <c r="AL6755"/>
      <c r="AM6755"/>
      <c r="AN6755"/>
      <c r="AO6755"/>
      <c r="AP6755"/>
      <c r="AQ6755"/>
      <c r="AR6755"/>
      <c r="AS6755"/>
      <c r="AT6755"/>
      <c r="AU6755"/>
      <c r="AV6755"/>
      <c r="AW6755"/>
      <c r="AX6755"/>
      <c r="AY6755"/>
      <c r="AZ6755"/>
      <c r="BA6755"/>
      <c r="BB6755"/>
      <c r="BC6755"/>
      <c r="BD6755"/>
    </row>
    <row r="6756" spans="1:56" s="16" customFormat="1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  <c r="AE6756"/>
      <c r="AF6756"/>
      <c r="AG6756"/>
      <c r="AH6756"/>
      <c r="AI6756"/>
      <c r="AJ6756"/>
      <c r="AK6756"/>
      <c r="AL6756"/>
      <c r="AM6756"/>
      <c r="AN6756"/>
      <c r="AO6756"/>
      <c r="AP6756"/>
      <c r="AQ6756"/>
      <c r="AR6756"/>
      <c r="AS6756"/>
      <c r="AT6756"/>
      <c r="AU6756"/>
      <c r="AV6756"/>
      <c r="AW6756"/>
      <c r="AX6756"/>
      <c r="AY6756"/>
      <c r="AZ6756"/>
      <c r="BA6756"/>
      <c r="BB6756"/>
      <c r="BC6756"/>
      <c r="BD6756"/>
    </row>
    <row r="6757" spans="1:56" s="16" customFormat="1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  <c r="AE6757"/>
      <c r="AF6757"/>
      <c r="AG6757"/>
      <c r="AH6757"/>
      <c r="AI6757"/>
      <c r="AJ6757"/>
      <c r="AK6757"/>
      <c r="AL6757"/>
      <c r="AM6757"/>
      <c r="AN6757"/>
      <c r="AO6757"/>
      <c r="AP6757"/>
      <c r="AQ6757"/>
      <c r="AR6757"/>
      <c r="AS6757"/>
      <c r="AT6757"/>
      <c r="AU6757"/>
      <c r="AV6757"/>
      <c r="AW6757"/>
      <c r="AX6757"/>
      <c r="AY6757"/>
      <c r="AZ6757"/>
      <c r="BA6757"/>
      <c r="BB6757"/>
      <c r="BC6757"/>
      <c r="BD6757"/>
    </row>
    <row r="6758" spans="1:56" s="16" customFormat="1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  <c r="AE6758"/>
      <c r="AF6758"/>
      <c r="AG6758"/>
      <c r="AH6758"/>
      <c r="AI6758"/>
      <c r="AJ6758"/>
      <c r="AK6758"/>
      <c r="AL6758"/>
      <c r="AM6758"/>
      <c r="AN6758"/>
      <c r="AO6758"/>
      <c r="AP6758"/>
      <c r="AQ6758"/>
      <c r="AR6758"/>
      <c r="AS6758"/>
      <c r="AT6758"/>
      <c r="AU6758"/>
      <c r="AV6758"/>
      <c r="AW6758"/>
      <c r="AX6758"/>
      <c r="AY6758"/>
      <c r="AZ6758"/>
      <c r="BA6758"/>
      <c r="BB6758"/>
      <c r="BC6758"/>
      <c r="BD6758"/>
    </row>
    <row r="6759" spans="1:56" s="16" customFormat="1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  <c r="AE6759"/>
      <c r="AF6759"/>
      <c r="AG6759"/>
      <c r="AH6759"/>
      <c r="AI6759"/>
      <c r="AJ6759"/>
      <c r="AK6759"/>
      <c r="AL6759"/>
      <c r="AM6759"/>
      <c r="AN6759"/>
      <c r="AO6759"/>
      <c r="AP6759"/>
      <c r="AQ6759"/>
      <c r="AR6759"/>
      <c r="AS6759"/>
      <c r="AT6759"/>
      <c r="AU6759"/>
      <c r="AV6759"/>
      <c r="AW6759"/>
      <c r="AX6759"/>
      <c r="AY6759"/>
      <c r="AZ6759"/>
      <c r="BA6759"/>
      <c r="BB6759"/>
      <c r="BC6759"/>
      <c r="BD6759"/>
    </row>
    <row r="6760" spans="1:56" s="16" customFormat="1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  <c r="AE6760"/>
      <c r="AF6760"/>
      <c r="AG6760"/>
      <c r="AH6760"/>
      <c r="AI6760"/>
      <c r="AJ6760"/>
      <c r="AK6760"/>
      <c r="AL6760"/>
      <c r="AM6760"/>
      <c r="AN6760"/>
      <c r="AO6760"/>
      <c r="AP6760"/>
      <c r="AQ6760"/>
      <c r="AR6760"/>
      <c r="AS6760"/>
      <c r="AT6760"/>
      <c r="AU6760"/>
      <c r="AV6760"/>
      <c r="AW6760"/>
      <c r="AX6760"/>
      <c r="AY6760"/>
      <c r="AZ6760"/>
      <c r="BA6760"/>
      <c r="BB6760"/>
      <c r="BC6760"/>
      <c r="BD6760"/>
    </row>
    <row r="6761" spans="1:56" s="16" customFormat="1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  <c r="AE6761"/>
      <c r="AF6761"/>
      <c r="AG6761"/>
      <c r="AH6761"/>
      <c r="AI6761"/>
      <c r="AJ6761"/>
      <c r="AK6761"/>
      <c r="AL6761"/>
      <c r="AM6761"/>
      <c r="AN6761"/>
      <c r="AO6761"/>
      <c r="AP6761"/>
      <c r="AQ6761"/>
      <c r="AR6761"/>
      <c r="AS6761"/>
      <c r="AT6761"/>
      <c r="AU6761"/>
      <c r="AV6761"/>
      <c r="AW6761"/>
      <c r="AX6761"/>
      <c r="AY6761"/>
      <c r="AZ6761"/>
      <c r="BA6761"/>
      <c r="BB6761"/>
      <c r="BC6761"/>
      <c r="BD6761"/>
    </row>
    <row r="6762" spans="1:56" s="16" customFormat="1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  <c r="AE6762"/>
      <c r="AF6762"/>
      <c r="AG6762"/>
      <c r="AH6762"/>
      <c r="AI6762"/>
      <c r="AJ6762"/>
      <c r="AK6762"/>
      <c r="AL6762"/>
      <c r="AM6762"/>
      <c r="AN6762"/>
      <c r="AO6762"/>
      <c r="AP6762"/>
      <c r="AQ6762"/>
      <c r="AR6762"/>
      <c r="AS6762"/>
      <c r="AT6762"/>
      <c r="AU6762"/>
      <c r="AV6762"/>
      <c r="AW6762"/>
      <c r="AX6762"/>
      <c r="AY6762"/>
      <c r="AZ6762"/>
      <c r="BA6762"/>
      <c r="BB6762"/>
      <c r="BC6762"/>
      <c r="BD6762"/>
    </row>
    <row r="6763" spans="1:56" s="16" customFormat="1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  <c r="AE6763"/>
      <c r="AF6763"/>
      <c r="AG6763"/>
      <c r="AH6763"/>
      <c r="AI6763"/>
      <c r="AJ6763"/>
      <c r="AK6763"/>
      <c r="AL6763"/>
      <c r="AM6763"/>
      <c r="AN6763"/>
      <c r="AO6763"/>
      <c r="AP6763"/>
      <c r="AQ6763"/>
      <c r="AR6763"/>
      <c r="AS6763"/>
      <c r="AT6763"/>
      <c r="AU6763"/>
      <c r="AV6763"/>
      <c r="AW6763"/>
      <c r="AX6763"/>
      <c r="AY6763"/>
      <c r="AZ6763"/>
      <c r="BA6763"/>
      <c r="BB6763"/>
      <c r="BC6763"/>
      <c r="BD6763"/>
    </row>
    <row r="6764" spans="1:56" s="16" customFormat="1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  <c r="AE6764"/>
      <c r="AF6764"/>
      <c r="AG6764"/>
      <c r="AH6764"/>
      <c r="AI6764"/>
      <c r="AJ6764"/>
      <c r="AK6764"/>
      <c r="AL6764"/>
      <c r="AM6764"/>
      <c r="AN6764"/>
      <c r="AO6764"/>
      <c r="AP6764"/>
      <c r="AQ6764"/>
      <c r="AR6764"/>
      <c r="AS6764"/>
      <c r="AT6764"/>
      <c r="AU6764"/>
      <c r="AV6764"/>
      <c r="AW6764"/>
      <c r="AX6764"/>
      <c r="AY6764"/>
      <c r="AZ6764"/>
      <c r="BA6764"/>
      <c r="BB6764"/>
      <c r="BC6764"/>
      <c r="BD6764"/>
    </row>
    <row r="6765" spans="1:56" s="16" customFormat="1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  <c r="AE6765"/>
      <c r="AF6765"/>
      <c r="AG6765"/>
      <c r="AH6765"/>
      <c r="AI6765"/>
      <c r="AJ6765"/>
      <c r="AK6765"/>
      <c r="AL6765"/>
      <c r="AM6765"/>
      <c r="AN6765"/>
      <c r="AO6765"/>
      <c r="AP6765"/>
      <c r="AQ6765"/>
      <c r="AR6765"/>
      <c r="AS6765"/>
      <c r="AT6765"/>
      <c r="AU6765"/>
      <c r="AV6765"/>
      <c r="AW6765"/>
      <c r="AX6765"/>
      <c r="AY6765"/>
      <c r="AZ6765"/>
      <c r="BA6765"/>
      <c r="BB6765"/>
      <c r="BC6765"/>
      <c r="BD6765"/>
    </row>
    <row r="6766" spans="1:56" s="16" customFormat="1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  <c r="AE6766"/>
      <c r="AF6766"/>
      <c r="AG6766"/>
      <c r="AH6766"/>
      <c r="AI6766"/>
      <c r="AJ6766"/>
      <c r="AK6766"/>
      <c r="AL6766"/>
      <c r="AM6766"/>
      <c r="AN6766"/>
      <c r="AO6766"/>
      <c r="AP6766"/>
      <c r="AQ6766"/>
      <c r="AR6766"/>
      <c r="AS6766"/>
      <c r="AT6766"/>
      <c r="AU6766"/>
      <c r="AV6766"/>
      <c r="AW6766"/>
      <c r="AX6766"/>
      <c r="AY6766"/>
      <c r="AZ6766"/>
      <c r="BA6766"/>
      <c r="BB6766"/>
      <c r="BC6766"/>
      <c r="BD6766"/>
    </row>
    <row r="6767" spans="1:56" s="16" customFormat="1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  <c r="AE6767"/>
      <c r="AF6767"/>
      <c r="AG6767"/>
      <c r="AH6767"/>
      <c r="AI6767"/>
      <c r="AJ6767"/>
      <c r="AK6767"/>
      <c r="AL6767"/>
      <c r="AM6767"/>
      <c r="AN6767"/>
      <c r="AO6767"/>
      <c r="AP6767"/>
      <c r="AQ6767"/>
      <c r="AR6767"/>
      <c r="AS6767"/>
      <c r="AT6767"/>
      <c r="AU6767"/>
      <c r="AV6767"/>
      <c r="AW6767"/>
      <c r="AX6767"/>
      <c r="AY6767"/>
      <c r="AZ6767"/>
      <c r="BA6767"/>
      <c r="BB6767"/>
      <c r="BC6767"/>
      <c r="BD6767"/>
    </row>
    <row r="6768" spans="1:56" s="16" customFormat="1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  <c r="AE6768"/>
      <c r="AF6768"/>
      <c r="AG6768"/>
      <c r="AH6768"/>
      <c r="AI6768"/>
      <c r="AJ6768"/>
      <c r="AK6768"/>
      <c r="AL6768"/>
      <c r="AM6768"/>
      <c r="AN6768"/>
      <c r="AO6768"/>
      <c r="AP6768"/>
      <c r="AQ6768"/>
      <c r="AR6768"/>
      <c r="AS6768"/>
      <c r="AT6768"/>
      <c r="AU6768"/>
      <c r="AV6768"/>
      <c r="AW6768"/>
      <c r="AX6768"/>
      <c r="AY6768"/>
      <c r="AZ6768"/>
      <c r="BA6768"/>
      <c r="BB6768"/>
      <c r="BC6768"/>
      <c r="BD6768"/>
    </row>
    <row r="6769" spans="1:56" s="16" customFormat="1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  <c r="AE6769"/>
      <c r="AF6769"/>
      <c r="AG6769"/>
      <c r="AH6769"/>
      <c r="AI6769"/>
      <c r="AJ6769"/>
      <c r="AK6769"/>
      <c r="AL6769"/>
      <c r="AM6769"/>
      <c r="AN6769"/>
      <c r="AO6769"/>
      <c r="AP6769"/>
      <c r="AQ6769"/>
      <c r="AR6769"/>
      <c r="AS6769"/>
      <c r="AT6769"/>
      <c r="AU6769"/>
      <c r="AV6769"/>
      <c r="AW6769"/>
      <c r="AX6769"/>
      <c r="AY6769"/>
      <c r="AZ6769"/>
      <c r="BA6769"/>
      <c r="BB6769"/>
      <c r="BC6769"/>
      <c r="BD6769"/>
    </row>
    <row r="6770" spans="1:56" s="16" customFormat="1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  <c r="AE6770"/>
      <c r="AF6770"/>
      <c r="AG6770"/>
      <c r="AH6770"/>
      <c r="AI6770"/>
      <c r="AJ6770"/>
      <c r="AK6770"/>
      <c r="AL6770"/>
      <c r="AM6770"/>
      <c r="AN6770"/>
      <c r="AO6770"/>
      <c r="AP6770"/>
      <c r="AQ6770"/>
      <c r="AR6770"/>
      <c r="AS6770"/>
      <c r="AT6770"/>
      <c r="AU6770"/>
      <c r="AV6770"/>
      <c r="AW6770"/>
      <c r="AX6770"/>
      <c r="AY6770"/>
      <c r="AZ6770"/>
      <c r="BA6770"/>
      <c r="BB6770"/>
      <c r="BC6770"/>
      <c r="BD6770"/>
    </row>
    <row r="6771" spans="1:56" s="16" customFormat="1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  <c r="AE6771"/>
      <c r="AF6771"/>
      <c r="AG6771"/>
      <c r="AH6771"/>
      <c r="AI6771"/>
      <c r="AJ6771"/>
      <c r="AK6771"/>
      <c r="AL6771"/>
      <c r="AM6771"/>
      <c r="AN6771"/>
      <c r="AO6771"/>
      <c r="AP6771"/>
      <c r="AQ6771"/>
      <c r="AR6771"/>
      <c r="AS6771"/>
      <c r="AT6771"/>
      <c r="AU6771"/>
      <c r="AV6771"/>
      <c r="AW6771"/>
      <c r="AX6771"/>
      <c r="AY6771"/>
      <c r="AZ6771"/>
      <c r="BA6771"/>
      <c r="BB6771"/>
      <c r="BC6771"/>
      <c r="BD6771"/>
    </row>
    <row r="6772" spans="1:56" s="16" customFormat="1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  <c r="AE6772"/>
      <c r="AF6772"/>
      <c r="AG6772"/>
      <c r="AH6772"/>
      <c r="AI6772"/>
      <c r="AJ6772"/>
      <c r="AK6772"/>
      <c r="AL6772"/>
      <c r="AM6772"/>
      <c r="AN6772"/>
      <c r="AO6772"/>
      <c r="AP6772"/>
      <c r="AQ6772"/>
      <c r="AR6772"/>
      <c r="AS6772"/>
      <c r="AT6772"/>
      <c r="AU6772"/>
      <c r="AV6772"/>
      <c r="AW6772"/>
      <c r="AX6772"/>
      <c r="AY6772"/>
      <c r="AZ6772"/>
      <c r="BA6772"/>
      <c r="BB6772"/>
      <c r="BC6772"/>
      <c r="BD6772"/>
    </row>
    <row r="6773" spans="1:56" s="16" customFormat="1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  <c r="AE6773"/>
      <c r="AF6773"/>
      <c r="AG6773"/>
      <c r="AH6773"/>
      <c r="AI6773"/>
      <c r="AJ6773"/>
      <c r="AK6773"/>
      <c r="AL6773"/>
      <c r="AM6773"/>
      <c r="AN6773"/>
      <c r="AO6773"/>
      <c r="AP6773"/>
      <c r="AQ6773"/>
      <c r="AR6773"/>
      <c r="AS6773"/>
      <c r="AT6773"/>
      <c r="AU6773"/>
      <c r="AV6773"/>
      <c r="AW6773"/>
      <c r="AX6773"/>
      <c r="AY6773"/>
      <c r="AZ6773"/>
      <c r="BA6773"/>
      <c r="BB6773"/>
      <c r="BC6773"/>
      <c r="BD6773"/>
    </row>
    <row r="6774" spans="1:56" s="16" customFormat="1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  <c r="AE6774"/>
      <c r="AF6774"/>
      <c r="AG6774"/>
      <c r="AH6774"/>
      <c r="AI6774"/>
      <c r="AJ6774"/>
      <c r="AK6774"/>
      <c r="AL6774"/>
      <c r="AM6774"/>
      <c r="AN6774"/>
      <c r="AO6774"/>
      <c r="AP6774"/>
      <c r="AQ6774"/>
      <c r="AR6774"/>
      <c r="AS6774"/>
      <c r="AT6774"/>
      <c r="AU6774"/>
      <c r="AV6774"/>
      <c r="AW6774"/>
      <c r="AX6774"/>
      <c r="AY6774"/>
      <c r="AZ6774"/>
      <c r="BA6774"/>
      <c r="BB6774"/>
      <c r="BC6774"/>
      <c r="BD6774"/>
    </row>
    <row r="6775" spans="1:56" s="16" customFormat="1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  <c r="AE6775"/>
      <c r="AF6775"/>
      <c r="AG6775"/>
      <c r="AH6775"/>
      <c r="AI6775"/>
      <c r="AJ6775"/>
      <c r="AK6775"/>
      <c r="AL6775"/>
      <c r="AM6775"/>
      <c r="AN6775"/>
      <c r="AO6775"/>
      <c r="AP6775"/>
      <c r="AQ6775"/>
      <c r="AR6775"/>
      <c r="AS6775"/>
      <c r="AT6775"/>
      <c r="AU6775"/>
      <c r="AV6775"/>
      <c r="AW6775"/>
      <c r="AX6775"/>
      <c r="AY6775"/>
      <c r="AZ6775"/>
      <c r="BA6775"/>
      <c r="BB6775"/>
      <c r="BC6775"/>
      <c r="BD6775"/>
    </row>
    <row r="6776" spans="1:56" s="16" customFormat="1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  <c r="AE6776"/>
      <c r="AF6776"/>
      <c r="AG6776"/>
      <c r="AH6776"/>
      <c r="AI6776"/>
      <c r="AJ6776"/>
      <c r="AK6776"/>
      <c r="AL6776"/>
      <c r="AM6776"/>
      <c r="AN6776"/>
      <c r="AO6776"/>
      <c r="AP6776"/>
      <c r="AQ6776"/>
      <c r="AR6776"/>
      <c r="AS6776"/>
      <c r="AT6776"/>
      <c r="AU6776"/>
      <c r="AV6776"/>
      <c r="AW6776"/>
      <c r="AX6776"/>
      <c r="AY6776"/>
      <c r="AZ6776"/>
      <c r="BA6776"/>
      <c r="BB6776"/>
      <c r="BC6776"/>
      <c r="BD6776"/>
    </row>
    <row r="6777" spans="1:56" s="16" customFormat="1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  <c r="AE6777"/>
      <c r="AF6777"/>
      <c r="AG6777"/>
      <c r="AH6777"/>
      <c r="AI6777"/>
      <c r="AJ6777"/>
      <c r="AK6777"/>
      <c r="AL6777"/>
      <c r="AM6777"/>
      <c r="AN6777"/>
      <c r="AO6777"/>
      <c r="AP6777"/>
      <c r="AQ6777"/>
      <c r="AR6777"/>
      <c r="AS6777"/>
      <c r="AT6777"/>
      <c r="AU6777"/>
      <c r="AV6777"/>
      <c r="AW6777"/>
      <c r="AX6777"/>
      <c r="AY6777"/>
      <c r="AZ6777"/>
      <c r="BA6777"/>
      <c r="BB6777"/>
      <c r="BC6777"/>
      <c r="BD6777"/>
    </row>
    <row r="6778" spans="1:56" s="16" customFormat="1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  <c r="AE6778"/>
      <c r="AF6778"/>
      <c r="AG6778"/>
      <c r="AH6778"/>
      <c r="AI6778"/>
      <c r="AJ6778"/>
      <c r="AK6778"/>
      <c r="AL6778"/>
      <c r="AM6778"/>
      <c r="AN6778"/>
      <c r="AO6778"/>
      <c r="AP6778"/>
      <c r="AQ6778"/>
      <c r="AR6778"/>
      <c r="AS6778"/>
      <c r="AT6778"/>
      <c r="AU6778"/>
      <c r="AV6778"/>
      <c r="AW6778"/>
      <c r="AX6778"/>
      <c r="AY6778"/>
      <c r="AZ6778"/>
      <c r="BA6778"/>
      <c r="BB6778"/>
      <c r="BC6778"/>
      <c r="BD6778"/>
    </row>
    <row r="6779" spans="1:56" s="16" customFormat="1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  <c r="AE6779"/>
      <c r="AF6779"/>
      <c r="AG6779"/>
      <c r="AH6779"/>
      <c r="AI6779"/>
      <c r="AJ6779"/>
      <c r="AK6779"/>
      <c r="AL6779"/>
      <c r="AM6779"/>
      <c r="AN6779"/>
      <c r="AO6779"/>
      <c r="AP6779"/>
      <c r="AQ6779"/>
      <c r="AR6779"/>
      <c r="AS6779"/>
      <c r="AT6779"/>
      <c r="AU6779"/>
      <c r="AV6779"/>
      <c r="AW6779"/>
      <c r="AX6779"/>
      <c r="AY6779"/>
      <c r="AZ6779"/>
      <c r="BA6779"/>
      <c r="BB6779"/>
      <c r="BC6779"/>
      <c r="BD6779"/>
    </row>
    <row r="6780" spans="1:56" s="16" customFormat="1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  <c r="AE6780"/>
      <c r="AF6780"/>
      <c r="AG6780"/>
      <c r="AH6780"/>
      <c r="AI6780"/>
      <c r="AJ6780"/>
      <c r="AK6780"/>
      <c r="AL6780"/>
      <c r="AM6780"/>
      <c r="AN6780"/>
      <c r="AO6780"/>
      <c r="AP6780"/>
      <c r="AQ6780"/>
      <c r="AR6780"/>
      <c r="AS6780"/>
      <c r="AT6780"/>
      <c r="AU6780"/>
      <c r="AV6780"/>
      <c r="AW6780"/>
      <c r="AX6780"/>
      <c r="AY6780"/>
      <c r="AZ6780"/>
      <c r="BA6780"/>
      <c r="BB6780"/>
      <c r="BC6780"/>
      <c r="BD6780"/>
    </row>
    <row r="6781" spans="1:56" s="16" customFormat="1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  <c r="AE6781"/>
      <c r="AF6781"/>
      <c r="AG6781"/>
      <c r="AH6781"/>
      <c r="AI6781"/>
      <c r="AJ6781"/>
      <c r="AK6781"/>
      <c r="AL6781"/>
      <c r="AM6781"/>
      <c r="AN6781"/>
      <c r="AO6781"/>
      <c r="AP6781"/>
      <c r="AQ6781"/>
      <c r="AR6781"/>
      <c r="AS6781"/>
      <c r="AT6781"/>
      <c r="AU6781"/>
      <c r="AV6781"/>
      <c r="AW6781"/>
      <c r="AX6781"/>
      <c r="AY6781"/>
      <c r="AZ6781"/>
      <c r="BA6781"/>
      <c r="BB6781"/>
      <c r="BC6781"/>
      <c r="BD6781"/>
    </row>
    <row r="6782" spans="1:56" s="16" customFormat="1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  <c r="AE6782"/>
      <c r="AF6782"/>
      <c r="AG6782"/>
      <c r="AH6782"/>
      <c r="AI6782"/>
      <c r="AJ6782"/>
      <c r="AK6782"/>
      <c r="AL6782"/>
      <c r="AM6782"/>
      <c r="AN6782"/>
      <c r="AO6782"/>
      <c r="AP6782"/>
      <c r="AQ6782"/>
      <c r="AR6782"/>
      <c r="AS6782"/>
      <c r="AT6782"/>
      <c r="AU6782"/>
      <c r="AV6782"/>
      <c r="AW6782"/>
      <c r="AX6782"/>
      <c r="AY6782"/>
      <c r="AZ6782"/>
      <c r="BA6782"/>
      <c r="BB6782"/>
      <c r="BC6782"/>
      <c r="BD6782"/>
    </row>
    <row r="6783" spans="1:56" s="16" customFormat="1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  <c r="AE6783"/>
      <c r="AF6783"/>
      <c r="AG6783"/>
      <c r="AH6783"/>
      <c r="AI6783"/>
      <c r="AJ6783"/>
      <c r="AK6783"/>
      <c r="AL6783"/>
      <c r="AM6783"/>
      <c r="AN6783"/>
      <c r="AO6783"/>
      <c r="AP6783"/>
      <c r="AQ6783"/>
      <c r="AR6783"/>
      <c r="AS6783"/>
      <c r="AT6783"/>
      <c r="AU6783"/>
      <c r="AV6783"/>
      <c r="AW6783"/>
      <c r="AX6783"/>
      <c r="AY6783"/>
      <c r="AZ6783"/>
      <c r="BA6783"/>
      <c r="BB6783"/>
      <c r="BC6783"/>
      <c r="BD6783"/>
    </row>
    <row r="6784" spans="1:56" s="16" customFormat="1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  <c r="AE6784"/>
      <c r="AF6784"/>
      <c r="AG6784"/>
      <c r="AH6784"/>
      <c r="AI6784"/>
      <c r="AJ6784"/>
      <c r="AK6784"/>
      <c r="AL6784"/>
      <c r="AM6784"/>
      <c r="AN6784"/>
      <c r="AO6784"/>
      <c r="AP6784"/>
      <c r="AQ6784"/>
      <c r="AR6784"/>
      <c r="AS6784"/>
      <c r="AT6784"/>
      <c r="AU6784"/>
      <c r="AV6784"/>
      <c r="AW6784"/>
      <c r="AX6784"/>
      <c r="AY6784"/>
      <c r="AZ6784"/>
      <c r="BA6784"/>
      <c r="BB6784"/>
      <c r="BC6784"/>
      <c r="BD6784"/>
    </row>
    <row r="6785" spans="1:56" s="16" customFormat="1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  <c r="AE6785"/>
      <c r="AF6785"/>
      <c r="AG6785"/>
      <c r="AH6785"/>
      <c r="AI6785"/>
      <c r="AJ6785"/>
      <c r="AK6785"/>
      <c r="AL6785"/>
      <c r="AM6785"/>
      <c r="AN6785"/>
      <c r="AO6785"/>
      <c r="AP6785"/>
      <c r="AQ6785"/>
      <c r="AR6785"/>
      <c r="AS6785"/>
      <c r="AT6785"/>
      <c r="AU6785"/>
      <c r="AV6785"/>
      <c r="AW6785"/>
      <c r="AX6785"/>
      <c r="AY6785"/>
      <c r="AZ6785"/>
      <c r="BA6785"/>
      <c r="BB6785"/>
      <c r="BC6785"/>
      <c r="BD6785"/>
    </row>
    <row r="6786" spans="1:56" s="16" customFormat="1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  <c r="AE6786"/>
      <c r="AF6786"/>
      <c r="AG6786"/>
      <c r="AH6786"/>
      <c r="AI6786"/>
      <c r="AJ6786"/>
      <c r="AK6786"/>
      <c r="AL6786"/>
      <c r="AM6786"/>
      <c r="AN6786"/>
      <c r="AO6786"/>
      <c r="AP6786"/>
      <c r="AQ6786"/>
      <c r="AR6786"/>
      <c r="AS6786"/>
      <c r="AT6786"/>
      <c r="AU6786"/>
      <c r="AV6786"/>
      <c r="AW6786"/>
      <c r="AX6786"/>
      <c r="AY6786"/>
      <c r="AZ6786"/>
      <c r="BA6786"/>
      <c r="BB6786"/>
      <c r="BC6786"/>
      <c r="BD6786"/>
    </row>
    <row r="6787" spans="1:56" s="16" customFormat="1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  <c r="AE6787"/>
      <c r="AF6787"/>
      <c r="AG6787"/>
      <c r="AH6787"/>
      <c r="AI6787"/>
      <c r="AJ6787"/>
      <c r="AK6787"/>
      <c r="AL6787"/>
      <c r="AM6787"/>
      <c r="AN6787"/>
      <c r="AO6787"/>
      <c r="AP6787"/>
      <c r="AQ6787"/>
      <c r="AR6787"/>
      <c r="AS6787"/>
      <c r="AT6787"/>
      <c r="AU6787"/>
      <c r="AV6787"/>
      <c r="AW6787"/>
      <c r="AX6787"/>
      <c r="AY6787"/>
      <c r="AZ6787"/>
      <c r="BA6787"/>
      <c r="BB6787"/>
      <c r="BC6787"/>
      <c r="BD6787"/>
    </row>
    <row r="6788" spans="1:56" s="16" customFormat="1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  <c r="AE6788"/>
      <c r="AF6788"/>
      <c r="AG6788"/>
      <c r="AH6788"/>
      <c r="AI6788"/>
      <c r="AJ6788"/>
      <c r="AK6788"/>
      <c r="AL6788"/>
      <c r="AM6788"/>
      <c r="AN6788"/>
      <c r="AO6788"/>
      <c r="AP6788"/>
      <c r="AQ6788"/>
      <c r="AR6788"/>
      <c r="AS6788"/>
      <c r="AT6788"/>
      <c r="AU6788"/>
      <c r="AV6788"/>
      <c r="AW6788"/>
      <c r="AX6788"/>
      <c r="AY6788"/>
      <c r="AZ6788"/>
      <c r="BA6788"/>
      <c r="BB6788"/>
      <c r="BC6788"/>
      <c r="BD6788"/>
    </row>
    <row r="6789" spans="1:56" s="16" customFormat="1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  <c r="AE6789"/>
      <c r="AF6789"/>
      <c r="AG6789"/>
      <c r="AH6789"/>
      <c r="AI6789"/>
      <c r="AJ6789"/>
      <c r="AK6789"/>
      <c r="AL6789"/>
      <c r="AM6789"/>
      <c r="AN6789"/>
      <c r="AO6789"/>
      <c r="AP6789"/>
      <c r="AQ6789"/>
      <c r="AR6789"/>
      <c r="AS6789"/>
      <c r="AT6789"/>
      <c r="AU6789"/>
      <c r="AV6789"/>
      <c r="AW6789"/>
      <c r="AX6789"/>
      <c r="AY6789"/>
      <c r="AZ6789"/>
      <c r="BA6789"/>
      <c r="BB6789"/>
      <c r="BC6789"/>
      <c r="BD6789"/>
    </row>
    <row r="6790" spans="1:56" s="16" customFormat="1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  <c r="AE6790"/>
      <c r="AF6790"/>
      <c r="AG6790"/>
      <c r="AH6790"/>
      <c r="AI6790"/>
      <c r="AJ6790"/>
      <c r="AK6790"/>
      <c r="AL6790"/>
      <c r="AM6790"/>
      <c r="AN6790"/>
      <c r="AO6790"/>
      <c r="AP6790"/>
      <c r="AQ6790"/>
      <c r="AR6790"/>
      <c r="AS6790"/>
      <c r="AT6790"/>
      <c r="AU6790"/>
      <c r="AV6790"/>
      <c r="AW6790"/>
      <c r="AX6790"/>
      <c r="AY6790"/>
      <c r="AZ6790"/>
      <c r="BA6790"/>
      <c r="BB6790"/>
      <c r="BC6790"/>
      <c r="BD6790"/>
    </row>
    <row r="6791" spans="1:56" s="16" customFormat="1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  <c r="AE6791"/>
      <c r="AF6791"/>
      <c r="AG6791"/>
      <c r="AH6791"/>
      <c r="AI6791"/>
      <c r="AJ6791"/>
      <c r="AK6791"/>
      <c r="AL6791"/>
      <c r="AM6791"/>
      <c r="AN6791"/>
      <c r="AO6791"/>
      <c r="AP6791"/>
      <c r="AQ6791"/>
      <c r="AR6791"/>
      <c r="AS6791"/>
      <c r="AT6791"/>
      <c r="AU6791"/>
      <c r="AV6791"/>
      <c r="AW6791"/>
      <c r="AX6791"/>
      <c r="AY6791"/>
      <c r="AZ6791"/>
      <c r="BA6791"/>
      <c r="BB6791"/>
      <c r="BC6791"/>
      <c r="BD6791"/>
    </row>
    <row r="6792" spans="1:56" s="16" customFormat="1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  <c r="AE6792"/>
      <c r="AF6792"/>
      <c r="AG6792"/>
      <c r="AH6792"/>
      <c r="AI6792"/>
      <c r="AJ6792"/>
      <c r="AK6792"/>
      <c r="AL6792"/>
      <c r="AM6792"/>
      <c r="AN6792"/>
      <c r="AO6792"/>
      <c r="AP6792"/>
      <c r="AQ6792"/>
      <c r="AR6792"/>
      <c r="AS6792"/>
      <c r="AT6792"/>
      <c r="AU6792"/>
      <c r="AV6792"/>
      <c r="AW6792"/>
      <c r="AX6792"/>
      <c r="AY6792"/>
      <c r="AZ6792"/>
      <c r="BA6792"/>
      <c r="BB6792"/>
      <c r="BC6792"/>
      <c r="BD6792"/>
    </row>
    <row r="6793" spans="1:56" s="16" customFormat="1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  <c r="AE6793"/>
      <c r="AF6793"/>
      <c r="AG6793"/>
      <c r="AH6793"/>
      <c r="AI6793"/>
      <c r="AJ6793"/>
      <c r="AK6793"/>
      <c r="AL6793"/>
      <c r="AM6793"/>
      <c r="AN6793"/>
      <c r="AO6793"/>
      <c r="AP6793"/>
      <c r="AQ6793"/>
      <c r="AR6793"/>
      <c r="AS6793"/>
      <c r="AT6793"/>
      <c r="AU6793"/>
      <c r="AV6793"/>
      <c r="AW6793"/>
      <c r="AX6793"/>
      <c r="AY6793"/>
      <c r="AZ6793"/>
      <c r="BA6793"/>
      <c r="BB6793"/>
      <c r="BC6793"/>
      <c r="BD6793"/>
    </row>
    <row r="6794" spans="1:56" s="16" customFormat="1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  <c r="AE6794"/>
      <c r="AF6794"/>
      <c r="AG6794"/>
      <c r="AH6794"/>
      <c r="AI6794"/>
      <c r="AJ6794"/>
      <c r="AK6794"/>
      <c r="AL6794"/>
      <c r="AM6794"/>
      <c r="AN6794"/>
      <c r="AO6794"/>
      <c r="AP6794"/>
      <c r="AQ6794"/>
      <c r="AR6794"/>
      <c r="AS6794"/>
      <c r="AT6794"/>
      <c r="AU6794"/>
      <c r="AV6794"/>
      <c r="AW6794"/>
      <c r="AX6794"/>
      <c r="AY6794"/>
      <c r="AZ6794"/>
      <c r="BA6794"/>
      <c r="BB6794"/>
      <c r="BC6794"/>
      <c r="BD6794"/>
    </row>
    <row r="6795" spans="1:56" s="16" customFormat="1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  <c r="AE6795"/>
      <c r="AF6795"/>
      <c r="AG6795"/>
      <c r="AH6795"/>
      <c r="AI6795"/>
      <c r="AJ6795"/>
      <c r="AK6795"/>
      <c r="AL6795"/>
      <c r="AM6795"/>
      <c r="AN6795"/>
      <c r="AO6795"/>
      <c r="AP6795"/>
      <c r="AQ6795"/>
      <c r="AR6795"/>
      <c r="AS6795"/>
      <c r="AT6795"/>
      <c r="AU6795"/>
      <c r="AV6795"/>
      <c r="AW6795"/>
      <c r="AX6795"/>
      <c r="AY6795"/>
      <c r="AZ6795"/>
      <c r="BA6795"/>
      <c r="BB6795"/>
      <c r="BC6795"/>
      <c r="BD6795"/>
    </row>
    <row r="6796" spans="1:56" s="16" customFormat="1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  <c r="AE6796"/>
      <c r="AF6796"/>
      <c r="AG6796"/>
      <c r="AH6796"/>
      <c r="AI6796"/>
      <c r="AJ6796"/>
      <c r="AK6796"/>
      <c r="AL6796"/>
      <c r="AM6796"/>
      <c r="AN6796"/>
      <c r="AO6796"/>
      <c r="AP6796"/>
      <c r="AQ6796"/>
      <c r="AR6796"/>
      <c r="AS6796"/>
      <c r="AT6796"/>
      <c r="AU6796"/>
      <c r="AV6796"/>
      <c r="AW6796"/>
      <c r="AX6796"/>
      <c r="AY6796"/>
      <c r="AZ6796"/>
      <c r="BA6796"/>
      <c r="BB6796"/>
      <c r="BC6796"/>
      <c r="BD6796"/>
    </row>
    <row r="6797" spans="1:56" s="16" customFormat="1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  <c r="AE6797"/>
      <c r="AF6797"/>
      <c r="AG6797"/>
      <c r="AH6797"/>
      <c r="AI6797"/>
      <c r="AJ6797"/>
      <c r="AK6797"/>
      <c r="AL6797"/>
      <c r="AM6797"/>
      <c r="AN6797"/>
      <c r="AO6797"/>
      <c r="AP6797"/>
      <c r="AQ6797"/>
      <c r="AR6797"/>
      <c r="AS6797"/>
      <c r="AT6797"/>
      <c r="AU6797"/>
      <c r="AV6797"/>
      <c r="AW6797"/>
      <c r="AX6797"/>
      <c r="AY6797"/>
      <c r="AZ6797"/>
      <c r="BA6797"/>
      <c r="BB6797"/>
      <c r="BC6797"/>
      <c r="BD6797"/>
    </row>
    <row r="6798" spans="1:56" s="16" customFormat="1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  <c r="AE6798"/>
      <c r="AF6798"/>
      <c r="AG6798"/>
      <c r="AH6798"/>
      <c r="AI6798"/>
      <c r="AJ6798"/>
      <c r="AK6798"/>
      <c r="AL6798"/>
      <c r="AM6798"/>
      <c r="AN6798"/>
      <c r="AO6798"/>
      <c r="AP6798"/>
      <c r="AQ6798"/>
      <c r="AR6798"/>
      <c r="AS6798"/>
      <c r="AT6798"/>
      <c r="AU6798"/>
      <c r="AV6798"/>
      <c r="AW6798"/>
      <c r="AX6798"/>
      <c r="AY6798"/>
      <c r="AZ6798"/>
      <c r="BA6798"/>
      <c r="BB6798"/>
      <c r="BC6798"/>
      <c r="BD6798"/>
    </row>
    <row r="6799" spans="1:56" s="16" customFormat="1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  <c r="AE6799"/>
      <c r="AF6799"/>
      <c r="AG6799"/>
      <c r="AH6799"/>
      <c r="AI6799"/>
      <c r="AJ6799"/>
      <c r="AK6799"/>
      <c r="AL6799"/>
      <c r="AM6799"/>
      <c r="AN6799"/>
      <c r="AO6799"/>
      <c r="AP6799"/>
      <c r="AQ6799"/>
      <c r="AR6799"/>
      <c r="AS6799"/>
      <c r="AT6799"/>
      <c r="AU6799"/>
      <c r="AV6799"/>
      <c r="AW6799"/>
      <c r="AX6799"/>
      <c r="AY6799"/>
      <c r="AZ6799"/>
      <c r="BA6799"/>
      <c r="BB6799"/>
      <c r="BC6799"/>
      <c r="BD6799"/>
    </row>
    <row r="6800" spans="1:56" s="16" customFormat="1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  <c r="AE6800"/>
      <c r="AF6800"/>
      <c r="AG6800"/>
      <c r="AH6800"/>
      <c r="AI6800"/>
      <c r="AJ6800"/>
      <c r="AK6800"/>
      <c r="AL6800"/>
      <c r="AM6800"/>
      <c r="AN6800"/>
      <c r="AO6800"/>
      <c r="AP6800"/>
      <c r="AQ6800"/>
      <c r="AR6800"/>
      <c r="AS6800"/>
      <c r="AT6800"/>
      <c r="AU6800"/>
      <c r="AV6800"/>
      <c r="AW6800"/>
      <c r="AX6800"/>
      <c r="AY6800"/>
      <c r="AZ6800"/>
      <c r="BA6800"/>
      <c r="BB6800"/>
      <c r="BC6800"/>
      <c r="BD6800"/>
    </row>
    <row r="6801" spans="1:56" s="16" customFormat="1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  <c r="AE6801"/>
      <c r="AF6801"/>
      <c r="AG6801"/>
      <c r="AH6801"/>
      <c r="AI6801"/>
      <c r="AJ6801"/>
      <c r="AK6801"/>
      <c r="AL6801"/>
      <c r="AM6801"/>
      <c r="AN6801"/>
      <c r="AO6801"/>
      <c r="AP6801"/>
      <c r="AQ6801"/>
      <c r="AR6801"/>
      <c r="AS6801"/>
      <c r="AT6801"/>
      <c r="AU6801"/>
      <c r="AV6801"/>
      <c r="AW6801"/>
      <c r="AX6801"/>
      <c r="AY6801"/>
      <c r="AZ6801"/>
      <c r="BA6801"/>
      <c r="BB6801"/>
      <c r="BC6801"/>
      <c r="BD6801"/>
    </row>
    <row r="6802" spans="1:56" s="16" customFormat="1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  <c r="AE6802"/>
      <c r="AF6802"/>
      <c r="AG6802"/>
      <c r="AH6802"/>
      <c r="AI6802"/>
      <c r="AJ6802"/>
      <c r="AK6802"/>
      <c r="AL6802"/>
      <c r="AM6802"/>
      <c r="AN6802"/>
      <c r="AO6802"/>
      <c r="AP6802"/>
      <c r="AQ6802"/>
      <c r="AR6802"/>
      <c r="AS6802"/>
      <c r="AT6802"/>
      <c r="AU6802"/>
      <c r="AV6802"/>
      <c r="AW6802"/>
      <c r="AX6802"/>
      <c r="AY6802"/>
      <c r="AZ6802"/>
      <c r="BA6802"/>
      <c r="BB6802"/>
      <c r="BC6802"/>
      <c r="BD6802"/>
    </row>
    <row r="6803" spans="1:56" s="16" customFormat="1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  <c r="AE6803"/>
      <c r="AF6803"/>
      <c r="AG6803"/>
      <c r="AH6803"/>
      <c r="AI6803"/>
      <c r="AJ6803"/>
      <c r="AK6803"/>
      <c r="AL6803"/>
      <c r="AM6803"/>
      <c r="AN6803"/>
      <c r="AO6803"/>
      <c r="AP6803"/>
      <c r="AQ6803"/>
      <c r="AR6803"/>
      <c r="AS6803"/>
      <c r="AT6803"/>
      <c r="AU6803"/>
      <c r="AV6803"/>
      <c r="AW6803"/>
      <c r="AX6803"/>
      <c r="AY6803"/>
      <c r="AZ6803"/>
      <c r="BA6803"/>
      <c r="BB6803"/>
      <c r="BC6803"/>
      <c r="BD6803"/>
    </row>
    <row r="6804" spans="1:56" s="16" customFormat="1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  <c r="AE6804"/>
      <c r="AF6804"/>
      <c r="AG6804"/>
      <c r="AH6804"/>
      <c r="AI6804"/>
      <c r="AJ6804"/>
      <c r="AK6804"/>
      <c r="AL6804"/>
      <c r="AM6804"/>
      <c r="AN6804"/>
      <c r="AO6804"/>
      <c r="AP6804"/>
      <c r="AQ6804"/>
      <c r="AR6804"/>
      <c r="AS6804"/>
      <c r="AT6804"/>
      <c r="AU6804"/>
      <c r="AV6804"/>
      <c r="AW6804"/>
      <c r="AX6804"/>
      <c r="AY6804"/>
      <c r="AZ6804"/>
      <c r="BA6804"/>
      <c r="BB6804"/>
      <c r="BC6804"/>
      <c r="BD6804"/>
    </row>
    <row r="6805" spans="1:56" s="16" customFormat="1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  <c r="AE6805"/>
      <c r="AF6805"/>
      <c r="AG6805"/>
      <c r="AH6805"/>
      <c r="AI6805"/>
      <c r="AJ6805"/>
      <c r="AK6805"/>
      <c r="AL6805"/>
      <c r="AM6805"/>
      <c r="AN6805"/>
      <c r="AO6805"/>
      <c r="AP6805"/>
      <c r="AQ6805"/>
      <c r="AR6805"/>
      <c r="AS6805"/>
      <c r="AT6805"/>
      <c r="AU6805"/>
      <c r="AV6805"/>
      <c r="AW6805"/>
      <c r="AX6805"/>
      <c r="AY6805"/>
      <c r="AZ6805"/>
      <c r="BA6805"/>
      <c r="BB6805"/>
      <c r="BC6805"/>
      <c r="BD6805"/>
    </row>
    <row r="6806" spans="1:56" s="16" customFormat="1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  <c r="AE6806"/>
      <c r="AF6806"/>
      <c r="AG6806"/>
      <c r="AH6806"/>
      <c r="AI6806"/>
      <c r="AJ6806"/>
      <c r="AK6806"/>
      <c r="AL6806"/>
      <c r="AM6806"/>
      <c r="AN6806"/>
      <c r="AO6806"/>
      <c r="AP6806"/>
      <c r="AQ6806"/>
      <c r="AR6806"/>
      <c r="AS6806"/>
      <c r="AT6806"/>
      <c r="AU6806"/>
      <c r="AV6806"/>
      <c r="AW6806"/>
      <c r="AX6806"/>
      <c r="AY6806"/>
      <c r="AZ6806"/>
      <c r="BA6806"/>
      <c r="BB6806"/>
      <c r="BC6806"/>
      <c r="BD6806"/>
    </row>
    <row r="6807" spans="1:56" s="16" customFormat="1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  <c r="AE6807"/>
      <c r="AF6807"/>
      <c r="AG6807"/>
      <c r="AH6807"/>
      <c r="AI6807"/>
      <c r="AJ6807"/>
      <c r="AK6807"/>
      <c r="AL6807"/>
      <c r="AM6807"/>
      <c r="AN6807"/>
      <c r="AO6807"/>
      <c r="AP6807"/>
      <c r="AQ6807"/>
      <c r="AR6807"/>
      <c r="AS6807"/>
      <c r="AT6807"/>
      <c r="AU6807"/>
      <c r="AV6807"/>
      <c r="AW6807"/>
      <c r="AX6807"/>
      <c r="AY6807"/>
      <c r="AZ6807"/>
      <c r="BA6807"/>
      <c r="BB6807"/>
      <c r="BC6807"/>
      <c r="BD6807"/>
    </row>
    <row r="6808" spans="1:56" s="16" customFormat="1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  <c r="AE6808"/>
      <c r="AF6808"/>
      <c r="AG6808"/>
      <c r="AH6808"/>
      <c r="AI6808"/>
      <c r="AJ6808"/>
      <c r="AK6808"/>
      <c r="AL6808"/>
      <c r="AM6808"/>
      <c r="AN6808"/>
      <c r="AO6808"/>
      <c r="AP6808"/>
      <c r="AQ6808"/>
      <c r="AR6808"/>
      <c r="AS6808"/>
      <c r="AT6808"/>
      <c r="AU6808"/>
      <c r="AV6808"/>
      <c r="AW6808"/>
      <c r="AX6808"/>
      <c r="AY6808"/>
      <c r="AZ6808"/>
      <c r="BA6808"/>
      <c r="BB6808"/>
      <c r="BC6808"/>
      <c r="BD6808"/>
    </row>
    <row r="6809" spans="1:56" s="16" customFormat="1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  <c r="AE6809"/>
      <c r="AF6809"/>
      <c r="AG6809"/>
      <c r="AH6809"/>
      <c r="AI6809"/>
      <c r="AJ6809"/>
      <c r="AK6809"/>
      <c r="AL6809"/>
      <c r="AM6809"/>
      <c r="AN6809"/>
      <c r="AO6809"/>
      <c r="AP6809"/>
      <c r="AQ6809"/>
      <c r="AR6809"/>
      <c r="AS6809"/>
      <c r="AT6809"/>
      <c r="AU6809"/>
      <c r="AV6809"/>
      <c r="AW6809"/>
      <c r="AX6809"/>
      <c r="AY6809"/>
      <c r="AZ6809"/>
      <c r="BA6809"/>
      <c r="BB6809"/>
      <c r="BC6809"/>
      <c r="BD6809"/>
    </row>
    <row r="6810" spans="1:56" s="16" customFormat="1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  <c r="AE6810"/>
      <c r="AF6810"/>
      <c r="AG6810"/>
      <c r="AH6810"/>
      <c r="AI6810"/>
      <c r="AJ6810"/>
      <c r="AK6810"/>
      <c r="AL6810"/>
      <c r="AM6810"/>
      <c r="AN6810"/>
      <c r="AO6810"/>
      <c r="AP6810"/>
      <c r="AQ6810"/>
      <c r="AR6810"/>
      <c r="AS6810"/>
      <c r="AT6810"/>
      <c r="AU6810"/>
      <c r="AV6810"/>
      <c r="AW6810"/>
      <c r="AX6810"/>
      <c r="AY6810"/>
      <c r="AZ6810"/>
      <c r="BA6810"/>
      <c r="BB6810"/>
      <c r="BC6810"/>
      <c r="BD6810"/>
    </row>
    <row r="6811" spans="1:56" s="16" customFormat="1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  <c r="AE6811"/>
      <c r="AF6811"/>
      <c r="AG6811"/>
      <c r="AH6811"/>
      <c r="AI6811"/>
      <c r="AJ6811"/>
      <c r="AK6811"/>
      <c r="AL6811"/>
      <c r="AM6811"/>
      <c r="AN6811"/>
      <c r="AO6811"/>
      <c r="AP6811"/>
      <c r="AQ6811"/>
      <c r="AR6811"/>
      <c r="AS6811"/>
      <c r="AT6811"/>
      <c r="AU6811"/>
      <c r="AV6811"/>
      <c r="AW6811"/>
      <c r="AX6811"/>
      <c r="AY6811"/>
      <c r="AZ6811"/>
      <c r="BA6811"/>
      <c r="BB6811"/>
      <c r="BC6811"/>
      <c r="BD6811"/>
    </row>
    <row r="6812" spans="1:56" s="16" customFormat="1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  <c r="AE6812"/>
      <c r="AF6812"/>
      <c r="AG6812"/>
      <c r="AH6812"/>
      <c r="AI6812"/>
      <c r="AJ6812"/>
      <c r="AK6812"/>
      <c r="AL6812"/>
      <c r="AM6812"/>
      <c r="AN6812"/>
      <c r="AO6812"/>
      <c r="AP6812"/>
      <c r="AQ6812"/>
      <c r="AR6812"/>
      <c r="AS6812"/>
      <c r="AT6812"/>
      <c r="AU6812"/>
      <c r="AV6812"/>
      <c r="AW6812"/>
      <c r="AX6812"/>
      <c r="AY6812"/>
      <c r="AZ6812"/>
      <c r="BA6812"/>
      <c r="BB6812"/>
      <c r="BC6812"/>
      <c r="BD6812"/>
    </row>
    <row r="6813" spans="1:56" s="16" customFormat="1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  <c r="AE6813"/>
      <c r="AF6813"/>
      <c r="AG6813"/>
      <c r="AH6813"/>
      <c r="AI6813"/>
      <c r="AJ6813"/>
      <c r="AK6813"/>
      <c r="AL6813"/>
      <c r="AM6813"/>
      <c r="AN6813"/>
      <c r="AO6813"/>
      <c r="AP6813"/>
      <c r="AQ6813"/>
      <c r="AR6813"/>
      <c r="AS6813"/>
      <c r="AT6813"/>
      <c r="AU6813"/>
      <c r="AV6813"/>
      <c r="AW6813"/>
      <c r="AX6813"/>
      <c r="AY6813"/>
      <c r="AZ6813"/>
      <c r="BA6813"/>
      <c r="BB6813"/>
      <c r="BC6813"/>
      <c r="BD6813"/>
    </row>
    <row r="6814" spans="1:56" s="16" customFormat="1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  <c r="AE6814"/>
      <c r="AF6814"/>
      <c r="AG6814"/>
      <c r="AH6814"/>
      <c r="AI6814"/>
      <c r="AJ6814"/>
      <c r="AK6814"/>
      <c r="AL6814"/>
      <c r="AM6814"/>
      <c r="AN6814"/>
      <c r="AO6814"/>
      <c r="AP6814"/>
      <c r="AQ6814"/>
      <c r="AR6814"/>
      <c r="AS6814"/>
      <c r="AT6814"/>
      <c r="AU6814"/>
      <c r="AV6814"/>
      <c r="AW6814"/>
      <c r="AX6814"/>
      <c r="AY6814"/>
      <c r="AZ6814"/>
      <c r="BA6814"/>
      <c r="BB6814"/>
      <c r="BC6814"/>
      <c r="BD6814"/>
    </row>
    <row r="6815" spans="1:56" s="16" customFormat="1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  <c r="AE6815"/>
      <c r="AF6815"/>
      <c r="AG6815"/>
      <c r="AH6815"/>
      <c r="AI6815"/>
      <c r="AJ6815"/>
      <c r="AK6815"/>
      <c r="AL6815"/>
      <c r="AM6815"/>
      <c r="AN6815"/>
      <c r="AO6815"/>
      <c r="AP6815"/>
      <c r="AQ6815"/>
      <c r="AR6815"/>
      <c r="AS6815"/>
      <c r="AT6815"/>
      <c r="AU6815"/>
      <c r="AV6815"/>
      <c r="AW6815"/>
      <c r="AX6815"/>
      <c r="AY6815"/>
      <c r="AZ6815"/>
      <c r="BA6815"/>
      <c r="BB6815"/>
      <c r="BC6815"/>
      <c r="BD6815"/>
    </row>
    <row r="6816" spans="1:56" s="16" customFormat="1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  <c r="AE6816"/>
      <c r="AF6816"/>
      <c r="AG6816"/>
      <c r="AH6816"/>
      <c r="AI6816"/>
      <c r="AJ6816"/>
      <c r="AK6816"/>
      <c r="AL6816"/>
      <c r="AM6816"/>
      <c r="AN6816"/>
      <c r="AO6816"/>
      <c r="AP6816"/>
      <c r="AQ6816"/>
      <c r="AR6816"/>
      <c r="AS6816"/>
      <c r="AT6816"/>
      <c r="AU6816"/>
      <c r="AV6816"/>
      <c r="AW6816"/>
      <c r="AX6816"/>
      <c r="AY6816"/>
      <c r="AZ6816"/>
      <c r="BA6816"/>
      <c r="BB6816"/>
      <c r="BC6816"/>
      <c r="BD6816"/>
    </row>
    <row r="6817" spans="1:56" s="16" customFormat="1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  <c r="AE6817"/>
      <c r="AF6817"/>
      <c r="AG6817"/>
      <c r="AH6817"/>
      <c r="AI6817"/>
      <c r="AJ6817"/>
      <c r="AK6817"/>
      <c r="AL6817"/>
      <c r="AM6817"/>
      <c r="AN6817"/>
      <c r="AO6817"/>
      <c r="AP6817"/>
      <c r="AQ6817"/>
      <c r="AR6817"/>
      <c r="AS6817"/>
      <c r="AT6817"/>
      <c r="AU6817"/>
      <c r="AV6817"/>
      <c r="AW6817"/>
      <c r="AX6817"/>
      <c r="AY6817"/>
      <c r="AZ6817"/>
      <c r="BA6817"/>
      <c r="BB6817"/>
      <c r="BC6817"/>
      <c r="BD6817"/>
    </row>
    <row r="6818" spans="1:56" s="16" customFormat="1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  <c r="AE6818"/>
      <c r="AF6818"/>
      <c r="AG6818"/>
      <c r="AH6818"/>
      <c r="AI6818"/>
      <c r="AJ6818"/>
      <c r="AK6818"/>
      <c r="AL6818"/>
      <c r="AM6818"/>
      <c r="AN6818"/>
      <c r="AO6818"/>
      <c r="AP6818"/>
      <c r="AQ6818"/>
      <c r="AR6818"/>
      <c r="AS6818"/>
      <c r="AT6818"/>
      <c r="AU6818"/>
      <c r="AV6818"/>
      <c r="AW6818"/>
      <c r="AX6818"/>
      <c r="AY6818"/>
      <c r="AZ6818"/>
      <c r="BA6818"/>
      <c r="BB6818"/>
      <c r="BC6818"/>
      <c r="BD6818"/>
    </row>
    <row r="6819" spans="1:56" s="16" customFormat="1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  <c r="AE6819"/>
      <c r="AF6819"/>
      <c r="AG6819"/>
      <c r="AH6819"/>
      <c r="AI6819"/>
      <c r="AJ6819"/>
      <c r="AK6819"/>
      <c r="AL6819"/>
      <c r="AM6819"/>
      <c r="AN6819"/>
      <c r="AO6819"/>
      <c r="AP6819"/>
      <c r="AQ6819"/>
      <c r="AR6819"/>
      <c r="AS6819"/>
      <c r="AT6819"/>
      <c r="AU6819"/>
      <c r="AV6819"/>
      <c r="AW6819"/>
      <c r="AX6819"/>
      <c r="AY6819"/>
      <c r="AZ6819"/>
      <c r="BA6819"/>
      <c r="BB6819"/>
      <c r="BC6819"/>
      <c r="BD6819"/>
    </row>
    <row r="6820" spans="1:56" s="16" customFormat="1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  <c r="AE6820"/>
      <c r="AF6820"/>
      <c r="AG6820"/>
      <c r="AH6820"/>
      <c r="AI6820"/>
      <c r="AJ6820"/>
      <c r="AK6820"/>
      <c r="AL6820"/>
      <c r="AM6820"/>
      <c r="AN6820"/>
      <c r="AO6820"/>
      <c r="AP6820"/>
      <c r="AQ6820"/>
      <c r="AR6820"/>
      <c r="AS6820"/>
      <c r="AT6820"/>
      <c r="AU6820"/>
      <c r="AV6820"/>
      <c r="AW6820"/>
      <c r="AX6820"/>
      <c r="AY6820"/>
      <c r="AZ6820"/>
      <c r="BA6820"/>
      <c r="BB6820"/>
      <c r="BC6820"/>
      <c r="BD6820"/>
    </row>
    <row r="6821" spans="1:56" s="16" customFormat="1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  <c r="AE6821"/>
      <c r="AF6821"/>
      <c r="AG6821"/>
      <c r="AH6821"/>
      <c r="AI6821"/>
      <c r="AJ6821"/>
      <c r="AK6821"/>
      <c r="AL6821"/>
      <c r="AM6821"/>
      <c r="AN6821"/>
      <c r="AO6821"/>
      <c r="AP6821"/>
      <c r="AQ6821"/>
      <c r="AR6821"/>
      <c r="AS6821"/>
      <c r="AT6821"/>
      <c r="AU6821"/>
      <c r="AV6821"/>
      <c r="AW6821"/>
      <c r="AX6821"/>
      <c r="AY6821"/>
      <c r="AZ6821"/>
      <c r="BA6821"/>
      <c r="BB6821"/>
      <c r="BC6821"/>
      <c r="BD6821"/>
    </row>
    <row r="6822" spans="1:56" s="16" customFormat="1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  <c r="AE6822"/>
      <c r="AF6822"/>
      <c r="AG6822"/>
      <c r="AH6822"/>
      <c r="AI6822"/>
      <c r="AJ6822"/>
      <c r="AK6822"/>
      <c r="AL6822"/>
      <c r="AM6822"/>
      <c r="AN6822"/>
      <c r="AO6822"/>
      <c r="AP6822"/>
      <c r="AQ6822"/>
      <c r="AR6822"/>
      <c r="AS6822"/>
      <c r="AT6822"/>
      <c r="AU6822"/>
      <c r="AV6822"/>
      <c r="AW6822"/>
      <c r="AX6822"/>
      <c r="AY6822"/>
      <c r="AZ6822"/>
      <c r="BA6822"/>
      <c r="BB6822"/>
      <c r="BC6822"/>
      <c r="BD6822"/>
    </row>
    <row r="6823" spans="1:56" s="16" customFormat="1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  <c r="AE6823"/>
      <c r="AF6823"/>
      <c r="AG6823"/>
      <c r="AH6823"/>
      <c r="AI6823"/>
      <c r="AJ6823"/>
      <c r="AK6823"/>
      <c r="AL6823"/>
      <c r="AM6823"/>
      <c r="AN6823"/>
      <c r="AO6823"/>
      <c r="AP6823"/>
      <c r="AQ6823"/>
      <c r="AR6823"/>
      <c r="AS6823"/>
      <c r="AT6823"/>
      <c r="AU6823"/>
      <c r="AV6823"/>
      <c r="AW6823"/>
      <c r="AX6823"/>
      <c r="AY6823"/>
      <c r="AZ6823"/>
      <c r="BA6823"/>
      <c r="BB6823"/>
      <c r="BC6823"/>
      <c r="BD6823"/>
    </row>
    <row r="6824" spans="1:56" s="16" customFormat="1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  <c r="AE6824"/>
      <c r="AF6824"/>
      <c r="AG6824"/>
      <c r="AH6824"/>
      <c r="AI6824"/>
      <c r="AJ6824"/>
      <c r="AK6824"/>
      <c r="AL6824"/>
      <c r="AM6824"/>
      <c r="AN6824"/>
      <c r="AO6824"/>
      <c r="AP6824"/>
      <c r="AQ6824"/>
      <c r="AR6824"/>
      <c r="AS6824"/>
      <c r="AT6824"/>
      <c r="AU6824"/>
      <c r="AV6824"/>
      <c r="AW6824"/>
      <c r="AX6824"/>
      <c r="AY6824"/>
      <c r="AZ6824"/>
      <c r="BA6824"/>
      <c r="BB6824"/>
      <c r="BC6824"/>
      <c r="BD6824"/>
    </row>
    <row r="6825" spans="1:56" s="16" customFormat="1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  <c r="AE6825"/>
      <c r="AF6825"/>
      <c r="AG6825"/>
      <c r="AH6825"/>
      <c r="AI6825"/>
      <c r="AJ6825"/>
      <c r="AK6825"/>
      <c r="AL6825"/>
      <c r="AM6825"/>
      <c r="AN6825"/>
      <c r="AO6825"/>
      <c r="AP6825"/>
      <c r="AQ6825"/>
      <c r="AR6825"/>
      <c r="AS6825"/>
      <c r="AT6825"/>
      <c r="AU6825"/>
      <c r="AV6825"/>
      <c r="AW6825"/>
      <c r="AX6825"/>
      <c r="AY6825"/>
      <c r="AZ6825"/>
      <c r="BA6825"/>
      <c r="BB6825"/>
      <c r="BC6825"/>
      <c r="BD6825"/>
    </row>
    <row r="6826" spans="1:56" s="16" customFormat="1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  <c r="AE6826"/>
      <c r="AF6826"/>
      <c r="AG6826"/>
      <c r="AH6826"/>
      <c r="AI6826"/>
      <c r="AJ6826"/>
      <c r="AK6826"/>
      <c r="AL6826"/>
      <c r="AM6826"/>
      <c r="AN6826"/>
      <c r="AO6826"/>
      <c r="AP6826"/>
      <c r="AQ6826"/>
      <c r="AR6826"/>
      <c r="AS6826"/>
      <c r="AT6826"/>
      <c r="AU6826"/>
      <c r="AV6826"/>
      <c r="AW6826"/>
      <c r="AX6826"/>
      <c r="AY6826"/>
      <c r="AZ6826"/>
      <c r="BA6826"/>
      <c r="BB6826"/>
      <c r="BC6826"/>
      <c r="BD6826"/>
    </row>
    <row r="6827" spans="1:56" s="16" customFormat="1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  <c r="AE6827"/>
      <c r="AF6827"/>
      <c r="AG6827"/>
      <c r="AH6827"/>
      <c r="AI6827"/>
      <c r="AJ6827"/>
      <c r="AK6827"/>
      <c r="AL6827"/>
      <c r="AM6827"/>
      <c r="AN6827"/>
      <c r="AO6827"/>
      <c r="AP6827"/>
      <c r="AQ6827"/>
      <c r="AR6827"/>
      <c r="AS6827"/>
      <c r="AT6827"/>
      <c r="AU6827"/>
      <c r="AV6827"/>
      <c r="AW6827"/>
      <c r="AX6827"/>
      <c r="AY6827"/>
      <c r="AZ6827"/>
      <c r="BA6827"/>
      <c r="BB6827"/>
      <c r="BC6827"/>
      <c r="BD6827"/>
    </row>
    <row r="6828" spans="1:56" s="16" customFormat="1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  <c r="AE6828"/>
      <c r="AF6828"/>
      <c r="AG6828"/>
      <c r="AH6828"/>
      <c r="AI6828"/>
      <c r="AJ6828"/>
      <c r="AK6828"/>
      <c r="AL6828"/>
      <c r="AM6828"/>
      <c r="AN6828"/>
      <c r="AO6828"/>
      <c r="AP6828"/>
      <c r="AQ6828"/>
      <c r="AR6828"/>
      <c r="AS6828"/>
      <c r="AT6828"/>
      <c r="AU6828"/>
      <c r="AV6828"/>
      <c r="AW6828"/>
      <c r="AX6828"/>
      <c r="AY6828"/>
      <c r="AZ6828"/>
      <c r="BA6828"/>
      <c r="BB6828"/>
      <c r="BC6828"/>
      <c r="BD6828"/>
    </row>
    <row r="6829" spans="1:56" s="16" customFormat="1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  <c r="AE6829"/>
      <c r="AF6829"/>
      <c r="AG6829"/>
      <c r="AH6829"/>
      <c r="AI6829"/>
      <c r="AJ6829"/>
      <c r="AK6829"/>
      <c r="AL6829"/>
      <c r="AM6829"/>
      <c r="AN6829"/>
      <c r="AO6829"/>
      <c r="AP6829"/>
      <c r="AQ6829"/>
      <c r="AR6829"/>
      <c r="AS6829"/>
      <c r="AT6829"/>
      <c r="AU6829"/>
      <c r="AV6829"/>
      <c r="AW6829"/>
      <c r="AX6829"/>
      <c r="AY6829"/>
      <c r="AZ6829"/>
      <c r="BA6829"/>
      <c r="BB6829"/>
      <c r="BC6829"/>
      <c r="BD6829"/>
    </row>
    <row r="6830" spans="1:56" s="16" customFormat="1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  <c r="AE6830"/>
      <c r="AF6830"/>
      <c r="AG6830"/>
      <c r="AH6830"/>
      <c r="AI6830"/>
      <c r="AJ6830"/>
      <c r="AK6830"/>
      <c r="AL6830"/>
      <c r="AM6830"/>
      <c r="AN6830"/>
      <c r="AO6830"/>
      <c r="AP6830"/>
      <c r="AQ6830"/>
      <c r="AR6830"/>
      <c r="AS6830"/>
      <c r="AT6830"/>
      <c r="AU6830"/>
      <c r="AV6830"/>
      <c r="AW6830"/>
      <c r="AX6830"/>
      <c r="AY6830"/>
      <c r="AZ6830"/>
      <c r="BA6830"/>
      <c r="BB6830"/>
      <c r="BC6830"/>
      <c r="BD6830"/>
    </row>
    <row r="6831" spans="1:56" s="16" customFormat="1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  <c r="AE6831"/>
      <c r="AF6831"/>
      <c r="AG6831"/>
      <c r="AH6831"/>
      <c r="AI6831"/>
      <c r="AJ6831"/>
      <c r="AK6831"/>
      <c r="AL6831"/>
      <c r="AM6831"/>
      <c r="AN6831"/>
      <c r="AO6831"/>
      <c r="AP6831"/>
      <c r="AQ6831"/>
      <c r="AR6831"/>
      <c r="AS6831"/>
      <c r="AT6831"/>
      <c r="AU6831"/>
      <c r="AV6831"/>
      <c r="AW6831"/>
      <c r="AX6831"/>
      <c r="AY6831"/>
      <c r="AZ6831"/>
      <c r="BA6831"/>
      <c r="BB6831"/>
      <c r="BC6831"/>
      <c r="BD6831"/>
    </row>
    <row r="6832" spans="1:56" s="16" customFormat="1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  <c r="AE6832"/>
      <c r="AF6832"/>
      <c r="AG6832"/>
      <c r="AH6832"/>
      <c r="AI6832"/>
      <c r="AJ6832"/>
      <c r="AK6832"/>
      <c r="AL6832"/>
      <c r="AM6832"/>
      <c r="AN6832"/>
      <c r="AO6832"/>
      <c r="AP6832"/>
      <c r="AQ6832"/>
      <c r="AR6832"/>
      <c r="AS6832"/>
      <c r="AT6832"/>
      <c r="AU6832"/>
      <c r="AV6832"/>
      <c r="AW6832"/>
      <c r="AX6832"/>
      <c r="AY6832"/>
      <c r="AZ6832"/>
      <c r="BA6832"/>
      <c r="BB6832"/>
      <c r="BC6832"/>
      <c r="BD6832"/>
    </row>
    <row r="6833" spans="1:56" s="16" customFormat="1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  <c r="AE6833"/>
      <c r="AF6833"/>
      <c r="AG6833"/>
      <c r="AH6833"/>
      <c r="AI6833"/>
      <c r="AJ6833"/>
      <c r="AK6833"/>
      <c r="AL6833"/>
      <c r="AM6833"/>
      <c r="AN6833"/>
      <c r="AO6833"/>
      <c r="AP6833"/>
      <c r="AQ6833"/>
      <c r="AR6833"/>
      <c r="AS6833"/>
      <c r="AT6833"/>
      <c r="AU6833"/>
      <c r="AV6833"/>
      <c r="AW6833"/>
      <c r="AX6833"/>
      <c r="AY6833"/>
      <c r="AZ6833"/>
      <c r="BA6833"/>
      <c r="BB6833"/>
      <c r="BC6833"/>
      <c r="BD6833"/>
    </row>
    <row r="6834" spans="1:56" s="16" customFormat="1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  <c r="AE6834"/>
      <c r="AF6834"/>
      <c r="AG6834"/>
      <c r="AH6834"/>
      <c r="AI6834"/>
      <c r="AJ6834"/>
      <c r="AK6834"/>
      <c r="AL6834"/>
      <c r="AM6834"/>
      <c r="AN6834"/>
      <c r="AO6834"/>
      <c r="AP6834"/>
      <c r="AQ6834"/>
      <c r="AR6834"/>
      <c r="AS6834"/>
      <c r="AT6834"/>
      <c r="AU6834"/>
      <c r="AV6834"/>
      <c r="AW6834"/>
      <c r="AX6834"/>
      <c r="AY6834"/>
      <c r="AZ6834"/>
      <c r="BA6834"/>
      <c r="BB6834"/>
      <c r="BC6834"/>
      <c r="BD6834"/>
    </row>
    <row r="6835" spans="1:56" s="16" customFormat="1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  <c r="AE6835"/>
      <c r="AF6835"/>
      <c r="AG6835"/>
      <c r="AH6835"/>
      <c r="AI6835"/>
      <c r="AJ6835"/>
      <c r="AK6835"/>
      <c r="AL6835"/>
      <c r="AM6835"/>
      <c r="AN6835"/>
      <c r="AO6835"/>
      <c r="AP6835"/>
      <c r="AQ6835"/>
      <c r="AR6835"/>
      <c r="AS6835"/>
      <c r="AT6835"/>
      <c r="AU6835"/>
      <c r="AV6835"/>
      <c r="AW6835"/>
      <c r="AX6835"/>
      <c r="AY6835"/>
      <c r="AZ6835"/>
      <c r="BA6835"/>
      <c r="BB6835"/>
      <c r="BC6835"/>
      <c r="BD6835"/>
    </row>
    <row r="6836" spans="1:56" s="16" customFormat="1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  <c r="AE6836"/>
      <c r="AF6836"/>
      <c r="AG6836"/>
      <c r="AH6836"/>
      <c r="AI6836"/>
      <c r="AJ6836"/>
      <c r="AK6836"/>
      <c r="AL6836"/>
      <c r="AM6836"/>
      <c r="AN6836"/>
      <c r="AO6836"/>
      <c r="AP6836"/>
      <c r="AQ6836"/>
      <c r="AR6836"/>
      <c r="AS6836"/>
      <c r="AT6836"/>
      <c r="AU6836"/>
      <c r="AV6836"/>
      <c r="AW6836"/>
      <c r="AX6836"/>
      <c r="AY6836"/>
      <c r="AZ6836"/>
      <c r="BA6836"/>
      <c r="BB6836"/>
      <c r="BC6836"/>
      <c r="BD6836"/>
    </row>
    <row r="6837" spans="1:56" s="16" customFormat="1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  <c r="AE6837"/>
      <c r="AF6837"/>
      <c r="AG6837"/>
      <c r="AH6837"/>
      <c r="AI6837"/>
      <c r="AJ6837"/>
      <c r="AK6837"/>
      <c r="AL6837"/>
      <c r="AM6837"/>
      <c r="AN6837"/>
      <c r="AO6837"/>
      <c r="AP6837"/>
      <c r="AQ6837"/>
      <c r="AR6837"/>
      <c r="AS6837"/>
      <c r="AT6837"/>
      <c r="AU6837"/>
      <c r="AV6837"/>
      <c r="AW6837"/>
      <c r="AX6837"/>
      <c r="AY6837"/>
      <c r="AZ6837"/>
      <c r="BA6837"/>
      <c r="BB6837"/>
      <c r="BC6837"/>
      <c r="BD6837"/>
    </row>
    <row r="6838" spans="1:56" s="16" customFormat="1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  <c r="AE6838"/>
      <c r="AF6838"/>
      <c r="AG6838"/>
      <c r="AH6838"/>
      <c r="AI6838"/>
      <c r="AJ6838"/>
      <c r="AK6838"/>
      <c r="AL6838"/>
      <c r="AM6838"/>
      <c r="AN6838"/>
      <c r="AO6838"/>
      <c r="AP6838"/>
      <c r="AQ6838"/>
      <c r="AR6838"/>
      <c r="AS6838"/>
      <c r="AT6838"/>
      <c r="AU6838"/>
      <c r="AV6838"/>
      <c r="AW6838"/>
      <c r="AX6838"/>
      <c r="AY6838"/>
      <c r="AZ6838"/>
      <c r="BA6838"/>
      <c r="BB6838"/>
      <c r="BC6838"/>
      <c r="BD6838"/>
    </row>
    <row r="6839" spans="1:56" s="16" customFormat="1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  <c r="AE6839"/>
      <c r="AF6839"/>
      <c r="AG6839"/>
      <c r="AH6839"/>
      <c r="AI6839"/>
      <c r="AJ6839"/>
      <c r="AK6839"/>
      <c r="AL6839"/>
      <c r="AM6839"/>
      <c r="AN6839"/>
      <c r="AO6839"/>
      <c r="AP6839"/>
      <c r="AQ6839"/>
      <c r="AR6839"/>
      <c r="AS6839"/>
      <c r="AT6839"/>
      <c r="AU6839"/>
      <c r="AV6839"/>
      <c r="AW6839"/>
      <c r="AX6839"/>
      <c r="AY6839"/>
      <c r="AZ6839"/>
      <c r="BA6839"/>
      <c r="BB6839"/>
      <c r="BC6839"/>
      <c r="BD6839"/>
    </row>
    <row r="6840" spans="1:56" s="16" customFormat="1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  <c r="AE6840"/>
      <c r="AF6840"/>
      <c r="AG6840"/>
      <c r="AH6840"/>
      <c r="AI6840"/>
      <c r="AJ6840"/>
      <c r="AK6840"/>
      <c r="AL6840"/>
      <c r="AM6840"/>
      <c r="AN6840"/>
      <c r="AO6840"/>
      <c r="AP6840"/>
      <c r="AQ6840"/>
      <c r="AR6840"/>
      <c r="AS6840"/>
      <c r="AT6840"/>
      <c r="AU6840"/>
      <c r="AV6840"/>
      <c r="AW6840"/>
      <c r="AX6840"/>
      <c r="AY6840"/>
      <c r="AZ6840"/>
      <c r="BA6840"/>
      <c r="BB6840"/>
      <c r="BC6840"/>
      <c r="BD6840"/>
    </row>
    <row r="6841" spans="1:56" s="16" customFormat="1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  <c r="AE6841"/>
      <c r="AF6841"/>
      <c r="AG6841"/>
      <c r="AH6841"/>
      <c r="AI6841"/>
      <c r="AJ6841"/>
      <c r="AK6841"/>
      <c r="AL6841"/>
      <c r="AM6841"/>
      <c r="AN6841"/>
      <c r="AO6841"/>
      <c r="AP6841"/>
      <c r="AQ6841"/>
      <c r="AR6841"/>
      <c r="AS6841"/>
      <c r="AT6841"/>
      <c r="AU6841"/>
      <c r="AV6841"/>
      <c r="AW6841"/>
      <c r="AX6841"/>
      <c r="AY6841"/>
      <c r="AZ6841"/>
      <c r="BA6841"/>
      <c r="BB6841"/>
      <c r="BC6841"/>
      <c r="BD6841"/>
    </row>
    <row r="6842" spans="1:56" s="16" customFormat="1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  <c r="AE6842"/>
      <c r="AF6842"/>
      <c r="AG6842"/>
      <c r="AH6842"/>
      <c r="AI6842"/>
      <c r="AJ6842"/>
      <c r="AK6842"/>
      <c r="AL6842"/>
      <c r="AM6842"/>
      <c r="AN6842"/>
      <c r="AO6842"/>
      <c r="AP6842"/>
      <c r="AQ6842"/>
      <c r="AR6842"/>
      <c r="AS6842"/>
      <c r="AT6842"/>
      <c r="AU6842"/>
      <c r="AV6842"/>
      <c r="AW6842"/>
      <c r="AX6842"/>
      <c r="AY6842"/>
      <c r="AZ6842"/>
      <c r="BA6842"/>
      <c r="BB6842"/>
      <c r="BC6842"/>
      <c r="BD6842"/>
    </row>
    <row r="6843" spans="1:56" s="16" customFormat="1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  <c r="AE6843"/>
      <c r="AF6843"/>
      <c r="AG6843"/>
      <c r="AH6843"/>
      <c r="AI6843"/>
      <c r="AJ6843"/>
      <c r="AK6843"/>
      <c r="AL6843"/>
      <c r="AM6843"/>
      <c r="AN6843"/>
      <c r="AO6843"/>
      <c r="AP6843"/>
      <c r="AQ6843"/>
      <c r="AR6843"/>
      <c r="AS6843"/>
      <c r="AT6843"/>
      <c r="AU6843"/>
      <c r="AV6843"/>
      <c r="AW6843"/>
      <c r="AX6843"/>
      <c r="AY6843"/>
      <c r="AZ6843"/>
      <c r="BA6843"/>
      <c r="BB6843"/>
      <c r="BC6843"/>
      <c r="BD6843"/>
    </row>
    <row r="6844" spans="1:56" s="16" customFormat="1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  <c r="AE6844"/>
      <c r="AF6844"/>
      <c r="AG6844"/>
      <c r="AH6844"/>
      <c r="AI6844"/>
      <c r="AJ6844"/>
      <c r="AK6844"/>
      <c r="AL6844"/>
      <c r="AM6844"/>
      <c r="AN6844"/>
      <c r="AO6844"/>
      <c r="AP6844"/>
      <c r="AQ6844"/>
      <c r="AR6844"/>
      <c r="AS6844"/>
      <c r="AT6844"/>
      <c r="AU6844"/>
      <c r="AV6844"/>
      <c r="AW6844"/>
      <c r="AX6844"/>
      <c r="AY6844"/>
      <c r="AZ6844"/>
      <c r="BA6844"/>
      <c r="BB6844"/>
      <c r="BC6844"/>
      <c r="BD6844"/>
    </row>
    <row r="6845" spans="1:56" s="16" customFormat="1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  <c r="AE6845"/>
      <c r="AF6845"/>
      <c r="AG6845"/>
      <c r="AH6845"/>
      <c r="AI6845"/>
      <c r="AJ6845"/>
      <c r="AK6845"/>
      <c r="AL6845"/>
      <c r="AM6845"/>
      <c r="AN6845"/>
      <c r="AO6845"/>
      <c r="AP6845"/>
      <c r="AQ6845"/>
      <c r="AR6845"/>
      <c r="AS6845"/>
      <c r="AT6845"/>
      <c r="AU6845"/>
      <c r="AV6845"/>
      <c r="AW6845"/>
      <c r="AX6845"/>
      <c r="AY6845"/>
      <c r="AZ6845"/>
      <c r="BA6845"/>
      <c r="BB6845"/>
      <c r="BC6845"/>
      <c r="BD6845"/>
    </row>
    <row r="6846" spans="1:56" s="16" customFormat="1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  <c r="AE6846"/>
      <c r="AF6846"/>
      <c r="AG6846"/>
      <c r="AH6846"/>
      <c r="AI6846"/>
      <c r="AJ6846"/>
      <c r="AK6846"/>
      <c r="AL6846"/>
      <c r="AM6846"/>
      <c r="AN6846"/>
      <c r="AO6846"/>
      <c r="AP6846"/>
      <c r="AQ6846"/>
      <c r="AR6846"/>
      <c r="AS6846"/>
      <c r="AT6846"/>
      <c r="AU6846"/>
      <c r="AV6846"/>
      <c r="AW6846"/>
      <c r="AX6846"/>
      <c r="AY6846"/>
      <c r="AZ6846"/>
      <c r="BA6846"/>
      <c r="BB6846"/>
      <c r="BC6846"/>
      <c r="BD6846"/>
    </row>
    <row r="6847" spans="1:56" s="16" customFormat="1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  <c r="AE6847"/>
      <c r="AF6847"/>
      <c r="AG6847"/>
      <c r="AH6847"/>
      <c r="AI6847"/>
      <c r="AJ6847"/>
      <c r="AK6847"/>
      <c r="AL6847"/>
      <c r="AM6847"/>
      <c r="AN6847"/>
      <c r="AO6847"/>
      <c r="AP6847"/>
      <c r="AQ6847"/>
      <c r="AR6847"/>
      <c r="AS6847"/>
      <c r="AT6847"/>
      <c r="AU6847"/>
      <c r="AV6847"/>
      <c r="AW6847"/>
      <c r="AX6847"/>
      <c r="AY6847"/>
      <c r="AZ6847"/>
      <c r="BA6847"/>
      <c r="BB6847"/>
      <c r="BC6847"/>
      <c r="BD6847"/>
    </row>
    <row r="6848" spans="1:56" s="16" customFormat="1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  <c r="AE6848"/>
      <c r="AF6848"/>
      <c r="AG6848"/>
      <c r="AH6848"/>
      <c r="AI6848"/>
      <c r="AJ6848"/>
      <c r="AK6848"/>
      <c r="AL6848"/>
      <c r="AM6848"/>
      <c r="AN6848"/>
      <c r="AO6848"/>
      <c r="AP6848"/>
      <c r="AQ6848"/>
      <c r="AR6848"/>
      <c r="AS6848"/>
      <c r="AT6848"/>
      <c r="AU6848"/>
      <c r="AV6848"/>
      <c r="AW6848"/>
      <c r="AX6848"/>
      <c r="AY6848"/>
      <c r="AZ6848"/>
      <c r="BA6848"/>
      <c r="BB6848"/>
      <c r="BC6848"/>
      <c r="BD6848"/>
    </row>
    <row r="6849" spans="1:56" s="16" customFormat="1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  <c r="AE6849"/>
      <c r="AF6849"/>
      <c r="AG6849"/>
      <c r="AH6849"/>
      <c r="AI6849"/>
      <c r="AJ6849"/>
      <c r="AK6849"/>
      <c r="AL6849"/>
      <c r="AM6849"/>
      <c r="AN6849"/>
      <c r="AO6849"/>
      <c r="AP6849"/>
      <c r="AQ6849"/>
      <c r="AR6849"/>
      <c r="AS6849"/>
      <c r="AT6849"/>
      <c r="AU6849"/>
      <c r="AV6849"/>
      <c r="AW6849"/>
      <c r="AX6849"/>
      <c r="AY6849"/>
      <c r="AZ6849"/>
      <c r="BA6849"/>
      <c r="BB6849"/>
      <c r="BC6849"/>
      <c r="BD6849"/>
    </row>
    <row r="6850" spans="1:56" s="16" customFormat="1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  <c r="AE6850"/>
      <c r="AF6850"/>
      <c r="AG6850"/>
      <c r="AH6850"/>
      <c r="AI6850"/>
      <c r="AJ6850"/>
      <c r="AK6850"/>
      <c r="AL6850"/>
      <c r="AM6850"/>
      <c r="AN6850"/>
      <c r="AO6850"/>
      <c r="AP6850"/>
      <c r="AQ6850"/>
      <c r="AR6850"/>
      <c r="AS6850"/>
      <c r="AT6850"/>
      <c r="AU6850"/>
      <c r="AV6850"/>
      <c r="AW6850"/>
      <c r="AX6850"/>
      <c r="AY6850"/>
      <c r="AZ6850"/>
      <c r="BA6850"/>
      <c r="BB6850"/>
      <c r="BC6850"/>
      <c r="BD6850"/>
    </row>
    <row r="6851" spans="1:56" s="16" customFormat="1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  <c r="AE6851"/>
      <c r="AF6851"/>
      <c r="AG6851"/>
      <c r="AH6851"/>
      <c r="AI6851"/>
      <c r="AJ6851"/>
      <c r="AK6851"/>
      <c r="AL6851"/>
      <c r="AM6851"/>
      <c r="AN6851"/>
      <c r="AO6851"/>
      <c r="AP6851"/>
      <c r="AQ6851"/>
      <c r="AR6851"/>
      <c r="AS6851"/>
      <c r="AT6851"/>
      <c r="AU6851"/>
      <c r="AV6851"/>
      <c r="AW6851"/>
      <c r="AX6851"/>
      <c r="AY6851"/>
      <c r="AZ6851"/>
      <c r="BA6851"/>
      <c r="BB6851"/>
      <c r="BC6851"/>
      <c r="BD6851"/>
    </row>
    <row r="6852" spans="1:56" s="16" customFormat="1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  <c r="AE6852"/>
      <c r="AF6852"/>
      <c r="AG6852"/>
      <c r="AH6852"/>
      <c r="AI6852"/>
      <c r="AJ6852"/>
      <c r="AK6852"/>
      <c r="AL6852"/>
      <c r="AM6852"/>
      <c r="AN6852"/>
      <c r="AO6852"/>
      <c r="AP6852"/>
      <c r="AQ6852"/>
      <c r="AR6852"/>
      <c r="AS6852"/>
      <c r="AT6852"/>
      <c r="AU6852"/>
      <c r="AV6852"/>
      <c r="AW6852"/>
      <c r="AX6852"/>
      <c r="AY6852"/>
      <c r="AZ6852"/>
      <c r="BA6852"/>
      <c r="BB6852"/>
      <c r="BC6852"/>
      <c r="BD6852"/>
    </row>
    <row r="6853" spans="1:56" s="16" customFormat="1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  <c r="AE6853"/>
      <c r="AF6853"/>
      <c r="AG6853"/>
      <c r="AH6853"/>
      <c r="AI6853"/>
      <c r="AJ6853"/>
      <c r="AK6853"/>
      <c r="AL6853"/>
      <c r="AM6853"/>
      <c r="AN6853"/>
      <c r="AO6853"/>
      <c r="AP6853"/>
      <c r="AQ6853"/>
      <c r="AR6853"/>
      <c r="AS6853"/>
      <c r="AT6853"/>
      <c r="AU6853"/>
      <c r="AV6853"/>
      <c r="AW6853"/>
      <c r="AX6853"/>
      <c r="AY6853"/>
      <c r="AZ6853"/>
      <c r="BA6853"/>
      <c r="BB6853"/>
      <c r="BC6853"/>
      <c r="BD6853"/>
    </row>
    <row r="6854" spans="1:56" s="16" customFormat="1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  <c r="AE6854"/>
      <c r="AF6854"/>
      <c r="AG6854"/>
      <c r="AH6854"/>
      <c r="AI6854"/>
      <c r="AJ6854"/>
      <c r="AK6854"/>
      <c r="AL6854"/>
      <c r="AM6854"/>
      <c r="AN6854"/>
      <c r="AO6854"/>
      <c r="AP6854"/>
      <c r="AQ6854"/>
      <c r="AR6854"/>
      <c r="AS6854"/>
      <c r="AT6854"/>
      <c r="AU6854"/>
      <c r="AV6854"/>
      <c r="AW6854"/>
      <c r="AX6854"/>
      <c r="AY6854"/>
      <c r="AZ6854"/>
      <c r="BA6854"/>
      <c r="BB6854"/>
      <c r="BC6854"/>
      <c r="BD6854"/>
    </row>
    <row r="6855" spans="1:56" s="16" customFormat="1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  <c r="AE6855"/>
      <c r="AF6855"/>
      <c r="AG6855"/>
      <c r="AH6855"/>
      <c r="AI6855"/>
      <c r="AJ6855"/>
      <c r="AK6855"/>
      <c r="AL6855"/>
      <c r="AM6855"/>
      <c r="AN6855"/>
      <c r="AO6855"/>
      <c r="AP6855"/>
      <c r="AQ6855"/>
      <c r="AR6855"/>
      <c r="AS6855"/>
      <c r="AT6855"/>
      <c r="AU6855"/>
      <c r="AV6855"/>
      <c r="AW6855"/>
      <c r="AX6855"/>
      <c r="AY6855"/>
      <c r="AZ6855"/>
      <c r="BA6855"/>
      <c r="BB6855"/>
      <c r="BC6855"/>
      <c r="BD6855"/>
    </row>
    <row r="6856" spans="1:56" s="16" customFormat="1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  <c r="AE6856"/>
      <c r="AF6856"/>
      <c r="AG6856"/>
      <c r="AH6856"/>
      <c r="AI6856"/>
      <c r="AJ6856"/>
      <c r="AK6856"/>
      <c r="AL6856"/>
      <c r="AM6856"/>
      <c r="AN6856"/>
      <c r="AO6856"/>
      <c r="AP6856"/>
      <c r="AQ6856"/>
      <c r="AR6856"/>
      <c r="AS6856"/>
      <c r="AT6856"/>
      <c r="AU6856"/>
      <c r="AV6856"/>
      <c r="AW6856"/>
      <c r="AX6856"/>
      <c r="AY6856"/>
      <c r="AZ6856"/>
      <c r="BA6856"/>
      <c r="BB6856"/>
      <c r="BC6856"/>
      <c r="BD6856"/>
    </row>
    <row r="6857" spans="1:56" s="16" customFormat="1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  <c r="AE6857"/>
      <c r="AF6857"/>
      <c r="AG6857"/>
      <c r="AH6857"/>
      <c r="AI6857"/>
      <c r="AJ6857"/>
      <c r="AK6857"/>
      <c r="AL6857"/>
      <c r="AM6857"/>
      <c r="AN6857"/>
      <c r="AO6857"/>
      <c r="AP6857"/>
      <c r="AQ6857"/>
      <c r="AR6857"/>
      <c r="AS6857"/>
      <c r="AT6857"/>
      <c r="AU6857"/>
      <c r="AV6857"/>
      <c r="AW6857"/>
      <c r="AX6857"/>
      <c r="AY6857"/>
      <c r="AZ6857"/>
      <c r="BA6857"/>
      <c r="BB6857"/>
      <c r="BC6857"/>
      <c r="BD6857"/>
    </row>
    <row r="6858" spans="1:56" s="16" customFormat="1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  <c r="AE6858"/>
      <c r="AF6858"/>
      <c r="AG6858"/>
      <c r="AH6858"/>
      <c r="AI6858"/>
      <c r="AJ6858"/>
      <c r="AK6858"/>
      <c r="AL6858"/>
      <c r="AM6858"/>
      <c r="AN6858"/>
      <c r="AO6858"/>
      <c r="AP6858"/>
      <c r="AQ6858"/>
      <c r="AR6858"/>
      <c r="AS6858"/>
      <c r="AT6858"/>
      <c r="AU6858"/>
      <c r="AV6858"/>
      <c r="AW6858"/>
      <c r="AX6858"/>
      <c r="AY6858"/>
      <c r="AZ6858"/>
      <c r="BA6858"/>
      <c r="BB6858"/>
      <c r="BC6858"/>
      <c r="BD6858"/>
    </row>
    <row r="6859" spans="1:56" s="16" customFormat="1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  <c r="AE6859"/>
      <c r="AF6859"/>
      <c r="AG6859"/>
      <c r="AH6859"/>
      <c r="AI6859"/>
      <c r="AJ6859"/>
      <c r="AK6859"/>
      <c r="AL6859"/>
      <c r="AM6859"/>
      <c r="AN6859"/>
      <c r="AO6859"/>
      <c r="AP6859"/>
      <c r="AQ6859"/>
      <c r="AR6859"/>
      <c r="AS6859"/>
      <c r="AT6859"/>
      <c r="AU6859"/>
      <c r="AV6859"/>
      <c r="AW6859"/>
      <c r="AX6859"/>
      <c r="AY6859"/>
      <c r="AZ6859"/>
      <c r="BA6859"/>
      <c r="BB6859"/>
      <c r="BC6859"/>
      <c r="BD6859"/>
    </row>
    <row r="6860" spans="1:56" s="16" customFormat="1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  <c r="AE6860"/>
      <c r="AF6860"/>
      <c r="AG6860"/>
      <c r="AH6860"/>
      <c r="AI6860"/>
      <c r="AJ6860"/>
      <c r="AK6860"/>
      <c r="AL6860"/>
      <c r="AM6860"/>
      <c r="AN6860"/>
      <c r="AO6860"/>
      <c r="AP6860"/>
      <c r="AQ6860"/>
      <c r="AR6860"/>
      <c r="AS6860"/>
      <c r="AT6860"/>
      <c r="AU6860"/>
      <c r="AV6860"/>
      <c r="AW6860"/>
      <c r="AX6860"/>
      <c r="AY6860"/>
      <c r="AZ6860"/>
      <c r="BA6860"/>
      <c r="BB6860"/>
      <c r="BC6860"/>
      <c r="BD6860"/>
    </row>
    <row r="6861" spans="1:56" s="16" customFormat="1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  <c r="AE6861"/>
      <c r="AF6861"/>
      <c r="AG6861"/>
      <c r="AH6861"/>
      <c r="AI6861"/>
      <c r="AJ6861"/>
      <c r="AK6861"/>
      <c r="AL6861"/>
      <c r="AM6861"/>
      <c r="AN6861"/>
      <c r="AO6861"/>
      <c r="AP6861"/>
      <c r="AQ6861"/>
      <c r="AR6861"/>
      <c r="AS6861"/>
      <c r="AT6861"/>
      <c r="AU6861"/>
      <c r="AV6861"/>
      <c r="AW6861"/>
      <c r="AX6861"/>
      <c r="AY6861"/>
      <c r="AZ6861"/>
      <c r="BA6861"/>
      <c r="BB6861"/>
      <c r="BC6861"/>
      <c r="BD6861"/>
    </row>
    <row r="6862" spans="1:56" s="16" customFormat="1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  <c r="AE6862"/>
      <c r="AF6862"/>
      <c r="AG6862"/>
      <c r="AH6862"/>
      <c r="AI6862"/>
      <c r="AJ6862"/>
      <c r="AK6862"/>
      <c r="AL6862"/>
      <c r="AM6862"/>
      <c r="AN6862"/>
      <c r="AO6862"/>
      <c r="AP6862"/>
      <c r="AQ6862"/>
      <c r="AR6862"/>
      <c r="AS6862"/>
      <c r="AT6862"/>
      <c r="AU6862"/>
      <c r="AV6862"/>
      <c r="AW6862"/>
      <c r="AX6862"/>
      <c r="AY6862"/>
      <c r="AZ6862"/>
      <c r="BA6862"/>
      <c r="BB6862"/>
      <c r="BC6862"/>
      <c r="BD6862"/>
    </row>
    <row r="6863" spans="1:56" s="16" customFormat="1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  <c r="AE6863"/>
      <c r="AF6863"/>
      <c r="AG6863"/>
      <c r="AH6863"/>
      <c r="AI6863"/>
      <c r="AJ6863"/>
      <c r="AK6863"/>
      <c r="AL6863"/>
      <c r="AM6863"/>
      <c r="AN6863"/>
      <c r="AO6863"/>
      <c r="AP6863"/>
      <c r="AQ6863"/>
      <c r="AR6863"/>
      <c r="AS6863"/>
      <c r="AT6863"/>
      <c r="AU6863"/>
      <c r="AV6863"/>
      <c r="AW6863"/>
      <c r="AX6863"/>
      <c r="AY6863"/>
      <c r="AZ6863"/>
      <c r="BA6863"/>
      <c r="BB6863"/>
      <c r="BC6863"/>
      <c r="BD6863"/>
    </row>
    <row r="6864" spans="1:56" s="16" customFormat="1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  <c r="AE6864"/>
      <c r="AF6864"/>
      <c r="AG6864"/>
      <c r="AH6864"/>
      <c r="AI6864"/>
      <c r="AJ6864"/>
      <c r="AK6864"/>
      <c r="AL6864"/>
      <c r="AM6864"/>
      <c r="AN6864"/>
      <c r="AO6864"/>
      <c r="AP6864"/>
      <c r="AQ6864"/>
      <c r="AR6864"/>
      <c r="AS6864"/>
      <c r="AT6864"/>
      <c r="AU6864"/>
      <c r="AV6864"/>
      <c r="AW6864"/>
      <c r="AX6864"/>
      <c r="AY6864"/>
      <c r="AZ6864"/>
      <c r="BA6864"/>
      <c r="BB6864"/>
      <c r="BC6864"/>
      <c r="BD6864"/>
    </row>
    <row r="6865" spans="1:56" s="16" customFormat="1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  <c r="AE6865"/>
      <c r="AF6865"/>
      <c r="AG6865"/>
      <c r="AH6865"/>
      <c r="AI6865"/>
      <c r="AJ6865"/>
      <c r="AK6865"/>
      <c r="AL6865"/>
      <c r="AM6865"/>
      <c r="AN6865"/>
      <c r="AO6865"/>
      <c r="AP6865"/>
      <c r="AQ6865"/>
      <c r="AR6865"/>
      <c r="AS6865"/>
      <c r="AT6865"/>
      <c r="AU6865"/>
      <c r="AV6865"/>
      <c r="AW6865"/>
      <c r="AX6865"/>
      <c r="AY6865"/>
      <c r="AZ6865"/>
      <c r="BA6865"/>
      <c r="BB6865"/>
      <c r="BC6865"/>
      <c r="BD6865"/>
    </row>
    <row r="6866" spans="1:56" s="16" customFormat="1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  <c r="AE6866"/>
      <c r="AF6866"/>
      <c r="AG6866"/>
      <c r="AH6866"/>
      <c r="AI6866"/>
      <c r="AJ6866"/>
      <c r="AK6866"/>
      <c r="AL6866"/>
      <c r="AM6866"/>
      <c r="AN6866"/>
      <c r="AO6866"/>
      <c r="AP6866"/>
      <c r="AQ6866"/>
      <c r="AR6866"/>
      <c r="AS6866"/>
      <c r="AT6866"/>
      <c r="AU6866"/>
      <c r="AV6866"/>
      <c r="AW6866"/>
      <c r="AX6866"/>
      <c r="AY6866"/>
      <c r="AZ6866"/>
      <c r="BA6866"/>
      <c r="BB6866"/>
      <c r="BC6866"/>
      <c r="BD6866"/>
    </row>
    <row r="6867" spans="1:56" s="16" customFormat="1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  <c r="AE6867"/>
      <c r="AF6867"/>
      <c r="AG6867"/>
      <c r="AH6867"/>
      <c r="AI6867"/>
      <c r="AJ6867"/>
      <c r="AK6867"/>
      <c r="AL6867"/>
      <c r="AM6867"/>
      <c r="AN6867"/>
      <c r="AO6867"/>
      <c r="AP6867"/>
      <c r="AQ6867"/>
      <c r="AR6867"/>
      <c r="AS6867"/>
      <c r="AT6867"/>
      <c r="AU6867"/>
      <c r="AV6867"/>
      <c r="AW6867"/>
      <c r="AX6867"/>
      <c r="AY6867"/>
      <c r="AZ6867"/>
      <c r="BA6867"/>
      <c r="BB6867"/>
      <c r="BC6867"/>
      <c r="BD6867"/>
    </row>
    <row r="6868" spans="1:56" s="16" customFormat="1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  <c r="AE6868"/>
      <c r="AF6868"/>
      <c r="AG6868"/>
      <c r="AH6868"/>
      <c r="AI6868"/>
      <c r="AJ6868"/>
      <c r="AK6868"/>
      <c r="AL6868"/>
      <c r="AM6868"/>
      <c r="AN6868"/>
      <c r="AO6868"/>
      <c r="AP6868"/>
      <c r="AQ6868"/>
      <c r="AR6868"/>
      <c r="AS6868"/>
      <c r="AT6868"/>
      <c r="AU6868"/>
      <c r="AV6868"/>
      <c r="AW6868"/>
      <c r="AX6868"/>
      <c r="AY6868"/>
      <c r="AZ6868"/>
      <c r="BA6868"/>
      <c r="BB6868"/>
      <c r="BC6868"/>
      <c r="BD6868"/>
    </row>
    <row r="6869" spans="1:56" s="16" customFormat="1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  <c r="AE6869"/>
      <c r="AF6869"/>
      <c r="AG6869"/>
      <c r="AH6869"/>
      <c r="AI6869"/>
      <c r="AJ6869"/>
      <c r="AK6869"/>
      <c r="AL6869"/>
      <c r="AM6869"/>
      <c r="AN6869"/>
      <c r="AO6869"/>
      <c r="AP6869"/>
      <c r="AQ6869"/>
      <c r="AR6869"/>
      <c r="AS6869"/>
      <c r="AT6869"/>
      <c r="AU6869"/>
      <c r="AV6869"/>
      <c r="AW6869"/>
      <c r="AX6869"/>
      <c r="AY6869"/>
      <c r="AZ6869"/>
      <c r="BA6869"/>
      <c r="BB6869"/>
      <c r="BC6869"/>
      <c r="BD6869"/>
    </row>
    <row r="6870" spans="1:56" s="16" customFormat="1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  <c r="AE6870"/>
      <c r="AF6870"/>
      <c r="AG6870"/>
      <c r="AH6870"/>
      <c r="AI6870"/>
      <c r="AJ6870"/>
      <c r="AK6870"/>
      <c r="AL6870"/>
      <c r="AM6870"/>
      <c r="AN6870"/>
      <c r="AO6870"/>
      <c r="AP6870"/>
      <c r="AQ6870"/>
      <c r="AR6870"/>
      <c r="AS6870"/>
      <c r="AT6870"/>
      <c r="AU6870"/>
      <c r="AV6870"/>
      <c r="AW6870"/>
      <c r="AX6870"/>
      <c r="AY6870"/>
      <c r="AZ6870"/>
      <c r="BA6870"/>
      <c r="BB6870"/>
      <c r="BC6870"/>
      <c r="BD6870"/>
    </row>
    <row r="6871" spans="1:56" s="16" customFormat="1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  <c r="AE6871"/>
      <c r="AF6871"/>
      <c r="AG6871"/>
      <c r="AH6871"/>
      <c r="AI6871"/>
      <c r="AJ6871"/>
      <c r="AK6871"/>
      <c r="AL6871"/>
      <c r="AM6871"/>
      <c r="AN6871"/>
      <c r="AO6871"/>
      <c r="AP6871"/>
      <c r="AQ6871"/>
      <c r="AR6871"/>
      <c r="AS6871"/>
      <c r="AT6871"/>
      <c r="AU6871"/>
      <c r="AV6871"/>
      <c r="AW6871"/>
      <c r="AX6871"/>
      <c r="AY6871"/>
      <c r="AZ6871"/>
      <c r="BA6871"/>
      <c r="BB6871"/>
      <c r="BC6871"/>
      <c r="BD6871"/>
    </row>
    <row r="6872" spans="1:56" s="16" customFormat="1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  <c r="AE6872"/>
      <c r="AF6872"/>
      <c r="AG6872"/>
      <c r="AH6872"/>
      <c r="AI6872"/>
      <c r="AJ6872"/>
      <c r="AK6872"/>
      <c r="AL6872"/>
      <c r="AM6872"/>
      <c r="AN6872"/>
      <c r="AO6872"/>
      <c r="AP6872"/>
      <c r="AQ6872"/>
      <c r="AR6872"/>
      <c r="AS6872"/>
      <c r="AT6872"/>
      <c r="AU6872"/>
      <c r="AV6872"/>
      <c r="AW6872"/>
      <c r="AX6872"/>
      <c r="AY6872"/>
      <c r="AZ6872"/>
      <c r="BA6872"/>
      <c r="BB6872"/>
      <c r="BC6872"/>
      <c r="BD6872"/>
    </row>
    <row r="6873" spans="1:56" s="16" customFormat="1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  <c r="AE6873"/>
      <c r="AF6873"/>
      <c r="AG6873"/>
      <c r="AH6873"/>
      <c r="AI6873"/>
      <c r="AJ6873"/>
      <c r="AK6873"/>
      <c r="AL6873"/>
      <c r="AM6873"/>
      <c r="AN6873"/>
      <c r="AO6873"/>
      <c r="AP6873"/>
      <c r="AQ6873"/>
      <c r="AR6873"/>
      <c r="AS6873"/>
      <c r="AT6873"/>
      <c r="AU6873"/>
      <c r="AV6873"/>
      <c r="AW6873"/>
      <c r="AX6873"/>
      <c r="AY6873"/>
      <c r="AZ6873"/>
      <c r="BA6873"/>
      <c r="BB6873"/>
      <c r="BC6873"/>
      <c r="BD6873"/>
    </row>
    <row r="6874" spans="1:56" s="16" customFormat="1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  <c r="AE6874"/>
      <c r="AF6874"/>
      <c r="AG6874"/>
      <c r="AH6874"/>
      <c r="AI6874"/>
      <c r="AJ6874"/>
      <c r="AK6874"/>
      <c r="AL6874"/>
      <c r="AM6874"/>
      <c r="AN6874"/>
      <c r="AO6874"/>
      <c r="AP6874"/>
      <c r="AQ6874"/>
      <c r="AR6874"/>
      <c r="AS6874"/>
      <c r="AT6874"/>
      <c r="AU6874"/>
      <c r="AV6874"/>
      <c r="AW6874"/>
      <c r="AX6874"/>
      <c r="AY6874"/>
      <c r="AZ6874"/>
      <c r="BA6874"/>
      <c r="BB6874"/>
      <c r="BC6874"/>
      <c r="BD6874"/>
    </row>
    <row r="6875" spans="1:56" s="16" customFormat="1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  <c r="AE6875"/>
      <c r="AF6875"/>
      <c r="AG6875"/>
      <c r="AH6875"/>
      <c r="AI6875"/>
      <c r="AJ6875"/>
      <c r="AK6875"/>
      <c r="AL6875"/>
      <c r="AM6875"/>
      <c r="AN6875"/>
      <c r="AO6875"/>
      <c r="AP6875"/>
      <c r="AQ6875"/>
      <c r="AR6875"/>
      <c r="AS6875"/>
      <c r="AT6875"/>
      <c r="AU6875"/>
      <c r="AV6875"/>
      <c r="AW6875"/>
      <c r="AX6875"/>
      <c r="AY6875"/>
      <c r="AZ6875"/>
      <c r="BA6875"/>
      <c r="BB6875"/>
      <c r="BC6875"/>
      <c r="BD6875"/>
    </row>
    <row r="6876" spans="1:56" s="16" customFormat="1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  <c r="AE6876"/>
      <c r="AF6876"/>
      <c r="AG6876"/>
      <c r="AH6876"/>
      <c r="AI6876"/>
      <c r="AJ6876"/>
      <c r="AK6876"/>
      <c r="AL6876"/>
      <c r="AM6876"/>
      <c r="AN6876"/>
      <c r="AO6876"/>
      <c r="AP6876"/>
      <c r="AQ6876"/>
      <c r="AR6876"/>
      <c r="AS6876"/>
      <c r="AT6876"/>
      <c r="AU6876"/>
      <c r="AV6876"/>
      <c r="AW6876"/>
      <c r="AX6876"/>
      <c r="AY6876"/>
      <c r="AZ6876"/>
      <c r="BA6876"/>
      <c r="BB6876"/>
      <c r="BC6876"/>
      <c r="BD6876"/>
    </row>
    <row r="6877" spans="1:56" s="16" customFormat="1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  <c r="AE6877"/>
      <c r="AF6877"/>
      <c r="AG6877"/>
      <c r="AH6877"/>
      <c r="AI6877"/>
      <c r="AJ6877"/>
      <c r="AK6877"/>
      <c r="AL6877"/>
      <c r="AM6877"/>
      <c r="AN6877"/>
      <c r="AO6877"/>
      <c r="AP6877"/>
      <c r="AQ6877"/>
      <c r="AR6877"/>
      <c r="AS6877"/>
      <c r="AT6877"/>
      <c r="AU6877"/>
      <c r="AV6877"/>
      <c r="AW6877"/>
      <c r="AX6877"/>
      <c r="AY6877"/>
      <c r="AZ6877"/>
      <c r="BA6877"/>
      <c r="BB6877"/>
      <c r="BC6877"/>
      <c r="BD6877"/>
    </row>
    <row r="6878" spans="1:56" s="16" customFormat="1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  <c r="AE6878"/>
      <c r="AF6878"/>
      <c r="AG6878"/>
      <c r="AH6878"/>
      <c r="AI6878"/>
      <c r="AJ6878"/>
      <c r="AK6878"/>
      <c r="AL6878"/>
      <c r="AM6878"/>
      <c r="AN6878"/>
      <c r="AO6878"/>
      <c r="AP6878"/>
      <c r="AQ6878"/>
      <c r="AR6878"/>
      <c r="AS6878"/>
      <c r="AT6878"/>
      <c r="AU6878"/>
      <c r="AV6878"/>
      <c r="AW6878"/>
      <c r="AX6878"/>
      <c r="AY6878"/>
      <c r="AZ6878"/>
      <c r="BA6878"/>
      <c r="BB6878"/>
      <c r="BC6878"/>
      <c r="BD6878"/>
    </row>
    <row r="6879" spans="1:56" s="16" customFormat="1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  <c r="AE6879"/>
      <c r="AF6879"/>
      <c r="AG6879"/>
      <c r="AH6879"/>
      <c r="AI6879"/>
      <c r="AJ6879"/>
      <c r="AK6879"/>
      <c r="AL6879"/>
      <c r="AM6879"/>
      <c r="AN6879"/>
      <c r="AO6879"/>
      <c r="AP6879"/>
      <c r="AQ6879"/>
      <c r="AR6879"/>
      <c r="AS6879"/>
      <c r="AT6879"/>
      <c r="AU6879"/>
      <c r="AV6879"/>
      <c r="AW6879"/>
      <c r="AX6879"/>
      <c r="AY6879"/>
      <c r="AZ6879"/>
      <c r="BA6879"/>
      <c r="BB6879"/>
      <c r="BC6879"/>
      <c r="BD6879"/>
    </row>
    <row r="6880" spans="1:56" s="16" customFormat="1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  <c r="AE6880"/>
      <c r="AF6880"/>
      <c r="AG6880"/>
      <c r="AH6880"/>
      <c r="AI6880"/>
      <c r="AJ6880"/>
      <c r="AK6880"/>
      <c r="AL6880"/>
      <c r="AM6880"/>
      <c r="AN6880"/>
      <c r="AO6880"/>
      <c r="AP6880"/>
      <c r="AQ6880"/>
      <c r="AR6880"/>
      <c r="AS6880"/>
      <c r="AT6880"/>
      <c r="AU6880"/>
      <c r="AV6880"/>
      <c r="AW6880"/>
      <c r="AX6880"/>
      <c r="AY6880"/>
      <c r="AZ6880"/>
      <c r="BA6880"/>
      <c r="BB6880"/>
      <c r="BC6880"/>
      <c r="BD6880"/>
    </row>
    <row r="6881" spans="1:56" s="16" customFormat="1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  <c r="AE6881"/>
      <c r="AF6881"/>
      <c r="AG6881"/>
      <c r="AH6881"/>
      <c r="AI6881"/>
      <c r="AJ6881"/>
      <c r="AK6881"/>
      <c r="AL6881"/>
      <c r="AM6881"/>
      <c r="AN6881"/>
      <c r="AO6881"/>
      <c r="AP6881"/>
      <c r="AQ6881"/>
      <c r="AR6881"/>
      <c r="AS6881"/>
      <c r="AT6881"/>
      <c r="AU6881"/>
      <c r="AV6881"/>
      <c r="AW6881"/>
      <c r="AX6881"/>
      <c r="AY6881"/>
      <c r="AZ6881"/>
      <c r="BA6881"/>
      <c r="BB6881"/>
      <c r="BC6881"/>
      <c r="BD6881"/>
    </row>
    <row r="6882" spans="1:56" s="16" customFormat="1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  <c r="AE6882"/>
      <c r="AF6882"/>
      <c r="AG6882"/>
      <c r="AH6882"/>
      <c r="AI6882"/>
      <c r="AJ6882"/>
      <c r="AK6882"/>
      <c r="AL6882"/>
      <c r="AM6882"/>
      <c r="AN6882"/>
      <c r="AO6882"/>
      <c r="AP6882"/>
      <c r="AQ6882"/>
      <c r="AR6882"/>
      <c r="AS6882"/>
      <c r="AT6882"/>
      <c r="AU6882"/>
      <c r="AV6882"/>
      <c r="AW6882"/>
      <c r="AX6882"/>
      <c r="AY6882"/>
      <c r="AZ6882"/>
      <c r="BA6882"/>
      <c r="BB6882"/>
      <c r="BC6882"/>
      <c r="BD6882"/>
    </row>
    <row r="6883" spans="1:56" s="16" customFormat="1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  <c r="AE6883"/>
      <c r="AF6883"/>
      <c r="AG6883"/>
      <c r="AH6883"/>
      <c r="AI6883"/>
      <c r="AJ6883"/>
      <c r="AK6883"/>
      <c r="AL6883"/>
      <c r="AM6883"/>
      <c r="AN6883"/>
      <c r="AO6883"/>
      <c r="AP6883"/>
      <c r="AQ6883"/>
      <c r="AR6883"/>
      <c r="AS6883"/>
      <c r="AT6883"/>
      <c r="AU6883"/>
      <c r="AV6883"/>
      <c r="AW6883"/>
      <c r="AX6883"/>
      <c r="AY6883"/>
      <c r="AZ6883"/>
      <c r="BA6883"/>
      <c r="BB6883"/>
      <c r="BC6883"/>
      <c r="BD6883"/>
    </row>
    <row r="6884" spans="1:56" s="16" customFormat="1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  <c r="AE6884"/>
      <c r="AF6884"/>
      <c r="AG6884"/>
      <c r="AH6884"/>
      <c r="AI6884"/>
      <c r="AJ6884"/>
      <c r="AK6884"/>
      <c r="AL6884"/>
      <c r="AM6884"/>
      <c r="AN6884"/>
      <c r="AO6884"/>
      <c r="AP6884"/>
      <c r="AQ6884"/>
      <c r="AR6884"/>
      <c r="AS6884"/>
      <c r="AT6884"/>
      <c r="AU6884"/>
      <c r="AV6884"/>
      <c r="AW6884"/>
      <c r="AX6884"/>
      <c r="AY6884"/>
      <c r="AZ6884"/>
      <c r="BA6884"/>
      <c r="BB6884"/>
      <c r="BC6884"/>
      <c r="BD6884"/>
    </row>
    <row r="6885" spans="1:56" s="16" customFormat="1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  <c r="AE6885"/>
      <c r="AF6885"/>
      <c r="AG6885"/>
      <c r="AH6885"/>
      <c r="AI6885"/>
      <c r="AJ6885"/>
      <c r="AK6885"/>
      <c r="AL6885"/>
      <c r="AM6885"/>
      <c r="AN6885"/>
      <c r="AO6885"/>
      <c r="AP6885"/>
      <c r="AQ6885"/>
      <c r="AR6885"/>
      <c r="AS6885"/>
      <c r="AT6885"/>
      <c r="AU6885"/>
      <c r="AV6885"/>
      <c r="AW6885"/>
      <c r="AX6885"/>
      <c r="AY6885"/>
      <c r="AZ6885"/>
      <c r="BA6885"/>
      <c r="BB6885"/>
      <c r="BC6885"/>
      <c r="BD6885"/>
    </row>
    <row r="6886" spans="1:56" s="16" customFormat="1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  <c r="AE6886"/>
      <c r="AF6886"/>
      <c r="AG6886"/>
      <c r="AH6886"/>
      <c r="AI6886"/>
      <c r="AJ6886"/>
      <c r="AK6886"/>
      <c r="AL6886"/>
      <c r="AM6886"/>
      <c r="AN6886"/>
      <c r="AO6886"/>
      <c r="AP6886"/>
      <c r="AQ6886"/>
      <c r="AR6886"/>
      <c r="AS6886"/>
      <c r="AT6886"/>
      <c r="AU6886"/>
      <c r="AV6886"/>
      <c r="AW6886"/>
      <c r="AX6886"/>
      <c r="AY6886"/>
      <c r="AZ6886"/>
      <c r="BA6886"/>
      <c r="BB6886"/>
      <c r="BC6886"/>
      <c r="BD6886"/>
    </row>
    <row r="6887" spans="1:56" s="16" customFormat="1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  <c r="AE6887"/>
      <c r="AF6887"/>
      <c r="AG6887"/>
      <c r="AH6887"/>
      <c r="AI6887"/>
      <c r="AJ6887"/>
      <c r="AK6887"/>
      <c r="AL6887"/>
      <c r="AM6887"/>
      <c r="AN6887"/>
      <c r="AO6887"/>
      <c r="AP6887"/>
      <c r="AQ6887"/>
      <c r="AR6887"/>
      <c r="AS6887"/>
      <c r="AT6887"/>
      <c r="AU6887"/>
      <c r="AV6887"/>
      <c r="AW6887"/>
      <c r="AX6887"/>
      <c r="AY6887"/>
      <c r="AZ6887"/>
      <c r="BA6887"/>
      <c r="BB6887"/>
      <c r="BC6887"/>
      <c r="BD6887"/>
    </row>
    <row r="6888" spans="1:56" s="16" customFormat="1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  <c r="AE6888"/>
      <c r="AF6888"/>
      <c r="AG6888"/>
      <c r="AH6888"/>
      <c r="AI6888"/>
      <c r="AJ6888"/>
      <c r="AK6888"/>
      <c r="AL6888"/>
      <c r="AM6888"/>
      <c r="AN6888"/>
      <c r="AO6888"/>
      <c r="AP6888"/>
      <c r="AQ6888"/>
      <c r="AR6888"/>
      <c r="AS6888"/>
      <c r="AT6888"/>
      <c r="AU6888"/>
      <c r="AV6888"/>
      <c r="AW6888"/>
      <c r="AX6888"/>
      <c r="AY6888"/>
      <c r="AZ6888"/>
      <c r="BA6888"/>
      <c r="BB6888"/>
      <c r="BC6888"/>
      <c r="BD6888"/>
    </row>
    <row r="6889" spans="1:56" s="16" customFormat="1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  <c r="AE6889"/>
      <c r="AF6889"/>
      <c r="AG6889"/>
      <c r="AH6889"/>
      <c r="AI6889"/>
      <c r="AJ6889"/>
      <c r="AK6889"/>
      <c r="AL6889"/>
      <c r="AM6889"/>
      <c r="AN6889"/>
      <c r="AO6889"/>
      <c r="AP6889"/>
      <c r="AQ6889"/>
      <c r="AR6889"/>
      <c r="AS6889"/>
      <c r="AT6889"/>
      <c r="AU6889"/>
      <c r="AV6889"/>
      <c r="AW6889"/>
      <c r="AX6889"/>
      <c r="AY6889"/>
      <c r="AZ6889"/>
      <c r="BA6889"/>
      <c r="BB6889"/>
      <c r="BC6889"/>
      <c r="BD6889"/>
    </row>
    <row r="6890" spans="1:56" s="16" customFormat="1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  <c r="AE6890"/>
      <c r="AF6890"/>
      <c r="AG6890"/>
      <c r="AH6890"/>
      <c r="AI6890"/>
      <c r="AJ6890"/>
      <c r="AK6890"/>
      <c r="AL6890"/>
      <c r="AM6890"/>
      <c r="AN6890"/>
      <c r="AO6890"/>
      <c r="AP6890"/>
      <c r="AQ6890"/>
      <c r="AR6890"/>
      <c r="AS6890"/>
      <c r="AT6890"/>
      <c r="AU6890"/>
      <c r="AV6890"/>
      <c r="AW6890"/>
      <c r="AX6890"/>
      <c r="AY6890"/>
      <c r="AZ6890"/>
      <c r="BA6890"/>
      <c r="BB6890"/>
      <c r="BC6890"/>
      <c r="BD6890"/>
    </row>
    <row r="6891" spans="1:56" s="16" customFormat="1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  <c r="AE6891"/>
      <c r="AF6891"/>
      <c r="AG6891"/>
      <c r="AH6891"/>
      <c r="AI6891"/>
      <c r="AJ6891"/>
      <c r="AK6891"/>
      <c r="AL6891"/>
      <c r="AM6891"/>
      <c r="AN6891"/>
      <c r="AO6891"/>
      <c r="AP6891"/>
      <c r="AQ6891"/>
      <c r="AR6891"/>
      <c r="AS6891"/>
      <c r="AT6891"/>
      <c r="AU6891"/>
      <c r="AV6891"/>
      <c r="AW6891"/>
      <c r="AX6891"/>
      <c r="AY6891"/>
      <c r="AZ6891"/>
      <c r="BA6891"/>
      <c r="BB6891"/>
      <c r="BC6891"/>
      <c r="BD6891"/>
    </row>
    <row r="6892" spans="1:56" s="16" customFormat="1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  <c r="AE6892"/>
      <c r="AF6892"/>
      <c r="AG6892"/>
      <c r="AH6892"/>
      <c r="AI6892"/>
      <c r="AJ6892"/>
      <c r="AK6892"/>
      <c r="AL6892"/>
      <c r="AM6892"/>
      <c r="AN6892"/>
      <c r="AO6892"/>
      <c r="AP6892"/>
      <c r="AQ6892"/>
      <c r="AR6892"/>
      <c r="AS6892"/>
      <c r="AT6892"/>
      <c r="AU6892"/>
      <c r="AV6892"/>
      <c r="AW6892"/>
      <c r="AX6892"/>
      <c r="AY6892"/>
      <c r="AZ6892"/>
      <c r="BA6892"/>
      <c r="BB6892"/>
      <c r="BC6892"/>
      <c r="BD6892"/>
    </row>
    <row r="6893" spans="1:56" s="16" customFormat="1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  <c r="AE6893"/>
      <c r="AF6893"/>
      <c r="AG6893"/>
      <c r="AH6893"/>
      <c r="AI6893"/>
      <c r="AJ6893"/>
      <c r="AK6893"/>
      <c r="AL6893"/>
      <c r="AM6893"/>
      <c r="AN6893"/>
      <c r="AO6893"/>
      <c r="AP6893"/>
      <c r="AQ6893"/>
      <c r="AR6893"/>
      <c r="AS6893"/>
      <c r="AT6893"/>
      <c r="AU6893"/>
      <c r="AV6893"/>
      <c r="AW6893"/>
      <c r="AX6893"/>
      <c r="AY6893"/>
      <c r="AZ6893"/>
      <c r="BA6893"/>
      <c r="BB6893"/>
      <c r="BC6893"/>
      <c r="BD6893"/>
    </row>
    <row r="6894" spans="1:56" s="16" customFormat="1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  <c r="AE6894"/>
      <c r="AF6894"/>
      <c r="AG6894"/>
      <c r="AH6894"/>
      <c r="AI6894"/>
      <c r="AJ6894"/>
      <c r="AK6894"/>
      <c r="AL6894"/>
      <c r="AM6894"/>
      <c r="AN6894"/>
      <c r="AO6894"/>
      <c r="AP6894"/>
      <c r="AQ6894"/>
      <c r="AR6894"/>
      <c r="AS6894"/>
      <c r="AT6894"/>
      <c r="AU6894"/>
      <c r="AV6894"/>
      <c r="AW6894"/>
      <c r="AX6894"/>
      <c r="AY6894"/>
      <c r="AZ6894"/>
      <c r="BA6894"/>
      <c r="BB6894"/>
      <c r="BC6894"/>
      <c r="BD6894"/>
    </row>
    <row r="6895" spans="1:56" s="16" customFormat="1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  <c r="AE6895"/>
      <c r="AF6895"/>
      <c r="AG6895"/>
      <c r="AH6895"/>
      <c r="AI6895"/>
      <c r="AJ6895"/>
      <c r="AK6895"/>
      <c r="AL6895"/>
      <c r="AM6895"/>
      <c r="AN6895"/>
      <c r="AO6895"/>
      <c r="AP6895"/>
      <c r="AQ6895"/>
      <c r="AR6895"/>
      <c r="AS6895"/>
      <c r="AT6895"/>
      <c r="AU6895"/>
      <c r="AV6895"/>
      <c r="AW6895"/>
      <c r="AX6895"/>
      <c r="AY6895"/>
      <c r="AZ6895"/>
      <c r="BA6895"/>
      <c r="BB6895"/>
      <c r="BC6895"/>
      <c r="BD6895"/>
    </row>
    <row r="6896" spans="1:56" s="16" customFormat="1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  <c r="AE6896"/>
      <c r="AF6896"/>
      <c r="AG6896"/>
      <c r="AH6896"/>
      <c r="AI6896"/>
      <c r="AJ6896"/>
      <c r="AK6896"/>
      <c r="AL6896"/>
      <c r="AM6896"/>
      <c r="AN6896"/>
      <c r="AO6896"/>
      <c r="AP6896"/>
      <c r="AQ6896"/>
      <c r="AR6896"/>
      <c r="AS6896"/>
      <c r="AT6896"/>
      <c r="AU6896"/>
      <c r="AV6896"/>
      <c r="AW6896"/>
      <c r="AX6896"/>
      <c r="AY6896"/>
      <c r="AZ6896"/>
      <c r="BA6896"/>
      <c r="BB6896"/>
      <c r="BC6896"/>
      <c r="BD6896"/>
    </row>
    <row r="6897" spans="1:56" s="16" customFormat="1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  <c r="AE6897"/>
      <c r="AF6897"/>
      <c r="AG6897"/>
      <c r="AH6897"/>
      <c r="AI6897"/>
      <c r="AJ6897"/>
      <c r="AK6897"/>
      <c r="AL6897"/>
      <c r="AM6897"/>
      <c r="AN6897"/>
      <c r="AO6897"/>
      <c r="AP6897"/>
      <c r="AQ6897"/>
      <c r="AR6897"/>
      <c r="AS6897"/>
      <c r="AT6897"/>
      <c r="AU6897"/>
      <c r="AV6897"/>
      <c r="AW6897"/>
      <c r="AX6897"/>
      <c r="AY6897"/>
      <c r="AZ6897"/>
      <c r="BA6897"/>
      <c r="BB6897"/>
      <c r="BC6897"/>
      <c r="BD6897"/>
    </row>
    <row r="6898" spans="1:56" s="16" customFormat="1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  <c r="AE6898"/>
      <c r="AF6898"/>
      <c r="AG6898"/>
      <c r="AH6898"/>
      <c r="AI6898"/>
      <c r="AJ6898"/>
      <c r="AK6898"/>
      <c r="AL6898"/>
      <c r="AM6898"/>
      <c r="AN6898"/>
      <c r="AO6898"/>
      <c r="AP6898"/>
      <c r="AQ6898"/>
      <c r="AR6898"/>
      <c r="AS6898"/>
      <c r="AT6898"/>
      <c r="AU6898"/>
      <c r="AV6898"/>
      <c r="AW6898"/>
      <c r="AX6898"/>
      <c r="AY6898"/>
      <c r="AZ6898"/>
      <c r="BA6898"/>
      <c r="BB6898"/>
      <c r="BC6898"/>
      <c r="BD6898"/>
    </row>
    <row r="6899" spans="1:56" s="16" customFormat="1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  <c r="AE6899"/>
      <c r="AF6899"/>
      <c r="AG6899"/>
      <c r="AH6899"/>
      <c r="AI6899"/>
      <c r="AJ6899"/>
      <c r="AK6899"/>
      <c r="AL6899"/>
      <c r="AM6899"/>
      <c r="AN6899"/>
      <c r="AO6899"/>
      <c r="AP6899"/>
      <c r="AQ6899"/>
      <c r="AR6899"/>
      <c r="AS6899"/>
      <c r="AT6899"/>
      <c r="AU6899"/>
      <c r="AV6899"/>
      <c r="AW6899"/>
      <c r="AX6899"/>
      <c r="AY6899"/>
      <c r="AZ6899"/>
      <c r="BA6899"/>
      <c r="BB6899"/>
      <c r="BC6899"/>
      <c r="BD6899"/>
    </row>
    <row r="6900" spans="1:56" s="16" customFormat="1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  <c r="AE6900"/>
      <c r="AF6900"/>
      <c r="AG6900"/>
      <c r="AH6900"/>
      <c r="AI6900"/>
      <c r="AJ6900"/>
      <c r="AK6900"/>
      <c r="AL6900"/>
      <c r="AM6900"/>
      <c r="AN6900"/>
      <c r="AO6900"/>
      <c r="AP6900"/>
      <c r="AQ6900"/>
      <c r="AR6900"/>
      <c r="AS6900"/>
      <c r="AT6900"/>
      <c r="AU6900"/>
      <c r="AV6900"/>
      <c r="AW6900"/>
      <c r="AX6900"/>
      <c r="AY6900"/>
      <c r="AZ6900"/>
      <c r="BA6900"/>
      <c r="BB6900"/>
      <c r="BC6900"/>
      <c r="BD6900"/>
    </row>
    <row r="6901" spans="1:56" s="16" customFormat="1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  <c r="AE6901"/>
      <c r="AF6901"/>
      <c r="AG6901"/>
      <c r="AH6901"/>
      <c r="AI6901"/>
      <c r="AJ6901"/>
      <c r="AK6901"/>
      <c r="AL6901"/>
      <c r="AM6901"/>
      <c r="AN6901"/>
      <c r="AO6901"/>
      <c r="AP6901"/>
      <c r="AQ6901"/>
      <c r="AR6901"/>
      <c r="AS6901"/>
      <c r="AT6901"/>
      <c r="AU6901"/>
      <c r="AV6901"/>
      <c r="AW6901"/>
      <c r="AX6901"/>
      <c r="AY6901"/>
      <c r="AZ6901"/>
      <c r="BA6901"/>
      <c r="BB6901"/>
      <c r="BC6901"/>
      <c r="BD6901"/>
    </row>
    <row r="6902" spans="1:56" s="16" customFormat="1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  <c r="AE6902"/>
      <c r="AF6902"/>
      <c r="AG6902"/>
      <c r="AH6902"/>
      <c r="AI6902"/>
      <c r="AJ6902"/>
      <c r="AK6902"/>
      <c r="AL6902"/>
      <c r="AM6902"/>
      <c r="AN6902"/>
      <c r="AO6902"/>
      <c r="AP6902"/>
      <c r="AQ6902"/>
      <c r="AR6902"/>
      <c r="AS6902"/>
      <c r="AT6902"/>
      <c r="AU6902"/>
      <c r="AV6902"/>
      <c r="AW6902"/>
      <c r="AX6902"/>
      <c r="AY6902"/>
      <c r="AZ6902"/>
      <c r="BA6902"/>
      <c r="BB6902"/>
      <c r="BC6902"/>
      <c r="BD6902"/>
    </row>
    <row r="6903" spans="1:56" s="16" customFormat="1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  <c r="AE6903"/>
      <c r="AF6903"/>
      <c r="AG6903"/>
      <c r="AH6903"/>
      <c r="AI6903"/>
      <c r="AJ6903"/>
      <c r="AK6903"/>
      <c r="AL6903"/>
      <c r="AM6903"/>
      <c r="AN6903"/>
      <c r="AO6903"/>
      <c r="AP6903"/>
      <c r="AQ6903"/>
      <c r="AR6903"/>
      <c r="AS6903"/>
      <c r="AT6903"/>
      <c r="AU6903"/>
      <c r="AV6903"/>
      <c r="AW6903"/>
      <c r="AX6903"/>
      <c r="AY6903"/>
      <c r="AZ6903"/>
      <c r="BA6903"/>
      <c r="BB6903"/>
      <c r="BC6903"/>
      <c r="BD6903"/>
    </row>
    <row r="6904" spans="1:56" s="16" customFormat="1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  <c r="AE6904"/>
      <c r="AF6904"/>
      <c r="AG6904"/>
      <c r="AH6904"/>
      <c r="AI6904"/>
      <c r="AJ6904"/>
      <c r="AK6904"/>
      <c r="AL6904"/>
      <c r="AM6904"/>
      <c r="AN6904"/>
      <c r="AO6904"/>
      <c r="AP6904"/>
      <c r="AQ6904"/>
      <c r="AR6904"/>
      <c r="AS6904"/>
      <c r="AT6904"/>
      <c r="AU6904"/>
      <c r="AV6904"/>
      <c r="AW6904"/>
      <c r="AX6904"/>
      <c r="AY6904"/>
      <c r="AZ6904"/>
      <c r="BA6904"/>
      <c r="BB6904"/>
      <c r="BC6904"/>
      <c r="BD6904"/>
    </row>
    <row r="6905" spans="1:56" s="16" customFormat="1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  <c r="AE6905"/>
      <c r="AF6905"/>
      <c r="AG6905"/>
      <c r="AH6905"/>
      <c r="AI6905"/>
      <c r="AJ6905"/>
      <c r="AK6905"/>
      <c r="AL6905"/>
      <c r="AM6905"/>
      <c r="AN6905"/>
      <c r="AO6905"/>
      <c r="AP6905"/>
      <c r="AQ6905"/>
      <c r="AR6905"/>
      <c r="AS6905"/>
      <c r="AT6905"/>
      <c r="AU6905"/>
      <c r="AV6905"/>
      <c r="AW6905"/>
      <c r="AX6905"/>
      <c r="AY6905"/>
      <c r="AZ6905"/>
      <c r="BA6905"/>
      <c r="BB6905"/>
      <c r="BC6905"/>
      <c r="BD6905"/>
    </row>
    <row r="6906" spans="1:56" s="16" customFormat="1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  <c r="AE6906"/>
      <c r="AF6906"/>
      <c r="AG6906"/>
      <c r="AH6906"/>
      <c r="AI6906"/>
      <c r="AJ6906"/>
      <c r="AK6906"/>
      <c r="AL6906"/>
      <c r="AM6906"/>
      <c r="AN6906"/>
      <c r="AO6906"/>
      <c r="AP6906"/>
      <c r="AQ6906"/>
      <c r="AR6906"/>
      <c r="AS6906"/>
      <c r="AT6906"/>
      <c r="AU6906"/>
      <c r="AV6906"/>
      <c r="AW6906"/>
      <c r="AX6906"/>
      <c r="AY6906"/>
      <c r="AZ6906"/>
      <c r="BA6906"/>
      <c r="BB6906"/>
      <c r="BC6906"/>
      <c r="BD6906"/>
    </row>
    <row r="6907" spans="1:56" s="16" customFormat="1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  <c r="AE6907"/>
      <c r="AF6907"/>
      <c r="AG6907"/>
      <c r="AH6907"/>
      <c r="AI6907"/>
      <c r="AJ6907"/>
      <c r="AK6907"/>
      <c r="AL6907"/>
      <c r="AM6907"/>
      <c r="AN6907"/>
      <c r="AO6907"/>
      <c r="AP6907"/>
      <c r="AQ6907"/>
      <c r="AR6907"/>
      <c r="AS6907"/>
      <c r="AT6907"/>
      <c r="AU6907"/>
      <c r="AV6907"/>
      <c r="AW6907"/>
      <c r="AX6907"/>
      <c r="AY6907"/>
      <c r="AZ6907"/>
      <c r="BA6907"/>
      <c r="BB6907"/>
      <c r="BC6907"/>
      <c r="BD6907"/>
    </row>
    <row r="6908" spans="1:56" s="16" customFormat="1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  <c r="AE6908"/>
      <c r="AF6908"/>
      <c r="AG6908"/>
      <c r="AH6908"/>
      <c r="AI6908"/>
      <c r="AJ6908"/>
      <c r="AK6908"/>
      <c r="AL6908"/>
      <c r="AM6908"/>
      <c r="AN6908"/>
      <c r="AO6908"/>
      <c r="AP6908"/>
      <c r="AQ6908"/>
      <c r="AR6908"/>
      <c r="AS6908"/>
      <c r="AT6908"/>
      <c r="AU6908"/>
      <c r="AV6908"/>
      <c r="AW6908"/>
      <c r="AX6908"/>
      <c r="AY6908"/>
      <c r="AZ6908"/>
      <c r="BA6908"/>
      <c r="BB6908"/>
      <c r="BC6908"/>
      <c r="BD6908"/>
    </row>
    <row r="6909" spans="1:56" s="16" customFormat="1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  <c r="AE6909"/>
      <c r="AF6909"/>
      <c r="AG6909"/>
      <c r="AH6909"/>
      <c r="AI6909"/>
      <c r="AJ6909"/>
      <c r="AK6909"/>
      <c r="AL6909"/>
      <c r="AM6909"/>
      <c r="AN6909"/>
      <c r="AO6909"/>
      <c r="AP6909"/>
      <c r="AQ6909"/>
      <c r="AR6909"/>
      <c r="AS6909"/>
      <c r="AT6909"/>
      <c r="AU6909"/>
      <c r="AV6909"/>
      <c r="AW6909"/>
      <c r="AX6909"/>
      <c r="AY6909"/>
      <c r="AZ6909"/>
      <c r="BA6909"/>
      <c r="BB6909"/>
      <c r="BC6909"/>
      <c r="BD6909"/>
    </row>
    <row r="6910" spans="1:56" s="16" customFormat="1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  <c r="AE6910"/>
      <c r="AF6910"/>
      <c r="AG6910"/>
      <c r="AH6910"/>
      <c r="AI6910"/>
      <c r="AJ6910"/>
      <c r="AK6910"/>
      <c r="AL6910"/>
      <c r="AM6910"/>
      <c r="AN6910"/>
      <c r="AO6910"/>
      <c r="AP6910"/>
      <c r="AQ6910"/>
      <c r="AR6910"/>
      <c r="AS6910"/>
      <c r="AT6910"/>
      <c r="AU6910"/>
      <c r="AV6910"/>
      <c r="AW6910"/>
      <c r="AX6910"/>
      <c r="AY6910"/>
      <c r="AZ6910"/>
      <c r="BA6910"/>
      <c r="BB6910"/>
      <c r="BC6910"/>
      <c r="BD6910"/>
    </row>
    <row r="6911" spans="1:56" s="16" customFormat="1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  <c r="AE6911"/>
      <c r="AF6911"/>
      <c r="AG6911"/>
      <c r="AH6911"/>
      <c r="AI6911"/>
      <c r="AJ6911"/>
      <c r="AK6911"/>
      <c r="AL6911"/>
      <c r="AM6911"/>
      <c r="AN6911"/>
      <c r="AO6911"/>
      <c r="AP6911"/>
      <c r="AQ6911"/>
      <c r="AR6911"/>
      <c r="AS6911"/>
      <c r="AT6911"/>
      <c r="AU6911"/>
      <c r="AV6911"/>
      <c r="AW6911"/>
      <c r="AX6911"/>
      <c r="AY6911"/>
      <c r="AZ6911"/>
      <c r="BA6911"/>
      <c r="BB6911"/>
      <c r="BC6911"/>
      <c r="BD6911"/>
    </row>
    <row r="6912" spans="1:56" s="16" customFormat="1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  <c r="AE6912"/>
      <c r="AF6912"/>
      <c r="AG6912"/>
      <c r="AH6912"/>
      <c r="AI6912"/>
      <c r="AJ6912"/>
      <c r="AK6912"/>
      <c r="AL6912"/>
      <c r="AM6912"/>
      <c r="AN6912"/>
      <c r="AO6912"/>
      <c r="AP6912"/>
      <c r="AQ6912"/>
      <c r="AR6912"/>
      <c r="AS6912"/>
      <c r="AT6912"/>
      <c r="AU6912"/>
      <c r="AV6912"/>
      <c r="AW6912"/>
      <c r="AX6912"/>
      <c r="AY6912"/>
      <c r="AZ6912"/>
      <c r="BA6912"/>
      <c r="BB6912"/>
      <c r="BC6912"/>
      <c r="BD6912"/>
    </row>
    <row r="6913" spans="1:56" s="16" customFormat="1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  <c r="AE6913"/>
      <c r="AF6913"/>
      <c r="AG6913"/>
      <c r="AH6913"/>
      <c r="AI6913"/>
      <c r="AJ6913"/>
      <c r="AK6913"/>
      <c r="AL6913"/>
      <c r="AM6913"/>
      <c r="AN6913"/>
      <c r="AO6913"/>
      <c r="AP6913"/>
      <c r="AQ6913"/>
      <c r="AR6913"/>
      <c r="AS6913"/>
      <c r="AT6913"/>
      <c r="AU6913"/>
      <c r="AV6913"/>
      <c r="AW6913"/>
      <c r="AX6913"/>
      <c r="AY6913"/>
      <c r="AZ6913"/>
      <c r="BA6913"/>
      <c r="BB6913"/>
      <c r="BC6913"/>
      <c r="BD6913"/>
    </row>
    <row r="6914" spans="1:56" s="16" customFormat="1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  <c r="AE6914"/>
      <c r="AF6914"/>
      <c r="AG6914"/>
      <c r="AH6914"/>
      <c r="AI6914"/>
      <c r="AJ6914"/>
      <c r="AK6914"/>
      <c r="AL6914"/>
      <c r="AM6914"/>
      <c r="AN6914"/>
      <c r="AO6914"/>
      <c r="AP6914"/>
      <c r="AQ6914"/>
      <c r="AR6914"/>
      <c r="AS6914"/>
      <c r="AT6914"/>
      <c r="AU6914"/>
      <c r="AV6914"/>
      <c r="AW6914"/>
      <c r="AX6914"/>
      <c r="AY6914"/>
      <c r="AZ6914"/>
      <c r="BA6914"/>
      <c r="BB6914"/>
      <c r="BC6914"/>
      <c r="BD6914"/>
    </row>
    <row r="6915" spans="1:56" s="16" customFormat="1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  <c r="AE6915"/>
      <c r="AF6915"/>
      <c r="AG6915"/>
      <c r="AH6915"/>
      <c r="AI6915"/>
      <c r="AJ6915"/>
      <c r="AK6915"/>
      <c r="AL6915"/>
      <c r="AM6915"/>
      <c r="AN6915"/>
      <c r="AO6915"/>
      <c r="AP6915"/>
      <c r="AQ6915"/>
      <c r="AR6915"/>
      <c r="AS6915"/>
      <c r="AT6915"/>
      <c r="AU6915"/>
      <c r="AV6915"/>
      <c r="AW6915"/>
      <c r="AX6915"/>
      <c r="AY6915"/>
      <c r="AZ6915"/>
      <c r="BA6915"/>
      <c r="BB6915"/>
      <c r="BC6915"/>
      <c r="BD6915"/>
    </row>
    <row r="6916" spans="1:56" s="16" customFormat="1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  <c r="AE6916"/>
      <c r="AF6916"/>
      <c r="AG6916"/>
      <c r="AH6916"/>
      <c r="AI6916"/>
      <c r="AJ6916"/>
      <c r="AK6916"/>
      <c r="AL6916"/>
      <c r="AM6916"/>
      <c r="AN6916"/>
      <c r="AO6916"/>
      <c r="AP6916"/>
      <c r="AQ6916"/>
      <c r="AR6916"/>
      <c r="AS6916"/>
      <c r="AT6916"/>
      <c r="AU6916"/>
      <c r="AV6916"/>
      <c r="AW6916"/>
      <c r="AX6916"/>
      <c r="AY6916"/>
      <c r="AZ6916"/>
      <c r="BA6916"/>
      <c r="BB6916"/>
      <c r="BC6916"/>
      <c r="BD6916"/>
    </row>
    <row r="6917" spans="1:56" s="16" customFormat="1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  <c r="AE6917"/>
      <c r="AF6917"/>
      <c r="AG6917"/>
      <c r="AH6917"/>
      <c r="AI6917"/>
      <c r="AJ6917"/>
      <c r="AK6917"/>
      <c r="AL6917"/>
      <c r="AM6917"/>
      <c r="AN6917"/>
      <c r="AO6917"/>
      <c r="AP6917"/>
      <c r="AQ6917"/>
      <c r="AR6917"/>
      <c r="AS6917"/>
      <c r="AT6917"/>
      <c r="AU6917"/>
      <c r="AV6917"/>
      <c r="AW6917"/>
      <c r="AX6917"/>
      <c r="AY6917"/>
      <c r="AZ6917"/>
      <c r="BA6917"/>
      <c r="BB6917"/>
      <c r="BC6917"/>
      <c r="BD6917"/>
    </row>
    <row r="6918" spans="1:56" s="16" customFormat="1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  <c r="AE6918"/>
      <c r="AF6918"/>
      <c r="AG6918"/>
      <c r="AH6918"/>
      <c r="AI6918"/>
      <c r="AJ6918"/>
      <c r="AK6918"/>
      <c r="AL6918"/>
      <c r="AM6918"/>
      <c r="AN6918"/>
      <c r="AO6918"/>
      <c r="AP6918"/>
      <c r="AQ6918"/>
      <c r="AR6918"/>
      <c r="AS6918"/>
      <c r="AT6918"/>
      <c r="AU6918"/>
      <c r="AV6918"/>
      <c r="AW6918"/>
      <c r="AX6918"/>
      <c r="AY6918"/>
      <c r="AZ6918"/>
      <c r="BA6918"/>
      <c r="BB6918"/>
      <c r="BC6918"/>
      <c r="BD6918"/>
    </row>
    <row r="6919" spans="1:56" s="16" customFormat="1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  <c r="AE6919"/>
      <c r="AF6919"/>
      <c r="AG6919"/>
      <c r="AH6919"/>
      <c r="AI6919"/>
      <c r="AJ6919"/>
      <c r="AK6919"/>
      <c r="AL6919"/>
      <c r="AM6919"/>
      <c r="AN6919"/>
      <c r="AO6919"/>
      <c r="AP6919"/>
      <c r="AQ6919"/>
      <c r="AR6919"/>
      <c r="AS6919"/>
      <c r="AT6919"/>
      <c r="AU6919"/>
      <c r="AV6919"/>
      <c r="AW6919"/>
      <c r="AX6919"/>
      <c r="AY6919"/>
      <c r="AZ6919"/>
      <c r="BA6919"/>
      <c r="BB6919"/>
      <c r="BC6919"/>
      <c r="BD6919"/>
    </row>
    <row r="6920" spans="1:56" s="16" customFormat="1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  <c r="AE6920"/>
      <c r="AF6920"/>
      <c r="AG6920"/>
      <c r="AH6920"/>
      <c r="AI6920"/>
      <c r="AJ6920"/>
      <c r="AK6920"/>
      <c r="AL6920"/>
      <c r="AM6920"/>
      <c r="AN6920"/>
      <c r="AO6920"/>
      <c r="AP6920"/>
      <c r="AQ6920"/>
      <c r="AR6920"/>
      <c r="AS6920"/>
      <c r="AT6920"/>
      <c r="AU6920"/>
      <c r="AV6920"/>
      <c r="AW6920"/>
      <c r="AX6920"/>
      <c r="AY6920"/>
      <c r="AZ6920"/>
      <c r="BA6920"/>
      <c r="BB6920"/>
      <c r="BC6920"/>
      <c r="BD6920"/>
    </row>
    <row r="6921" spans="1:56" s="16" customFormat="1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  <c r="AE6921"/>
      <c r="AF6921"/>
      <c r="AG6921"/>
      <c r="AH6921"/>
      <c r="AI6921"/>
      <c r="AJ6921"/>
      <c r="AK6921"/>
      <c r="AL6921"/>
      <c r="AM6921"/>
      <c r="AN6921"/>
      <c r="AO6921"/>
      <c r="AP6921"/>
      <c r="AQ6921"/>
      <c r="AR6921"/>
      <c r="AS6921"/>
      <c r="AT6921"/>
      <c r="AU6921"/>
      <c r="AV6921"/>
      <c r="AW6921"/>
      <c r="AX6921"/>
      <c r="AY6921"/>
      <c r="AZ6921"/>
      <c r="BA6921"/>
      <c r="BB6921"/>
      <c r="BC6921"/>
      <c r="BD6921"/>
    </row>
    <row r="6922" spans="1:56" s="16" customFormat="1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  <c r="AE6922"/>
      <c r="AF6922"/>
      <c r="AG6922"/>
      <c r="AH6922"/>
      <c r="AI6922"/>
      <c r="AJ6922"/>
      <c r="AK6922"/>
      <c r="AL6922"/>
      <c r="AM6922"/>
      <c r="AN6922"/>
      <c r="AO6922"/>
      <c r="AP6922"/>
      <c r="AQ6922"/>
      <c r="AR6922"/>
      <c r="AS6922"/>
      <c r="AT6922"/>
      <c r="AU6922"/>
      <c r="AV6922"/>
      <c r="AW6922"/>
      <c r="AX6922"/>
      <c r="AY6922"/>
      <c r="AZ6922"/>
      <c r="BA6922"/>
      <c r="BB6922"/>
      <c r="BC6922"/>
      <c r="BD6922"/>
    </row>
    <row r="6923" spans="1:56" s="16" customFormat="1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  <c r="AE6923"/>
      <c r="AF6923"/>
      <c r="AG6923"/>
      <c r="AH6923"/>
      <c r="AI6923"/>
      <c r="AJ6923"/>
      <c r="AK6923"/>
      <c r="AL6923"/>
      <c r="AM6923"/>
      <c r="AN6923"/>
      <c r="AO6923"/>
      <c r="AP6923"/>
      <c r="AQ6923"/>
      <c r="AR6923"/>
      <c r="AS6923"/>
      <c r="AT6923"/>
      <c r="AU6923"/>
      <c r="AV6923"/>
      <c r="AW6923"/>
      <c r="AX6923"/>
      <c r="AY6923"/>
      <c r="AZ6923"/>
      <c r="BA6923"/>
      <c r="BB6923"/>
      <c r="BC6923"/>
      <c r="BD6923"/>
    </row>
    <row r="6924" spans="1:56" s="16" customFormat="1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  <c r="AE6924"/>
      <c r="AF6924"/>
      <c r="AG6924"/>
      <c r="AH6924"/>
      <c r="AI6924"/>
      <c r="AJ6924"/>
      <c r="AK6924"/>
      <c r="AL6924"/>
      <c r="AM6924"/>
      <c r="AN6924"/>
      <c r="AO6924"/>
      <c r="AP6924"/>
      <c r="AQ6924"/>
      <c r="AR6924"/>
      <c r="AS6924"/>
      <c r="AT6924"/>
      <c r="AU6924"/>
      <c r="AV6924"/>
      <c r="AW6924"/>
      <c r="AX6924"/>
      <c r="AY6924"/>
      <c r="AZ6924"/>
      <c r="BA6924"/>
      <c r="BB6924"/>
      <c r="BC6924"/>
      <c r="BD6924"/>
    </row>
    <row r="6925" spans="1:56" s="16" customFormat="1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  <c r="AE6925"/>
      <c r="AF6925"/>
      <c r="AG6925"/>
      <c r="AH6925"/>
      <c r="AI6925"/>
      <c r="AJ6925"/>
      <c r="AK6925"/>
      <c r="AL6925"/>
      <c r="AM6925"/>
      <c r="AN6925"/>
      <c r="AO6925"/>
      <c r="AP6925"/>
      <c r="AQ6925"/>
      <c r="AR6925"/>
      <c r="AS6925"/>
      <c r="AT6925"/>
      <c r="AU6925"/>
      <c r="AV6925"/>
      <c r="AW6925"/>
      <c r="AX6925"/>
      <c r="AY6925"/>
      <c r="AZ6925"/>
      <c r="BA6925"/>
      <c r="BB6925"/>
      <c r="BC6925"/>
      <c r="BD6925"/>
    </row>
    <row r="6926" spans="1:56" s="16" customFormat="1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  <c r="AE6926"/>
      <c r="AF6926"/>
      <c r="AG6926"/>
      <c r="AH6926"/>
      <c r="AI6926"/>
      <c r="AJ6926"/>
      <c r="AK6926"/>
      <c r="AL6926"/>
      <c r="AM6926"/>
      <c r="AN6926"/>
      <c r="AO6926"/>
      <c r="AP6926"/>
      <c r="AQ6926"/>
      <c r="AR6926"/>
      <c r="AS6926"/>
      <c r="AT6926"/>
      <c r="AU6926"/>
      <c r="AV6926"/>
      <c r="AW6926"/>
      <c r="AX6926"/>
      <c r="AY6926"/>
      <c r="AZ6926"/>
      <c r="BA6926"/>
      <c r="BB6926"/>
      <c r="BC6926"/>
      <c r="BD6926"/>
    </row>
    <row r="6927" spans="1:56" s="16" customFormat="1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  <c r="AE6927"/>
      <c r="AF6927"/>
      <c r="AG6927"/>
      <c r="AH6927"/>
      <c r="AI6927"/>
      <c r="AJ6927"/>
      <c r="AK6927"/>
      <c r="AL6927"/>
      <c r="AM6927"/>
      <c r="AN6927"/>
      <c r="AO6927"/>
      <c r="AP6927"/>
      <c r="AQ6927"/>
      <c r="AR6927"/>
      <c r="AS6927"/>
      <c r="AT6927"/>
      <c r="AU6927"/>
      <c r="AV6927"/>
      <c r="AW6927"/>
      <c r="AX6927"/>
      <c r="AY6927"/>
      <c r="AZ6927"/>
      <c r="BA6927"/>
      <c r="BB6927"/>
      <c r="BC6927"/>
      <c r="BD6927"/>
    </row>
    <row r="6928" spans="1:56" s="16" customFormat="1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  <c r="AE6928"/>
      <c r="AF6928"/>
      <c r="AG6928"/>
      <c r="AH6928"/>
      <c r="AI6928"/>
      <c r="AJ6928"/>
      <c r="AK6928"/>
      <c r="AL6928"/>
      <c r="AM6928"/>
      <c r="AN6928"/>
      <c r="AO6928"/>
      <c r="AP6928"/>
      <c r="AQ6928"/>
      <c r="AR6928"/>
      <c r="AS6928"/>
      <c r="AT6928"/>
      <c r="AU6928"/>
      <c r="AV6928"/>
      <c r="AW6928"/>
      <c r="AX6928"/>
      <c r="AY6928"/>
      <c r="AZ6928"/>
      <c r="BA6928"/>
      <c r="BB6928"/>
      <c r="BC6928"/>
      <c r="BD6928"/>
    </row>
    <row r="6929" spans="1:56" s="16" customFormat="1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  <c r="AE6929"/>
      <c r="AF6929"/>
      <c r="AG6929"/>
      <c r="AH6929"/>
      <c r="AI6929"/>
      <c r="AJ6929"/>
      <c r="AK6929"/>
      <c r="AL6929"/>
      <c r="AM6929"/>
      <c r="AN6929"/>
      <c r="AO6929"/>
      <c r="AP6929"/>
      <c r="AQ6929"/>
      <c r="AR6929"/>
      <c r="AS6929"/>
      <c r="AT6929"/>
      <c r="AU6929"/>
      <c r="AV6929"/>
      <c r="AW6929"/>
      <c r="AX6929"/>
      <c r="AY6929"/>
      <c r="AZ6929"/>
      <c r="BA6929"/>
      <c r="BB6929"/>
      <c r="BC6929"/>
      <c r="BD6929"/>
    </row>
    <row r="6930" spans="1:56" s="16" customFormat="1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  <c r="AE6930"/>
      <c r="AF6930"/>
      <c r="AG6930"/>
      <c r="AH6930"/>
      <c r="AI6930"/>
      <c r="AJ6930"/>
      <c r="AK6930"/>
      <c r="AL6930"/>
      <c r="AM6930"/>
      <c r="AN6930"/>
      <c r="AO6930"/>
      <c r="AP6930"/>
      <c r="AQ6930"/>
      <c r="AR6930"/>
      <c r="AS6930"/>
      <c r="AT6930"/>
      <c r="AU6930"/>
      <c r="AV6930"/>
      <c r="AW6930"/>
      <c r="AX6930"/>
      <c r="AY6930"/>
      <c r="AZ6930"/>
      <c r="BA6930"/>
      <c r="BB6930"/>
      <c r="BC6930"/>
      <c r="BD6930"/>
    </row>
    <row r="6931" spans="1:56" s="16" customFormat="1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  <c r="AE6931"/>
      <c r="AF6931"/>
      <c r="AG6931"/>
      <c r="AH6931"/>
      <c r="AI6931"/>
      <c r="AJ6931"/>
      <c r="AK6931"/>
      <c r="AL6931"/>
      <c r="AM6931"/>
      <c r="AN6931"/>
      <c r="AO6931"/>
      <c r="AP6931"/>
      <c r="AQ6931"/>
      <c r="AR6931"/>
      <c r="AS6931"/>
      <c r="AT6931"/>
      <c r="AU6931"/>
      <c r="AV6931"/>
      <c r="AW6931"/>
      <c r="AX6931"/>
      <c r="AY6931"/>
      <c r="AZ6931"/>
      <c r="BA6931"/>
      <c r="BB6931"/>
      <c r="BC6931"/>
      <c r="BD6931"/>
    </row>
    <row r="6932" spans="1:56" s="16" customFormat="1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  <c r="AE6932"/>
      <c r="AF6932"/>
      <c r="AG6932"/>
      <c r="AH6932"/>
      <c r="AI6932"/>
      <c r="AJ6932"/>
      <c r="AK6932"/>
      <c r="AL6932"/>
      <c r="AM6932"/>
      <c r="AN6932"/>
      <c r="AO6932"/>
      <c r="AP6932"/>
      <c r="AQ6932"/>
      <c r="AR6932"/>
      <c r="AS6932"/>
      <c r="AT6932"/>
      <c r="AU6932"/>
      <c r="AV6932"/>
      <c r="AW6932"/>
      <c r="AX6932"/>
      <c r="AY6932"/>
      <c r="AZ6932"/>
      <c r="BA6932"/>
      <c r="BB6932"/>
      <c r="BC6932"/>
      <c r="BD6932"/>
    </row>
    <row r="6933" spans="1:56" s="16" customFormat="1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  <c r="AE6933"/>
      <c r="AF6933"/>
      <c r="AG6933"/>
      <c r="AH6933"/>
      <c r="AI6933"/>
      <c r="AJ6933"/>
      <c r="AK6933"/>
      <c r="AL6933"/>
      <c r="AM6933"/>
      <c r="AN6933"/>
      <c r="AO6933"/>
      <c r="AP6933"/>
      <c r="AQ6933"/>
      <c r="AR6933"/>
      <c r="AS6933"/>
      <c r="AT6933"/>
      <c r="AU6933"/>
      <c r="AV6933"/>
      <c r="AW6933"/>
      <c r="AX6933"/>
      <c r="AY6933"/>
      <c r="AZ6933"/>
      <c r="BA6933"/>
      <c r="BB6933"/>
      <c r="BC6933"/>
      <c r="BD6933"/>
    </row>
    <row r="6934" spans="1:56" s="16" customFormat="1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  <c r="AE6934"/>
      <c r="AF6934"/>
      <c r="AG6934"/>
      <c r="AH6934"/>
      <c r="AI6934"/>
      <c r="AJ6934"/>
      <c r="AK6934"/>
      <c r="AL6934"/>
      <c r="AM6934"/>
      <c r="AN6934"/>
      <c r="AO6934"/>
      <c r="AP6934"/>
      <c r="AQ6934"/>
      <c r="AR6934"/>
      <c r="AS6934"/>
      <c r="AT6934"/>
      <c r="AU6934"/>
      <c r="AV6934"/>
      <c r="AW6934"/>
      <c r="AX6934"/>
      <c r="AY6934"/>
      <c r="AZ6934"/>
      <c r="BA6934"/>
      <c r="BB6934"/>
      <c r="BC6934"/>
      <c r="BD6934"/>
    </row>
    <row r="6935" spans="1:56" s="16" customFormat="1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  <c r="AE6935"/>
      <c r="AF6935"/>
      <c r="AG6935"/>
      <c r="AH6935"/>
      <c r="AI6935"/>
      <c r="AJ6935"/>
      <c r="AK6935"/>
      <c r="AL6935"/>
      <c r="AM6935"/>
      <c r="AN6935"/>
      <c r="AO6935"/>
      <c r="AP6935"/>
      <c r="AQ6935"/>
      <c r="AR6935"/>
      <c r="AS6935"/>
      <c r="AT6935"/>
      <c r="AU6935"/>
      <c r="AV6935"/>
      <c r="AW6935"/>
      <c r="AX6935"/>
      <c r="AY6935"/>
      <c r="AZ6935"/>
      <c r="BA6935"/>
      <c r="BB6935"/>
      <c r="BC6935"/>
      <c r="BD6935"/>
    </row>
    <row r="6936" spans="1:56" s="16" customFormat="1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  <c r="AE6936"/>
      <c r="AF6936"/>
      <c r="AG6936"/>
      <c r="AH6936"/>
      <c r="AI6936"/>
      <c r="AJ6936"/>
      <c r="AK6936"/>
      <c r="AL6936"/>
      <c r="AM6936"/>
      <c r="AN6936"/>
      <c r="AO6936"/>
      <c r="AP6936"/>
      <c r="AQ6936"/>
      <c r="AR6936"/>
      <c r="AS6936"/>
      <c r="AT6936"/>
      <c r="AU6936"/>
      <c r="AV6936"/>
      <c r="AW6936"/>
      <c r="AX6936"/>
      <c r="AY6936"/>
      <c r="AZ6936"/>
      <c r="BA6936"/>
      <c r="BB6936"/>
      <c r="BC6936"/>
      <c r="BD6936"/>
    </row>
    <row r="6937" spans="1:56" s="16" customFormat="1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  <c r="AE6937"/>
      <c r="AF6937"/>
      <c r="AG6937"/>
      <c r="AH6937"/>
      <c r="AI6937"/>
      <c r="AJ6937"/>
      <c r="AK6937"/>
      <c r="AL6937"/>
      <c r="AM6937"/>
      <c r="AN6937"/>
      <c r="AO6937"/>
      <c r="AP6937"/>
      <c r="AQ6937"/>
      <c r="AR6937"/>
      <c r="AS6937"/>
      <c r="AT6937"/>
      <c r="AU6937"/>
      <c r="AV6937"/>
      <c r="AW6937"/>
      <c r="AX6937"/>
      <c r="AY6937"/>
      <c r="AZ6937"/>
      <c r="BA6937"/>
      <c r="BB6937"/>
      <c r="BC6937"/>
      <c r="BD6937"/>
    </row>
    <row r="6938" spans="1:56" s="16" customFormat="1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  <c r="AE6938"/>
      <c r="AF6938"/>
      <c r="AG6938"/>
      <c r="AH6938"/>
      <c r="AI6938"/>
      <c r="AJ6938"/>
      <c r="AK6938"/>
      <c r="AL6938"/>
      <c r="AM6938"/>
      <c r="AN6938"/>
      <c r="AO6938"/>
      <c r="AP6938"/>
      <c r="AQ6938"/>
      <c r="AR6938"/>
      <c r="AS6938"/>
      <c r="AT6938"/>
      <c r="AU6938"/>
      <c r="AV6938"/>
      <c r="AW6938"/>
      <c r="AX6938"/>
      <c r="AY6938"/>
      <c r="AZ6938"/>
      <c r="BA6938"/>
      <c r="BB6938"/>
      <c r="BC6938"/>
      <c r="BD6938"/>
    </row>
    <row r="6939" spans="1:56" s="16" customFormat="1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  <c r="AE6939"/>
      <c r="AF6939"/>
      <c r="AG6939"/>
      <c r="AH6939"/>
      <c r="AI6939"/>
      <c r="AJ6939"/>
      <c r="AK6939"/>
      <c r="AL6939"/>
      <c r="AM6939"/>
      <c r="AN6939"/>
      <c r="AO6939"/>
      <c r="AP6939"/>
      <c r="AQ6939"/>
      <c r="AR6939"/>
      <c r="AS6939"/>
      <c r="AT6939"/>
      <c r="AU6939"/>
      <c r="AV6939"/>
      <c r="AW6939"/>
      <c r="AX6939"/>
      <c r="AY6939"/>
      <c r="AZ6939"/>
      <c r="BA6939"/>
      <c r="BB6939"/>
      <c r="BC6939"/>
      <c r="BD6939"/>
    </row>
    <row r="6940" spans="1:56" s="16" customFormat="1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  <c r="AE6940"/>
      <c r="AF6940"/>
      <c r="AG6940"/>
      <c r="AH6940"/>
      <c r="AI6940"/>
      <c r="AJ6940"/>
      <c r="AK6940"/>
      <c r="AL6940"/>
      <c r="AM6940"/>
      <c r="AN6940"/>
      <c r="AO6940"/>
      <c r="AP6940"/>
      <c r="AQ6940"/>
      <c r="AR6940"/>
      <c r="AS6940"/>
      <c r="AT6940"/>
      <c r="AU6940"/>
      <c r="AV6940"/>
      <c r="AW6940"/>
      <c r="AX6940"/>
      <c r="AY6940"/>
      <c r="AZ6940"/>
      <c r="BA6940"/>
      <c r="BB6940"/>
      <c r="BC6940"/>
      <c r="BD6940"/>
    </row>
    <row r="6941" spans="1:56" s="16" customFormat="1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  <c r="AE6941"/>
      <c r="AF6941"/>
      <c r="AG6941"/>
      <c r="AH6941"/>
      <c r="AI6941"/>
      <c r="AJ6941"/>
      <c r="AK6941"/>
      <c r="AL6941"/>
      <c r="AM6941"/>
      <c r="AN6941"/>
      <c r="AO6941"/>
      <c r="AP6941"/>
      <c r="AQ6941"/>
      <c r="AR6941"/>
      <c r="AS6941"/>
      <c r="AT6941"/>
      <c r="AU6941"/>
      <c r="AV6941"/>
      <c r="AW6941"/>
      <c r="AX6941"/>
      <c r="AY6941"/>
      <c r="AZ6941"/>
      <c r="BA6941"/>
      <c r="BB6941"/>
      <c r="BC6941"/>
      <c r="BD6941"/>
    </row>
    <row r="6942" spans="1:56" s="16" customFormat="1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  <c r="AE6942"/>
      <c r="AF6942"/>
      <c r="AG6942"/>
      <c r="AH6942"/>
      <c r="AI6942"/>
      <c r="AJ6942"/>
      <c r="AK6942"/>
      <c r="AL6942"/>
      <c r="AM6942"/>
      <c r="AN6942"/>
      <c r="AO6942"/>
      <c r="AP6942"/>
      <c r="AQ6942"/>
      <c r="AR6942"/>
      <c r="AS6942"/>
      <c r="AT6942"/>
      <c r="AU6942"/>
      <c r="AV6942"/>
      <c r="AW6942"/>
      <c r="AX6942"/>
      <c r="AY6942"/>
      <c r="AZ6942"/>
      <c r="BA6942"/>
      <c r="BB6942"/>
      <c r="BC6942"/>
      <c r="BD6942"/>
    </row>
    <row r="6943" spans="1:56" s="16" customFormat="1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  <c r="AE6943"/>
      <c r="AF6943"/>
      <c r="AG6943"/>
      <c r="AH6943"/>
      <c r="AI6943"/>
      <c r="AJ6943"/>
      <c r="AK6943"/>
      <c r="AL6943"/>
      <c r="AM6943"/>
      <c r="AN6943"/>
      <c r="AO6943"/>
      <c r="AP6943"/>
      <c r="AQ6943"/>
      <c r="AR6943"/>
      <c r="AS6943"/>
      <c r="AT6943"/>
      <c r="AU6943"/>
      <c r="AV6943"/>
      <c r="AW6943"/>
      <c r="AX6943"/>
      <c r="AY6943"/>
      <c r="AZ6943"/>
      <c r="BA6943"/>
      <c r="BB6943"/>
      <c r="BC6943"/>
      <c r="BD6943"/>
    </row>
    <row r="6944" spans="1:56" s="16" customFormat="1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  <c r="AE6944"/>
      <c r="AF6944"/>
      <c r="AG6944"/>
      <c r="AH6944"/>
      <c r="AI6944"/>
      <c r="AJ6944"/>
      <c r="AK6944"/>
      <c r="AL6944"/>
      <c r="AM6944"/>
      <c r="AN6944"/>
      <c r="AO6944"/>
      <c r="AP6944"/>
      <c r="AQ6944"/>
      <c r="AR6944"/>
      <c r="AS6944"/>
      <c r="AT6944"/>
      <c r="AU6944"/>
      <c r="AV6944"/>
      <c r="AW6944"/>
      <c r="AX6944"/>
      <c r="AY6944"/>
      <c r="AZ6944"/>
      <c r="BA6944"/>
      <c r="BB6944"/>
      <c r="BC6944"/>
      <c r="BD6944"/>
    </row>
    <row r="6945" spans="1:56" s="16" customFormat="1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  <c r="AE6945"/>
      <c r="AF6945"/>
      <c r="AG6945"/>
      <c r="AH6945"/>
      <c r="AI6945"/>
      <c r="AJ6945"/>
      <c r="AK6945"/>
      <c r="AL6945"/>
      <c r="AM6945"/>
      <c r="AN6945"/>
      <c r="AO6945"/>
      <c r="AP6945"/>
      <c r="AQ6945"/>
      <c r="AR6945"/>
      <c r="AS6945"/>
      <c r="AT6945"/>
      <c r="AU6945"/>
      <c r="AV6945"/>
      <c r="AW6945"/>
      <c r="AX6945"/>
      <c r="AY6945"/>
      <c r="AZ6945"/>
      <c r="BA6945"/>
      <c r="BB6945"/>
      <c r="BC6945"/>
      <c r="BD6945"/>
    </row>
    <row r="6946" spans="1:56" s="16" customFormat="1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  <c r="AE6946"/>
      <c r="AF6946"/>
      <c r="AG6946"/>
      <c r="AH6946"/>
      <c r="AI6946"/>
      <c r="AJ6946"/>
      <c r="AK6946"/>
      <c r="AL6946"/>
      <c r="AM6946"/>
      <c r="AN6946"/>
      <c r="AO6946"/>
      <c r="AP6946"/>
      <c r="AQ6946"/>
      <c r="AR6946"/>
      <c r="AS6946"/>
      <c r="AT6946"/>
      <c r="AU6946"/>
      <c r="AV6946"/>
      <c r="AW6946"/>
      <c r="AX6946"/>
      <c r="AY6946"/>
      <c r="AZ6946"/>
      <c r="BA6946"/>
      <c r="BB6946"/>
      <c r="BC6946"/>
      <c r="BD6946"/>
    </row>
    <row r="6947" spans="1:56" s="16" customFormat="1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  <c r="AE6947"/>
      <c r="AF6947"/>
      <c r="AG6947"/>
      <c r="AH6947"/>
      <c r="AI6947"/>
      <c r="AJ6947"/>
      <c r="AK6947"/>
      <c r="AL6947"/>
      <c r="AM6947"/>
      <c r="AN6947"/>
      <c r="AO6947"/>
      <c r="AP6947"/>
      <c r="AQ6947"/>
      <c r="AR6947"/>
      <c r="AS6947"/>
      <c r="AT6947"/>
      <c r="AU6947"/>
      <c r="AV6947"/>
      <c r="AW6947"/>
      <c r="AX6947"/>
      <c r="AY6947"/>
      <c r="AZ6947"/>
      <c r="BA6947"/>
      <c r="BB6947"/>
      <c r="BC6947"/>
      <c r="BD6947"/>
    </row>
    <row r="6948" spans="1:56" s="16" customFormat="1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  <c r="AE6948"/>
      <c r="AF6948"/>
      <c r="AG6948"/>
      <c r="AH6948"/>
      <c r="AI6948"/>
      <c r="AJ6948"/>
      <c r="AK6948"/>
      <c r="AL6948"/>
      <c r="AM6948"/>
      <c r="AN6948"/>
      <c r="AO6948"/>
      <c r="AP6948"/>
      <c r="AQ6948"/>
      <c r="AR6948"/>
      <c r="AS6948"/>
      <c r="AT6948"/>
      <c r="AU6948"/>
      <c r="AV6948"/>
      <c r="AW6948"/>
      <c r="AX6948"/>
      <c r="AY6948"/>
      <c r="AZ6948"/>
      <c r="BA6948"/>
      <c r="BB6948"/>
      <c r="BC6948"/>
      <c r="BD6948"/>
    </row>
    <row r="6949" spans="1:56" s="16" customFormat="1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  <c r="AE6949"/>
      <c r="AF6949"/>
      <c r="AG6949"/>
      <c r="AH6949"/>
      <c r="AI6949"/>
      <c r="AJ6949"/>
      <c r="AK6949"/>
      <c r="AL6949"/>
      <c r="AM6949"/>
      <c r="AN6949"/>
      <c r="AO6949"/>
      <c r="AP6949"/>
      <c r="AQ6949"/>
      <c r="AR6949"/>
      <c r="AS6949"/>
      <c r="AT6949"/>
      <c r="AU6949"/>
      <c r="AV6949"/>
      <c r="AW6949"/>
      <c r="AX6949"/>
      <c r="AY6949"/>
      <c r="AZ6949"/>
      <c r="BA6949"/>
      <c r="BB6949"/>
      <c r="BC6949"/>
      <c r="BD6949"/>
    </row>
    <row r="6950" spans="1:56" s="16" customFormat="1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  <c r="AE6950"/>
      <c r="AF6950"/>
      <c r="AG6950"/>
      <c r="AH6950"/>
      <c r="AI6950"/>
      <c r="AJ6950"/>
      <c r="AK6950"/>
      <c r="AL6950"/>
      <c r="AM6950"/>
      <c r="AN6950"/>
      <c r="AO6950"/>
      <c r="AP6950"/>
      <c r="AQ6950"/>
      <c r="AR6950"/>
      <c r="AS6950"/>
      <c r="AT6950"/>
      <c r="AU6950"/>
      <c r="AV6950"/>
      <c r="AW6950"/>
      <c r="AX6950"/>
      <c r="AY6950"/>
      <c r="AZ6950"/>
      <c r="BA6950"/>
      <c r="BB6950"/>
      <c r="BC6950"/>
      <c r="BD6950"/>
    </row>
    <row r="6951" spans="1:56" s="16" customFormat="1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  <c r="AE6951"/>
      <c r="AF6951"/>
      <c r="AG6951"/>
      <c r="AH6951"/>
      <c r="AI6951"/>
      <c r="AJ6951"/>
      <c r="AK6951"/>
      <c r="AL6951"/>
      <c r="AM6951"/>
      <c r="AN6951"/>
      <c r="AO6951"/>
      <c r="AP6951"/>
      <c r="AQ6951"/>
      <c r="AR6951"/>
      <c r="AS6951"/>
      <c r="AT6951"/>
      <c r="AU6951"/>
      <c r="AV6951"/>
      <c r="AW6951"/>
      <c r="AX6951"/>
      <c r="AY6951"/>
      <c r="AZ6951"/>
      <c r="BA6951"/>
      <c r="BB6951"/>
      <c r="BC6951"/>
      <c r="BD6951"/>
    </row>
    <row r="6952" spans="1:56" s="16" customFormat="1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  <c r="AE6952"/>
      <c r="AF6952"/>
      <c r="AG6952"/>
      <c r="AH6952"/>
      <c r="AI6952"/>
      <c r="AJ6952"/>
      <c r="AK6952"/>
      <c r="AL6952"/>
      <c r="AM6952"/>
      <c r="AN6952"/>
      <c r="AO6952"/>
      <c r="AP6952"/>
      <c r="AQ6952"/>
      <c r="AR6952"/>
      <c r="AS6952"/>
      <c r="AT6952"/>
      <c r="AU6952"/>
      <c r="AV6952"/>
      <c r="AW6952"/>
      <c r="AX6952"/>
      <c r="AY6952"/>
      <c r="AZ6952"/>
      <c r="BA6952"/>
      <c r="BB6952"/>
      <c r="BC6952"/>
      <c r="BD6952"/>
    </row>
    <row r="6953" spans="1:56" s="16" customFormat="1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  <c r="AE6953"/>
      <c r="AF6953"/>
      <c r="AG6953"/>
      <c r="AH6953"/>
      <c r="AI6953"/>
      <c r="AJ6953"/>
      <c r="AK6953"/>
      <c r="AL6953"/>
      <c r="AM6953"/>
      <c r="AN6953"/>
      <c r="AO6953"/>
      <c r="AP6953"/>
      <c r="AQ6953"/>
      <c r="AR6953"/>
      <c r="AS6953"/>
      <c r="AT6953"/>
      <c r="AU6953"/>
      <c r="AV6953"/>
      <c r="AW6953"/>
      <c r="AX6953"/>
      <c r="AY6953"/>
      <c r="AZ6953"/>
      <c r="BA6953"/>
      <c r="BB6953"/>
      <c r="BC6953"/>
      <c r="BD6953"/>
    </row>
    <row r="6954" spans="1:56" s="16" customFormat="1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  <c r="AE6954"/>
      <c r="AF6954"/>
      <c r="AG6954"/>
      <c r="AH6954"/>
      <c r="AI6954"/>
      <c r="AJ6954"/>
      <c r="AK6954"/>
      <c r="AL6954"/>
      <c r="AM6954"/>
      <c r="AN6954"/>
      <c r="AO6954"/>
      <c r="AP6954"/>
      <c r="AQ6954"/>
      <c r="AR6954"/>
      <c r="AS6954"/>
      <c r="AT6954"/>
      <c r="AU6954"/>
      <c r="AV6954"/>
      <c r="AW6954"/>
      <c r="AX6954"/>
      <c r="AY6954"/>
      <c r="AZ6954"/>
      <c r="BA6954"/>
      <c r="BB6954"/>
      <c r="BC6954"/>
      <c r="BD6954"/>
    </row>
    <row r="6955" spans="1:56" s="16" customFormat="1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  <c r="AE6955"/>
      <c r="AF6955"/>
      <c r="AG6955"/>
      <c r="AH6955"/>
      <c r="AI6955"/>
      <c r="AJ6955"/>
      <c r="AK6955"/>
      <c r="AL6955"/>
      <c r="AM6955"/>
      <c r="AN6955"/>
      <c r="AO6955"/>
      <c r="AP6955"/>
      <c r="AQ6955"/>
      <c r="AR6955"/>
      <c r="AS6955"/>
      <c r="AT6955"/>
      <c r="AU6955"/>
      <c r="AV6955"/>
      <c r="AW6955"/>
      <c r="AX6955"/>
      <c r="AY6955"/>
      <c r="AZ6955"/>
      <c r="BA6955"/>
      <c r="BB6955"/>
      <c r="BC6955"/>
      <c r="BD6955"/>
    </row>
    <row r="6956" spans="1:56" s="16" customFormat="1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  <c r="AE6956"/>
      <c r="AF6956"/>
      <c r="AG6956"/>
      <c r="AH6956"/>
      <c r="AI6956"/>
      <c r="AJ6956"/>
      <c r="AK6956"/>
      <c r="AL6956"/>
      <c r="AM6956"/>
      <c r="AN6956"/>
      <c r="AO6956"/>
      <c r="AP6956"/>
      <c r="AQ6956"/>
      <c r="AR6956"/>
      <c r="AS6956"/>
      <c r="AT6956"/>
      <c r="AU6956"/>
      <c r="AV6956"/>
      <c r="AW6956"/>
      <c r="AX6956"/>
      <c r="AY6956"/>
      <c r="AZ6956"/>
      <c r="BA6956"/>
      <c r="BB6956"/>
      <c r="BC6956"/>
      <c r="BD6956"/>
    </row>
    <row r="6957" spans="1:56" s="16" customFormat="1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  <c r="AE6957"/>
      <c r="AF6957"/>
      <c r="AG6957"/>
      <c r="AH6957"/>
      <c r="AI6957"/>
      <c r="AJ6957"/>
      <c r="AK6957"/>
      <c r="AL6957"/>
      <c r="AM6957"/>
      <c r="AN6957"/>
      <c r="AO6957"/>
      <c r="AP6957"/>
      <c r="AQ6957"/>
      <c r="AR6957"/>
      <c r="AS6957"/>
      <c r="AT6957"/>
      <c r="AU6957"/>
      <c r="AV6957"/>
      <c r="AW6957"/>
      <c r="AX6957"/>
      <c r="AY6957"/>
      <c r="AZ6957"/>
      <c r="BA6957"/>
      <c r="BB6957"/>
      <c r="BC6957"/>
      <c r="BD6957"/>
    </row>
    <row r="6958" spans="1:56" s="16" customFormat="1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  <c r="AE6958"/>
      <c r="AF6958"/>
      <c r="AG6958"/>
      <c r="AH6958"/>
      <c r="AI6958"/>
      <c r="AJ6958"/>
      <c r="AK6958"/>
      <c r="AL6958"/>
      <c r="AM6958"/>
      <c r="AN6958"/>
      <c r="AO6958"/>
      <c r="AP6958"/>
      <c r="AQ6958"/>
      <c r="AR6958"/>
      <c r="AS6958"/>
      <c r="AT6958"/>
      <c r="AU6958"/>
      <c r="AV6958"/>
      <c r="AW6958"/>
      <c r="AX6958"/>
      <c r="AY6958"/>
      <c r="AZ6958"/>
      <c r="BA6958"/>
      <c r="BB6958"/>
      <c r="BC6958"/>
      <c r="BD6958"/>
    </row>
    <row r="6959" spans="1:56" s="16" customFormat="1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  <c r="AE6959"/>
      <c r="AF6959"/>
      <c r="AG6959"/>
      <c r="AH6959"/>
      <c r="AI6959"/>
      <c r="AJ6959"/>
      <c r="AK6959"/>
      <c r="AL6959"/>
      <c r="AM6959"/>
      <c r="AN6959"/>
      <c r="AO6959"/>
      <c r="AP6959"/>
      <c r="AQ6959"/>
      <c r="AR6959"/>
      <c r="AS6959"/>
      <c r="AT6959"/>
      <c r="AU6959"/>
      <c r="AV6959"/>
      <c r="AW6959"/>
      <c r="AX6959"/>
      <c r="AY6959"/>
      <c r="AZ6959"/>
      <c r="BA6959"/>
      <c r="BB6959"/>
      <c r="BC6959"/>
      <c r="BD6959"/>
    </row>
    <row r="6960" spans="1:56" s="16" customFormat="1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  <c r="AE6960"/>
      <c r="AF6960"/>
      <c r="AG6960"/>
      <c r="AH6960"/>
      <c r="AI6960"/>
      <c r="AJ6960"/>
      <c r="AK6960"/>
      <c r="AL6960"/>
      <c r="AM6960"/>
      <c r="AN6960"/>
      <c r="AO6960"/>
      <c r="AP6960"/>
      <c r="AQ6960"/>
      <c r="AR6960"/>
      <c r="AS6960"/>
      <c r="AT6960"/>
      <c r="AU6960"/>
      <c r="AV6960"/>
      <c r="AW6960"/>
      <c r="AX6960"/>
      <c r="AY6960"/>
      <c r="AZ6960"/>
      <c r="BA6960"/>
      <c r="BB6960"/>
      <c r="BC6960"/>
      <c r="BD6960"/>
    </row>
    <row r="6961" spans="1:56" s="16" customFormat="1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  <c r="AE6961"/>
      <c r="AF6961"/>
      <c r="AG6961"/>
      <c r="AH6961"/>
      <c r="AI6961"/>
      <c r="AJ6961"/>
      <c r="AK6961"/>
      <c r="AL6961"/>
      <c r="AM6961"/>
      <c r="AN6961"/>
      <c r="AO6961"/>
      <c r="AP6961"/>
      <c r="AQ6961"/>
      <c r="AR6961"/>
      <c r="AS6961"/>
      <c r="AT6961"/>
      <c r="AU6961"/>
      <c r="AV6961"/>
      <c r="AW6961"/>
      <c r="AX6961"/>
      <c r="AY6961"/>
      <c r="AZ6961"/>
      <c r="BA6961"/>
      <c r="BB6961"/>
      <c r="BC6961"/>
      <c r="BD6961"/>
    </row>
    <row r="6962" spans="1:56" s="16" customFormat="1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  <c r="AE6962"/>
      <c r="AF6962"/>
      <c r="AG6962"/>
      <c r="AH6962"/>
      <c r="AI6962"/>
      <c r="AJ6962"/>
      <c r="AK6962"/>
      <c r="AL6962"/>
      <c r="AM6962"/>
      <c r="AN6962"/>
      <c r="AO6962"/>
      <c r="AP6962"/>
      <c r="AQ6962"/>
      <c r="AR6962"/>
      <c r="AS6962"/>
      <c r="AT6962"/>
      <c r="AU6962"/>
      <c r="AV6962"/>
      <c r="AW6962"/>
      <c r="AX6962"/>
      <c r="AY6962"/>
      <c r="AZ6962"/>
      <c r="BA6962"/>
      <c r="BB6962"/>
      <c r="BC6962"/>
      <c r="BD6962"/>
    </row>
    <row r="6963" spans="1:56" s="16" customFormat="1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  <c r="AE6963"/>
      <c r="AF6963"/>
      <c r="AG6963"/>
      <c r="AH6963"/>
      <c r="AI6963"/>
      <c r="AJ6963"/>
      <c r="AK6963"/>
      <c r="AL6963"/>
      <c r="AM6963"/>
      <c r="AN6963"/>
      <c r="AO6963"/>
      <c r="AP6963"/>
      <c r="AQ6963"/>
      <c r="AR6963"/>
      <c r="AS6963"/>
      <c r="AT6963"/>
      <c r="AU6963"/>
      <c r="AV6963"/>
      <c r="AW6963"/>
      <c r="AX6963"/>
      <c r="AY6963"/>
      <c r="AZ6963"/>
      <c r="BA6963"/>
      <c r="BB6963"/>
      <c r="BC6963"/>
      <c r="BD6963"/>
    </row>
    <row r="6964" spans="1:56" s="16" customFormat="1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  <c r="AE6964"/>
      <c r="AF6964"/>
      <c r="AG6964"/>
      <c r="AH6964"/>
      <c r="AI6964"/>
      <c r="AJ6964"/>
      <c r="AK6964"/>
      <c r="AL6964"/>
      <c r="AM6964"/>
      <c r="AN6964"/>
      <c r="AO6964"/>
      <c r="AP6964"/>
      <c r="AQ6964"/>
      <c r="AR6964"/>
      <c r="AS6964"/>
      <c r="AT6964"/>
      <c r="AU6964"/>
      <c r="AV6964"/>
      <c r="AW6964"/>
      <c r="AX6964"/>
      <c r="AY6964"/>
      <c r="AZ6964"/>
      <c r="BA6964"/>
      <c r="BB6964"/>
      <c r="BC6964"/>
      <c r="BD6964"/>
    </row>
    <row r="6965" spans="1:56" s="16" customFormat="1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  <c r="AE6965"/>
      <c r="AF6965"/>
      <c r="AG6965"/>
      <c r="AH6965"/>
      <c r="AI6965"/>
      <c r="AJ6965"/>
      <c r="AK6965"/>
      <c r="AL6965"/>
      <c r="AM6965"/>
      <c r="AN6965"/>
      <c r="AO6965"/>
      <c r="AP6965"/>
      <c r="AQ6965"/>
      <c r="AR6965"/>
      <c r="AS6965"/>
      <c r="AT6965"/>
      <c r="AU6965"/>
      <c r="AV6965"/>
      <c r="AW6965"/>
      <c r="AX6965"/>
      <c r="AY6965"/>
      <c r="AZ6965"/>
      <c r="BA6965"/>
      <c r="BB6965"/>
      <c r="BC6965"/>
      <c r="BD6965"/>
    </row>
    <row r="6966" spans="1:56" s="16" customFormat="1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  <c r="AE6966"/>
      <c r="AF6966"/>
      <c r="AG6966"/>
      <c r="AH6966"/>
      <c r="AI6966"/>
      <c r="AJ6966"/>
      <c r="AK6966"/>
      <c r="AL6966"/>
      <c r="AM6966"/>
      <c r="AN6966"/>
      <c r="AO6966"/>
      <c r="AP6966"/>
      <c r="AQ6966"/>
      <c r="AR6966"/>
      <c r="AS6966"/>
      <c r="AT6966"/>
      <c r="AU6966"/>
      <c r="AV6966"/>
      <c r="AW6966"/>
      <c r="AX6966"/>
      <c r="AY6966"/>
      <c r="AZ6966"/>
      <c r="BA6966"/>
      <c r="BB6966"/>
      <c r="BC6966"/>
      <c r="BD6966"/>
    </row>
    <row r="6967" spans="1:56" s="16" customFormat="1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  <c r="AE6967"/>
      <c r="AF6967"/>
      <c r="AG6967"/>
      <c r="AH6967"/>
      <c r="AI6967"/>
      <c r="AJ6967"/>
      <c r="AK6967"/>
      <c r="AL6967"/>
      <c r="AM6967"/>
      <c r="AN6967"/>
      <c r="AO6967"/>
      <c r="AP6967"/>
      <c r="AQ6967"/>
      <c r="AR6967"/>
      <c r="AS6967"/>
      <c r="AT6967"/>
      <c r="AU6967"/>
      <c r="AV6967"/>
      <c r="AW6967"/>
      <c r="AX6967"/>
      <c r="AY6967"/>
      <c r="AZ6967"/>
      <c r="BA6967"/>
      <c r="BB6967"/>
      <c r="BC6967"/>
      <c r="BD6967"/>
    </row>
    <row r="6968" spans="1:56" s="16" customFormat="1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  <c r="AE6968"/>
      <c r="AF6968"/>
      <c r="AG6968"/>
      <c r="AH6968"/>
      <c r="AI6968"/>
      <c r="AJ6968"/>
      <c r="AK6968"/>
      <c r="AL6968"/>
      <c r="AM6968"/>
      <c r="AN6968"/>
      <c r="AO6968"/>
      <c r="AP6968"/>
      <c r="AQ6968"/>
      <c r="AR6968"/>
      <c r="AS6968"/>
      <c r="AT6968"/>
      <c r="AU6968"/>
      <c r="AV6968"/>
      <c r="AW6968"/>
      <c r="AX6968"/>
      <c r="AY6968"/>
      <c r="AZ6968"/>
      <c r="BA6968"/>
      <c r="BB6968"/>
      <c r="BC6968"/>
      <c r="BD6968"/>
    </row>
    <row r="6969" spans="1:56" s="16" customFormat="1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  <c r="AE6969"/>
      <c r="AF6969"/>
      <c r="AG6969"/>
      <c r="AH6969"/>
      <c r="AI6969"/>
      <c r="AJ6969"/>
      <c r="AK6969"/>
      <c r="AL6969"/>
      <c r="AM6969"/>
      <c r="AN6969"/>
      <c r="AO6969"/>
      <c r="AP6969"/>
      <c r="AQ6969"/>
      <c r="AR6969"/>
      <c r="AS6969"/>
      <c r="AT6969"/>
      <c r="AU6969"/>
      <c r="AV6969"/>
      <c r="AW6969"/>
      <c r="AX6969"/>
      <c r="AY6969"/>
      <c r="AZ6969"/>
      <c r="BA6969"/>
      <c r="BB6969"/>
      <c r="BC6969"/>
      <c r="BD6969"/>
    </row>
    <row r="6970" spans="1:56" s="16" customFormat="1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  <c r="AE6970"/>
      <c r="AF6970"/>
      <c r="AG6970"/>
      <c r="AH6970"/>
      <c r="AI6970"/>
      <c r="AJ6970"/>
      <c r="AK6970"/>
      <c r="AL6970"/>
      <c r="AM6970"/>
      <c r="AN6970"/>
      <c r="AO6970"/>
      <c r="AP6970"/>
      <c r="AQ6970"/>
      <c r="AR6970"/>
      <c r="AS6970"/>
      <c r="AT6970"/>
      <c r="AU6970"/>
      <c r="AV6970"/>
      <c r="AW6970"/>
      <c r="AX6970"/>
      <c r="AY6970"/>
      <c r="AZ6970"/>
      <c r="BA6970"/>
      <c r="BB6970"/>
      <c r="BC6970"/>
      <c r="BD6970"/>
    </row>
    <row r="6971" spans="1:56" s="16" customFormat="1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  <c r="AE6971"/>
      <c r="AF6971"/>
      <c r="AG6971"/>
      <c r="AH6971"/>
      <c r="AI6971"/>
      <c r="AJ6971"/>
      <c r="AK6971"/>
      <c r="AL6971"/>
      <c r="AM6971"/>
      <c r="AN6971"/>
      <c r="AO6971"/>
      <c r="AP6971"/>
      <c r="AQ6971"/>
      <c r="AR6971"/>
      <c r="AS6971"/>
      <c r="AT6971"/>
      <c r="AU6971"/>
      <c r="AV6971"/>
      <c r="AW6971"/>
      <c r="AX6971"/>
      <c r="AY6971"/>
      <c r="AZ6971"/>
      <c r="BA6971"/>
      <c r="BB6971"/>
      <c r="BC6971"/>
      <c r="BD6971"/>
    </row>
    <row r="6972" spans="1:56" s="16" customFormat="1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  <c r="AE6972"/>
      <c r="AF6972"/>
      <c r="AG6972"/>
      <c r="AH6972"/>
      <c r="AI6972"/>
      <c r="AJ6972"/>
      <c r="AK6972"/>
      <c r="AL6972"/>
      <c r="AM6972"/>
      <c r="AN6972"/>
      <c r="AO6972"/>
      <c r="AP6972"/>
      <c r="AQ6972"/>
      <c r="AR6972"/>
      <c r="AS6972"/>
      <c r="AT6972"/>
      <c r="AU6972"/>
      <c r="AV6972"/>
      <c r="AW6972"/>
      <c r="AX6972"/>
      <c r="AY6972"/>
      <c r="AZ6972"/>
      <c r="BA6972"/>
      <c r="BB6972"/>
      <c r="BC6972"/>
      <c r="BD6972"/>
    </row>
    <row r="6973" spans="1:56" s="16" customFormat="1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  <c r="AE6973"/>
      <c r="AF6973"/>
      <c r="AG6973"/>
      <c r="AH6973"/>
      <c r="AI6973"/>
      <c r="AJ6973"/>
      <c r="AK6973"/>
      <c r="AL6973"/>
      <c r="AM6973"/>
      <c r="AN6973"/>
      <c r="AO6973"/>
      <c r="AP6973"/>
      <c r="AQ6973"/>
      <c r="AR6973"/>
      <c r="AS6973"/>
      <c r="AT6973"/>
      <c r="AU6973"/>
      <c r="AV6973"/>
      <c r="AW6973"/>
      <c r="AX6973"/>
      <c r="AY6973"/>
      <c r="AZ6973"/>
      <c r="BA6973"/>
      <c r="BB6973"/>
      <c r="BC6973"/>
      <c r="BD6973"/>
    </row>
    <row r="6974" spans="1:56" s="16" customFormat="1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  <c r="AE6974"/>
      <c r="AF6974"/>
      <c r="AG6974"/>
      <c r="AH6974"/>
      <c r="AI6974"/>
      <c r="AJ6974"/>
      <c r="AK6974"/>
      <c r="AL6974"/>
      <c r="AM6974"/>
      <c r="AN6974"/>
      <c r="AO6974"/>
      <c r="AP6974"/>
      <c r="AQ6974"/>
      <c r="AR6974"/>
      <c r="AS6974"/>
      <c r="AT6974"/>
      <c r="AU6974"/>
      <c r="AV6974"/>
      <c r="AW6974"/>
      <c r="AX6974"/>
      <c r="AY6974"/>
      <c r="AZ6974"/>
      <c r="BA6974"/>
      <c r="BB6974"/>
      <c r="BC6974"/>
      <c r="BD6974"/>
    </row>
    <row r="6975" spans="1:56" s="16" customFormat="1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  <c r="AE6975"/>
      <c r="AF6975"/>
      <c r="AG6975"/>
      <c r="AH6975"/>
      <c r="AI6975"/>
      <c r="AJ6975"/>
      <c r="AK6975"/>
      <c r="AL6975"/>
      <c r="AM6975"/>
      <c r="AN6975"/>
      <c r="AO6975"/>
      <c r="AP6975"/>
      <c r="AQ6975"/>
      <c r="AR6975"/>
      <c r="AS6975"/>
      <c r="AT6975"/>
      <c r="AU6975"/>
      <c r="AV6975"/>
      <c r="AW6975"/>
      <c r="AX6975"/>
      <c r="AY6975"/>
      <c r="AZ6975"/>
      <c r="BA6975"/>
      <c r="BB6975"/>
      <c r="BC6975"/>
      <c r="BD6975"/>
    </row>
    <row r="6976" spans="1:56" s="16" customFormat="1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  <c r="AE6976"/>
      <c r="AF6976"/>
      <c r="AG6976"/>
      <c r="AH6976"/>
      <c r="AI6976"/>
      <c r="AJ6976"/>
      <c r="AK6976"/>
      <c r="AL6976"/>
      <c r="AM6976"/>
      <c r="AN6976"/>
      <c r="AO6976"/>
      <c r="AP6976"/>
      <c r="AQ6976"/>
      <c r="AR6976"/>
      <c r="AS6976"/>
      <c r="AT6976"/>
      <c r="AU6976"/>
      <c r="AV6976"/>
      <c r="AW6976"/>
      <c r="AX6976"/>
      <c r="AY6976"/>
      <c r="AZ6976"/>
      <c r="BA6976"/>
      <c r="BB6976"/>
      <c r="BC6976"/>
      <c r="BD6976"/>
    </row>
    <row r="6977" spans="1:56" s="16" customFormat="1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  <c r="AE6977"/>
      <c r="AF6977"/>
      <c r="AG6977"/>
      <c r="AH6977"/>
      <c r="AI6977"/>
      <c r="AJ6977"/>
      <c r="AK6977"/>
      <c r="AL6977"/>
      <c r="AM6977"/>
      <c r="AN6977"/>
      <c r="AO6977"/>
      <c r="AP6977"/>
      <c r="AQ6977"/>
      <c r="AR6977"/>
      <c r="AS6977"/>
      <c r="AT6977"/>
      <c r="AU6977"/>
      <c r="AV6977"/>
      <c r="AW6977"/>
      <c r="AX6977"/>
      <c r="AY6977"/>
      <c r="AZ6977"/>
      <c r="BA6977"/>
      <c r="BB6977"/>
      <c r="BC6977"/>
      <c r="BD6977"/>
    </row>
    <row r="6978" spans="1:56" s="16" customFormat="1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  <c r="AE6978"/>
      <c r="AF6978"/>
      <c r="AG6978"/>
      <c r="AH6978"/>
      <c r="AI6978"/>
      <c r="AJ6978"/>
      <c r="AK6978"/>
      <c r="AL6978"/>
      <c r="AM6978"/>
      <c r="AN6978"/>
      <c r="AO6978"/>
      <c r="AP6978"/>
      <c r="AQ6978"/>
      <c r="AR6978"/>
      <c r="AS6978"/>
      <c r="AT6978"/>
      <c r="AU6978"/>
      <c r="AV6978"/>
      <c r="AW6978"/>
      <c r="AX6978"/>
      <c r="AY6978"/>
      <c r="AZ6978"/>
      <c r="BA6978"/>
      <c r="BB6978"/>
      <c r="BC6978"/>
      <c r="BD6978"/>
    </row>
    <row r="6979" spans="1:56" s="16" customFormat="1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  <c r="AE6979"/>
      <c r="AF6979"/>
      <c r="AG6979"/>
      <c r="AH6979"/>
      <c r="AI6979"/>
      <c r="AJ6979"/>
      <c r="AK6979"/>
      <c r="AL6979"/>
      <c r="AM6979"/>
      <c r="AN6979"/>
      <c r="AO6979"/>
      <c r="AP6979"/>
      <c r="AQ6979"/>
      <c r="AR6979"/>
      <c r="AS6979"/>
      <c r="AT6979"/>
      <c r="AU6979"/>
      <c r="AV6979"/>
      <c r="AW6979"/>
      <c r="AX6979"/>
      <c r="AY6979"/>
      <c r="AZ6979"/>
      <c r="BA6979"/>
      <c r="BB6979"/>
      <c r="BC6979"/>
      <c r="BD6979"/>
    </row>
    <row r="6980" spans="1:56" s="16" customFormat="1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  <c r="AE6980"/>
      <c r="AF6980"/>
      <c r="AG6980"/>
      <c r="AH6980"/>
      <c r="AI6980"/>
      <c r="AJ6980"/>
      <c r="AK6980"/>
      <c r="AL6980"/>
      <c r="AM6980"/>
      <c r="AN6980"/>
      <c r="AO6980"/>
      <c r="AP6980"/>
      <c r="AQ6980"/>
      <c r="AR6980"/>
      <c r="AS6980"/>
      <c r="AT6980"/>
      <c r="AU6980"/>
      <c r="AV6980"/>
      <c r="AW6980"/>
      <c r="AX6980"/>
      <c r="AY6980"/>
      <c r="AZ6980"/>
      <c r="BA6980"/>
      <c r="BB6980"/>
      <c r="BC6980"/>
      <c r="BD6980"/>
    </row>
    <row r="6981" spans="1:56" s="16" customFormat="1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  <c r="AE6981"/>
      <c r="AF6981"/>
      <c r="AG6981"/>
      <c r="AH6981"/>
      <c r="AI6981"/>
      <c r="AJ6981"/>
      <c r="AK6981"/>
      <c r="AL6981"/>
      <c r="AM6981"/>
      <c r="AN6981"/>
      <c r="AO6981"/>
      <c r="AP6981"/>
      <c r="AQ6981"/>
      <c r="AR6981"/>
      <c r="AS6981"/>
      <c r="AT6981"/>
      <c r="AU6981"/>
      <c r="AV6981"/>
      <c r="AW6981"/>
      <c r="AX6981"/>
      <c r="AY6981"/>
      <c r="AZ6981"/>
      <c r="BA6981"/>
      <c r="BB6981"/>
      <c r="BC6981"/>
      <c r="BD6981"/>
    </row>
    <row r="6982" spans="1:56" s="16" customFormat="1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  <c r="AE6982"/>
      <c r="AF6982"/>
      <c r="AG6982"/>
      <c r="AH6982"/>
      <c r="AI6982"/>
      <c r="AJ6982"/>
      <c r="AK6982"/>
      <c r="AL6982"/>
      <c r="AM6982"/>
      <c r="AN6982"/>
      <c r="AO6982"/>
      <c r="AP6982"/>
      <c r="AQ6982"/>
      <c r="AR6982"/>
      <c r="AS6982"/>
      <c r="AT6982"/>
      <c r="AU6982"/>
      <c r="AV6982"/>
      <c r="AW6982"/>
      <c r="AX6982"/>
      <c r="AY6982"/>
      <c r="AZ6982"/>
      <c r="BA6982"/>
      <c r="BB6982"/>
      <c r="BC6982"/>
      <c r="BD6982"/>
    </row>
    <row r="6983" spans="1:56" s="16" customFormat="1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  <c r="AE6983"/>
      <c r="AF6983"/>
      <c r="AG6983"/>
      <c r="AH6983"/>
      <c r="AI6983"/>
      <c r="AJ6983"/>
      <c r="AK6983"/>
      <c r="AL6983"/>
      <c r="AM6983"/>
      <c r="AN6983"/>
      <c r="AO6983"/>
      <c r="AP6983"/>
      <c r="AQ6983"/>
      <c r="AR6983"/>
      <c r="AS6983"/>
      <c r="AT6983"/>
      <c r="AU6983"/>
      <c r="AV6983"/>
      <c r="AW6983"/>
      <c r="AX6983"/>
      <c r="AY6983"/>
      <c r="AZ6983"/>
      <c r="BA6983"/>
      <c r="BB6983"/>
      <c r="BC6983"/>
      <c r="BD6983"/>
    </row>
    <row r="6984" spans="1:56" s="16" customFormat="1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  <c r="AE6984"/>
      <c r="AF6984"/>
      <c r="AG6984"/>
      <c r="AH6984"/>
      <c r="AI6984"/>
      <c r="AJ6984"/>
      <c r="AK6984"/>
      <c r="AL6984"/>
      <c r="AM6984"/>
      <c r="AN6984"/>
      <c r="AO6984"/>
      <c r="AP6984"/>
      <c r="AQ6984"/>
      <c r="AR6984"/>
      <c r="AS6984"/>
      <c r="AT6984"/>
      <c r="AU6984"/>
      <c r="AV6984"/>
      <c r="AW6984"/>
      <c r="AX6984"/>
      <c r="AY6984"/>
      <c r="AZ6984"/>
      <c r="BA6984"/>
      <c r="BB6984"/>
      <c r="BC6984"/>
      <c r="BD6984"/>
    </row>
    <row r="6985" spans="1:56" s="16" customFormat="1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  <c r="AE6985"/>
      <c r="AF6985"/>
      <c r="AG6985"/>
      <c r="AH6985"/>
      <c r="AI6985"/>
      <c r="AJ6985"/>
      <c r="AK6985"/>
      <c r="AL6985"/>
      <c r="AM6985"/>
      <c r="AN6985"/>
      <c r="AO6985"/>
      <c r="AP6985"/>
      <c r="AQ6985"/>
      <c r="AR6985"/>
      <c r="AS6985"/>
      <c r="AT6985"/>
      <c r="AU6985"/>
      <c r="AV6985"/>
      <c r="AW6985"/>
      <c r="AX6985"/>
      <c r="AY6985"/>
      <c r="AZ6985"/>
      <c r="BA6985"/>
      <c r="BB6985"/>
      <c r="BC6985"/>
      <c r="BD6985"/>
    </row>
    <row r="6986" spans="1:56" s="16" customFormat="1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  <c r="AE6986"/>
      <c r="AF6986"/>
      <c r="AG6986"/>
      <c r="AH6986"/>
      <c r="AI6986"/>
      <c r="AJ6986"/>
      <c r="AK6986"/>
      <c r="AL6986"/>
      <c r="AM6986"/>
      <c r="AN6986"/>
      <c r="AO6986"/>
      <c r="AP6986"/>
      <c r="AQ6986"/>
      <c r="AR6986"/>
      <c r="AS6986"/>
      <c r="AT6986"/>
      <c r="AU6986"/>
      <c r="AV6986"/>
      <c r="AW6986"/>
      <c r="AX6986"/>
      <c r="AY6986"/>
      <c r="AZ6986"/>
      <c r="BA6986"/>
      <c r="BB6986"/>
      <c r="BC6986"/>
      <c r="BD6986"/>
    </row>
    <row r="6987" spans="1:56" s="16" customFormat="1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  <c r="AE6987"/>
      <c r="AF6987"/>
      <c r="AG6987"/>
      <c r="AH6987"/>
      <c r="AI6987"/>
      <c r="AJ6987"/>
      <c r="AK6987"/>
      <c r="AL6987"/>
      <c r="AM6987"/>
      <c r="AN6987"/>
      <c r="AO6987"/>
      <c r="AP6987"/>
      <c r="AQ6987"/>
      <c r="AR6987"/>
      <c r="AS6987"/>
      <c r="AT6987"/>
      <c r="AU6987"/>
      <c r="AV6987"/>
      <c r="AW6987"/>
      <c r="AX6987"/>
      <c r="AY6987"/>
      <c r="AZ6987"/>
      <c r="BA6987"/>
      <c r="BB6987"/>
      <c r="BC6987"/>
      <c r="BD6987"/>
    </row>
    <row r="6988" spans="1:56" s="16" customFormat="1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  <c r="AE6988"/>
      <c r="AF6988"/>
      <c r="AG6988"/>
      <c r="AH6988"/>
      <c r="AI6988"/>
      <c r="AJ6988"/>
      <c r="AK6988"/>
      <c r="AL6988"/>
      <c r="AM6988"/>
      <c r="AN6988"/>
      <c r="AO6988"/>
      <c r="AP6988"/>
      <c r="AQ6988"/>
      <c r="AR6988"/>
      <c r="AS6988"/>
      <c r="AT6988"/>
      <c r="AU6988"/>
      <c r="AV6988"/>
      <c r="AW6988"/>
      <c r="AX6988"/>
      <c r="AY6988"/>
      <c r="AZ6988"/>
      <c r="BA6988"/>
      <c r="BB6988"/>
      <c r="BC6988"/>
      <c r="BD6988"/>
    </row>
    <row r="6989" spans="1:56" s="16" customFormat="1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  <c r="AE6989"/>
      <c r="AF6989"/>
      <c r="AG6989"/>
      <c r="AH6989"/>
      <c r="AI6989"/>
      <c r="AJ6989"/>
      <c r="AK6989"/>
      <c r="AL6989"/>
      <c r="AM6989"/>
      <c r="AN6989"/>
      <c r="AO6989"/>
      <c r="AP6989"/>
      <c r="AQ6989"/>
      <c r="AR6989"/>
      <c r="AS6989"/>
      <c r="AT6989"/>
      <c r="AU6989"/>
      <c r="AV6989"/>
      <c r="AW6989"/>
      <c r="AX6989"/>
      <c r="AY6989"/>
      <c r="AZ6989"/>
      <c r="BA6989"/>
      <c r="BB6989"/>
      <c r="BC6989"/>
      <c r="BD6989"/>
    </row>
    <row r="6990" spans="1:56" s="16" customFormat="1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  <c r="AE6990"/>
      <c r="AF6990"/>
      <c r="AG6990"/>
      <c r="AH6990"/>
      <c r="AI6990"/>
      <c r="AJ6990"/>
      <c r="AK6990"/>
      <c r="AL6990"/>
      <c r="AM6990"/>
      <c r="AN6990"/>
      <c r="AO6990"/>
      <c r="AP6990"/>
      <c r="AQ6990"/>
      <c r="AR6990"/>
      <c r="AS6990"/>
      <c r="AT6990"/>
      <c r="AU6990"/>
      <c r="AV6990"/>
      <c r="AW6990"/>
      <c r="AX6990"/>
      <c r="AY6990"/>
      <c r="AZ6990"/>
      <c r="BA6990"/>
      <c r="BB6990"/>
      <c r="BC6990"/>
      <c r="BD6990"/>
    </row>
    <row r="6991" spans="1:56" s="16" customFormat="1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  <c r="AE6991"/>
      <c r="AF6991"/>
      <c r="AG6991"/>
      <c r="AH6991"/>
      <c r="AI6991"/>
      <c r="AJ6991"/>
      <c r="AK6991"/>
      <c r="AL6991"/>
      <c r="AM6991"/>
      <c r="AN6991"/>
      <c r="AO6991"/>
      <c r="AP6991"/>
      <c r="AQ6991"/>
      <c r="AR6991"/>
      <c r="AS6991"/>
      <c r="AT6991"/>
      <c r="AU6991"/>
      <c r="AV6991"/>
      <c r="AW6991"/>
      <c r="AX6991"/>
      <c r="AY6991"/>
      <c r="AZ6991"/>
      <c r="BA6991"/>
      <c r="BB6991"/>
      <c r="BC6991"/>
      <c r="BD6991"/>
    </row>
    <row r="6992" spans="1:56" s="16" customFormat="1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  <c r="AE6992"/>
      <c r="AF6992"/>
      <c r="AG6992"/>
      <c r="AH6992"/>
      <c r="AI6992"/>
      <c r="AJ6992"/>
      <c r="AK6992"/>
      <c r="AL6992"/>
      <c r="AM6992"/>
      <c r="AN6992"/>
      <c r="AO6992"/>
      <c r="AP6992"/>
      <c r="AQ6992"/>
      <c r="AR6992"/>
      <c r="AS6992"/>
      <c r="AT6992"/>
      <c r="AU6992"/>
      <c r="AV6992"/>
      <c r="AW6992"/>
      <c r="AX6992"/>
      <c r="AY6992"/>
      <c r="AZ6992"/>
      <c r="BA6992"/>
      <c r="BB6992"/>
      <c r="BC6992"/>
      <c r="BD6992"/>
    </row>
    <row r="6993" spans="1:56" s="16" customFormat="1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  <c r="AE6993"/>
      <c r="AF6993"/>
      <c r="AG6993"/>
      <c r="AH6993"/>
      <c r="AI6993"/>
      <c r="AJ6993"/>
      <c r="AK6993"/>
      <c r="AL6993"/>
      <c r="AM6993"/>
      <c r="AN6993"/>
      <c r="AO6993"/>
      <c r="AP6993"/>
      <c r="AQ6993"/>
      <c r="AR6993"/>
      <c r="AS6993"/>
      <c r="AT6993"/>
      <c r="AU6993"/>
      <c r="AV6993"/>
      <c r="AW6993"/>
      <c r="AX6993"/>
      <c r="AY6993"/>
      <c r="AZ6993"/>
      <c r="BA6993"/>
      <c r="BB6993"/>
      <c r="BC6993"/>
      <c r="BD6993"/>
    </row>
    <row r="6994" spans="1:56" s="16" customFormat="1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  <c r="AE6994"/>
      <c r="AF6994"/>
      <c r="AG6994"/>
      <c r="AH6994"/>
      <c r="AI6994"/>
      <c r="AJ6994"/>
      <c r="AK6994"/>
      <c r="AL6994"/>
      <c r="AM6994"/>
      <c r="AN6994"/>
      <c r="AO6994"/>
      <c r="AP6994"/>
      <c r="AQ6994"/>
      <c r="AR6994"/>
      <c r="AS6994"/>
      <c r="AT6994"/>
      <c r="AU6994"/>
      <c r="AV6994"/>
      <c r="AW6994"/>
      <c r="AX6994"/>
      <c r="AY6994"/>
      <c r="AZ6994"/>
      <c r="BA6994"/>
      <c r="BB6994"/>
      <c r="BC6994"/>
      <c r="BD6994"/>
    </row>
    <row r="6995" spans="1:56" s="16" customFormat="1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  <c r="AE6995"/>
      <c r="AF6995"/>
      <c r="AG6995"/>
      <c r="AH6995"/>
      <c r="AI6995"/>
      <c r="AJ6995"/>
      <c r="AK6995"/>
      <c r="AL6995"/>
      <c r="AM6995"/>
      <c r="AN6995"/>
      <c r="AO6995"/>
      <c r="AP6995"/>
      <c r="AQ6995"/>
      <c r="AR6995"/>
      <c r="AS6995"/>
      <c r="AT6995"/>
      <c r="AU6995"/>
      <c r="AV6995"/>
      <c r="AW6995"/>
      <c r="AX6995"/>
      <c r="AY6995"/>
      <c r="AZ6995"/>
      <c r="BA6995"/>
      <c r="BB6995"/>
      <c r="BC6995"/>
      <c r="BD6995"/>
    </row>
    <row r="6996" spans="1:56" s="16" customFormat="1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  <c r="AE6996"/>
      <c r="AF6996"/>
      <c r="AG6996"/>
      <c r="AH6996"/>
      <c r="AI6996"/>
      <c r="AJ6996"/>
      <c r="AK6996"/>
      <c r="AL6996"/>
      <c r="AM6996"/>
      <c r="AN6996"/>
      <c r="AO6996"/>
      <c r="AP6996"/>
      <c r="AQ6996"/>
      <c r="AR6996"/>
      <c r="AS6996"/>
      <c r="AT6996"/>
      <c r="AU6996"/>
      <c r="AV6996"/>
      <c r="AW6996"/>
      <c r="AX6996"/>
      <c r="AY6996"/>
      <c r="AZ6996"/>
      <c r="BA6996"/>
      <c r="BB6996"/>
      <c r="BC6996"/>
      <c r="BD6996"/>
    </row>
    <row r="6997" spans="1:56" s="16" customFormat="1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  <c r="AE6997"/>
      <c r="AF6997"/>
      <c r="AG6997"/>
      <c r="AH6997"/>
      <c r="AI6997"/>
      <c r="AJ6997"/>
      <c r="AK6997"/>
      <c r="AL6997"/>
      <c r="AM6997"/>
      <c r="AN6997"/>
      <c r="AO6997"/>
      <c r="AP6997"/>
      <c r="AQ6997"/>
      <c r="AR6997"/>
      <c r="AS6997"/>
      <c r="AT6997"/>
      <c r="AU6997"/>
      <c r="AV6997"/>
      <c r="AW6997"/>
      <c r="AX6997"/>
      <c r="AY6997"/>
      <c r="AZ6997"/>
      <c r="BA6997"/>
      <c r="BB6997"/>
      <c r="BC6997"/>
      <c r="BD6997"/>
    </row>
    <row r="6998" spans="1:56" s="16" customFormat="1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  <c r="AE6998"/>
      <c r="AF6998"/>
      <c r="AG6998"/>
      <c r="AH6998"/>
      <c r="AI6998"/>
      <c r="AJ6998"/>
      <c r="AK6998"/>
      <c r="AL6998"/>
      <c r="AM6998"/>
      <c r="AN6998"/>
      <c r="AO6998"/>
      <c r="AP6998"/>
      <c r="AQ6998"/>
      <c r="AR6998"/>
      <c r="AS6998"/>
      <c r="AT6998"/>
      <c r="AU6998"/>
      <c r="AV6998"/>
      <c r="AW6998"/>
      <c r="AX6998"/>
      <c r="AY6998"/>
      <c r="AZ6998"/>
      <c r="BA6998"/>
      <c r="BB6998"/>
      <c r="BC6998"/>
      <c r="BD6998"/>
    </row>
    <row r="6999" spans="1:56" s="16" customFormat="1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  <c r="AE6999"/>
      <c r="AF6999"/>
      <c r="AG6999"/>
      <c r="AH6999"/>
      <c r="AI6999"/>
      <c r="AJ6999"/>
      <c r="AK6999"/>
      <c r="AL6999"/>
      <c r="AM6999"/>
      <c r="AN6999"/>
      <c r="AO6999"/>
      <c r="AP6999"/>
      <c r="AQ6999"/>
      <c r="AR6999"/>
      <c r="AS6999"/>
      <c r="AT6999"/>
      <c r="AU6999"/>
      <c r="AV6999"/>
      <c r="AW6999"/>
      <c r="AX6999"/>
      <c r="AY6999"/>
      <c r="AZ6999"/>
      <c r="BA6999"/>
      <c r="BB6999"/>
      <c r="BC6999"/>
      <c r="BD6999"/>
    </row>
    <row r="7000" spans="1:56" s="16" customFormat="1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  <c r="AE7000"/>
      <c r="AF7000"/>
      <c r="AG7000"/>
      <c r="AH7000"/>
      <c r="AI7000"/>
      <c r="AJ7000"/>
      <c r="AK7000"/>
      <c r="AL7000"/>
      <c r="AM7000"/>
      <c r="AN7000"/>
      <c r="AO7000"/>
      <c r="AP7000"/>
      <c r="AQ7000"/>
      <c r="AR7000"/>
      <c r="AS7000"/>
      <c r="AT7000"/>
      <c r="AU7000"/>
      <c r="AV7000"/>
      <c r="AW7000"/>
      <c r="AX7000"/>
      <c r="AY7000"/>
      <c r="AZ7000"/>
      <c r="BA7000"/>
      <c r="BB7000"/>
      <c r="BC7000"/>
      <c r="BD7000"/>
    </row>
    <row r="7001" spans="1:56" s="16" customFormat="1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  <c r="AE7001"/>
      <c r="AF7001"/>
      <c r="AG7001"/>
      <c r="AH7001"/>
      <c r="AI7001"/>
      <c r="AJ7001"/>
      <c r="AK7001"/>
      <c r="AL7001"/>
      <c r="AM7001"/>
      <c r="AN7001"/>
      <c r="AO7001"/>
      <c r="AP7001"/>
      <c r="AQ7001"/>
      <c r="AR7001"/>
      <c r="AS7001"/>
      <c r="AT7001"/>
      <c r="AU7001"/>
      <c r="AV7001"/>
      <c r="AW7001"/>
      <c r="AX7001"/>
      <c r="AY7001"/>
      <c r="AZ7001"/>
      <c r="BA7001"/>
      <c r="BB7001"/>
      <c r="BC7001"/>
      <c r="BD7001"/>
    </row>
    <row r="7002" spans="1:56" s="16" customFormat="1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  <c r="AE7002"/>
      <c r="AF7002"/>
      <c r="AG7002"/>
      <c r="AH7002"/>
      <c r="AI7002"/>
      <c r="AJ7002"/>
      <c r="AK7002"/>
      <c r="AL7002"/>
      <c r="AM7002"/>
      <c r="AN7002"/>
      <c r="AO7002"/>
      <c r="AP7002"/>
      <c r="AQ7002"/>
      <c r="AR7002"/>
      <c r="AS7002"/>
      <c r="AT7002"/>
      <c r="AU7002"/>
      <c r="AV7002"/>
      <c r="AW7002"/>
      <c r="AX7002"/>
      <c r="AY7002"/>
      <c r="AZ7002"/>
      <c r="BA7002"/>
      <c r="BB7002"/>
      <c r="BC7002"/>
      <c r="BD7002"/>
    </row>
    <row r="7003" spans="1:56" s="16" customFormat="1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  <c r="AE7003"/>
      <c r="AF7003"/>
      <c r="AG7003"/>
      <c r="AH7003"/>
      <c r="AI7003"/>
      <c r="AJ7003"/>
      <c r="AK7003"/>
      <c r="AL7003"/>
      <c r="AM7003"/>
      <c r="AN7003"/>
      <c r="AO7003"/>
      <c r="AP7003"/>
      <c r="AQ7003"/>
      <c r="AR7003"/>
      <c r="AS7003"/>
      <c r="AT7003"/>
      <c r="AU7003"/>
      <c r="AV7003"/>
      <c r="AW7003"/>
      <c r="AX7003"/>
      <c r="AY7003"/>
      <c r="AZ7003"/>
      <c r="BA7003"/>
      <c r="BB7003"/>
      <c r="BC7003"/>
      <c r="BD7003"/>
    </row>
    <row r="7004" spans="1:56" s="16" customFormat="1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  <c r="AE7004"/>
      <c r="AF7004"/>
      <c r="AG7004"/>
      <c r="AH7004"/>
      <c r="AI7004"/>
      <c r="AJ7004"/>
      <c r="AK7004"/>
      <c r="AL7004"/>
      <c r="AM7004"/>
      <c r="AN7004"/>
      <c r="AO7004"/>
      <c r="AP7004"/>
      <c r="AQ7004"/>
      <c r="AR7004"/>
      <c r="AS7004"/>
      <c r="AT7004"/>
      <c r="AU7004"/>
      <c r="AV7004"/>
      <c r="AW7004"/>
      <c r="AX7004"/>
      <c r="AY7004"/>
      <c r="AZ7004"/>
      <c r="BA7004"/>
      <c r="BB7004"/>
      <c r="BC7004"/>
      <c r="BD7004"/>
    </row>
    <row r="7005" spans="1:56" s="16" customFormat="1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  <c r="AE7005"/>
      <c r="AF7005"/>
      <c r="AG7005"/>
      <c r="AH7005"/>
      <c r="AI7005"/>
      <c r="AJ7005"/>
      <c r="AK7005"/>
      <c r="AL7005"/>
      <c r="AM7005"/>
      <c r="AN7005"/>
      <c r="AO7005"/>
      <c r="AP7005"/>
      <c r="AQ7005"/>
      <c r="AR7005"/>
      <c r="AS7005"/>
      <c r="AT7005"/>
      <c r="AU7005"/>
      <c r="AV7005"/>
      <c r="AW7005"/>
      <c r="AX7005"/>
      <c r="AY7005"/>
      <c r="AZ7005"/>
      <c r="BA7005"/>
      <c r="BB7005"/>
      <c r="BC7005"/>
      <c r="BD7005"/>
    </row>
    <row r="7006" spans="1:56" s="16" customFormat="1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  <c r="AE7006"/>
      <c r="AF7006"/>
      <c r="AG7006"/>
      <c r="AH7006"/>
      <c r="AI7006"/>
      <c r="AJ7006"/>
      <c r="AK7006"/>
      <c r="AL7006"/>
      <c r="AM7006"/>
      <c r="AN7006"/>
      <c r="AO7006"/>
      <c r="AP7006"/>
      <c r="AQ7006"/>
      <c r="AR7006"/>
      <c r="AS7006"/>
      <c r="AT7006"/>
      <c r="AU7006"/>
      <c r="AV7006"/>
      <c r="AW7006"/>
      <c r="AX7006"/>
      <c r="AY7006"/>
      <c r="AZ7006"/>
      <c r="BA7006"/>
      <c r="BB7006"/>
      <c r="BC7006"/>
      <c r="BD7006"/>
    </row>
    <row r="7007" spans="1:56" s="16" customFormat="1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  <c r="AE7007"/>
      <c r="AF7007"/>
      <c r="AG7007"/>
      <c r="AH7007"/>
      <c r="AI7007"/>
      <c r="AJ7007"/>
      <c r="AK7007"/>
      <c r="AL7007"/>
      <c r="AM7007"/>
      <c r="AN7007"/>
      <c r="AO7007"/>
      <c r="AP7007"/>
      <c r="AQ7007"/>
      <c r="AR7007"/>
      <c r="AS7007"/>
      <c r="AT7007"/>
      <c r="AU7007"/>
      <c r="AV7007"/>
      <c r="AW7007"/>
      <c r="AX7007"/>
      <c r="AY7007"/>
      <c r="AZ7007"/>
      <c r="BA7007"/>
      <c r="BB7007"/>
      <c r="BC7007"/>
      <c r="BD7007"/>
    </row>
    <row r="7008" spans="1:56" s="16" customFormat="1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  <c r="AE7008"/>
      <c r="AF7008"/>
      <c r="AG7008"/>
      <c r="AH7008"/>
      <c r="AI7008"/>
      <c r="AJ7008"/>
      <c r="AK7008"/>
      <c r="AL7008"/>
      <c r="AM7008"/>
      <c r="AN7008"/>
      <c r="AO7008"/>
      <c r="AP7008"/>
      <c r="AQ7008"/>
      <c r="AR7008"/>
      <c r="AS7008"/>
      <c r="AT7008"/>
      <c r="AU7008"/>
      <c r="AV7008"/>
      <c r="AW7008"/>
      <c r="AX7008"/>
      <c r="AY7008"/>
      <c r="AZ7008"/>
      <c r="BA7008"/>
      <c r="BB7008"/>
      <c r="BC7008"/>
      <c r="BD7008"/>
    </row>
    <row r="7009" spans="1:56" s="16" customFormat="1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  <c r="AE7009"/>
      <c r="AF7009"/>
      <c r="AG7009"/>
      <c r="AH7009"/>
      <c r="AI7009"/>
      <c r="AJ7009"/>
      <c r="AK7009"/>
      <c r="AL7009"/>
      <c r="AM7009"/>
      <c r="AN7009"/>
      <c r="AO7009"/>
      <c r="AP7009"/>
      <c r="AQ7009"/>
      <c r="AR7009"/>
      <c r="AS7009"/>
      <c r="AT7009"/>
      <c r="AU7009"/>
      <c r="AV7009"/>
      <c r="AW7009"/>
      <c r="AX7009"/>
      <c r="AY7009"/>
      <c r="AZ7009"/>
      <c r="BA7009"/>
      <c r="BB7009"/>
      <c r="BC7009"/>
      <c r="BD7009"/>
    </row>
    <row r="7010" spans="1:56" s="16" customFormat="1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  <c r="AE7010"/>
      <c r="AF7010"/>
      <c r="AG7010"/>
      <c r="AH7010"/>
      <c r="AI7010"/>
      <c r="AJ7010"/>
      <c r="AK7010"/>
      <c r="AL7010"/>
      <c r="AM7010"/>
      <c r="AN7010"/>
      <c r="AO7010"/>
      <c r="AP7010"/>
      <c r="AQ7010"/>
      <c r="AR7010"/>
      <c r="AS7010"/>
      <c r="AT7010"/>
      <c r="AU7010"/>
      <c r="AV7010"/>
      <c r="AW7010"/>
      <c r="AX7010"/>
      <c r="AY7010"/>
      <c r="AZ7010"/>
      <c r="BA7010"/>
      <c r="BB7010"/>
      <c r="BC7010"/>
      <c r="BD7010"/>
    </row>
    <row r="7011" spans="1:56" s="16" customFormat="1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  <c r="AE7011"/>
      <c r="AF7011"/>
      <c r="AG7011"/>
      <c r="AH7011"/>
      <c r="AI7011"/>
      <c r="AJ7011"/>
      <c r="AK7011"/>
      <c r="AL7011"/>
      <c r="AM7011"/>
      <c r="AN7011"/>
      <c r="AO7011"/>
      <c r="AP7011"/>
      <c r="AQ7011"/>
      <c r="AR7011"/>
      <c r="AS7011"/>
      <c r="AT7011"/>
      <c r="AU7011"/>
      <c r="AV7011"/>
      <c r="AW7011"/>
      <c r="AX7011"/>
      <c r="AY7011"/>
      <c r="AZ7011"/>
      <c r="BA7011"/>
      <c r="BB7011"/>
      <c r="BC7011"/>
      <c r="BD7011"/>
    </row>
    <row r="7012" spans="1:56" s="16" customFormat="1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  <c r="AE7012"/>
      <c r="AF7012"/>
      <c r="AG7012"/>
      <c r="AH7012"/>
      <c r="AI7012"/>
      <c r="AJ7012"/>
      <c r="AK7012"/>
      <c r="AL7012"/>
      <c r="AM7012"/>
      <c r="AN7012"/>
      <c r="AO7012"/>
      <c r="AP7012"/>
      <c r="AQ7012"/>
      <c r="AR7012"/>
      <c r="AS7012"/>
      <c r="AT7012"/>
      <c r="AU7012"/>
      <c r="AV7012"/>
      <c r="AW7012"/>
      <c r="AX7012"/>
      <c r="AY7012"/>
      <c r="AZ7012"/>
      <c r="BA7012"/>
      <c r="BB7012"/>
      <c r="BC7012"/>
      <c r="BD7012"/>
    </row>
    <row r="7013" spans="1:56" s="16" customFormat="1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  <c r="AE7013"/>
      <c r="AF7013"/>
      <c r="AG7013"/>
      <c r="AH7013"/>
      <c r="AI7013"/>
      <c r="AJ7013"/>
      <c r="AK7013"/>
      <c r="AL7013"/>
      <c r="AM7013"/>
      <c r="AN7013"/>
      <c r="AO7013"/>
      <c r="AP7013"/>
      <c r="AQ7013"/>
      <c r="AR7013"/>
      <c r="AS7013"/>
      <c r="AT7013"/>
      <c r="AU7013"/>
      <c r="AV7013"/>
      <c r="AW7013"/>
      <c r="AX7013"/>
      <c r="AY7013"/>
      <c r="AZ7013"/>
      <c r="BA7013"/>
      <c r="BB7013"/>
      <c r="BC7013"/>
      <c r="BD7013"/>
    </row>
    <row r="7014" spans="1:56" s="16" customFormat="1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  <c r="AE7014"/>
      <c r="AF7014"/>
      <c r="AG7014"/>
      <c r="AH7014"/>
      <c r="AI7014"/>
      <c r="AJ7014"/>
      <c r="AK7014"/>
      <c r="AL7014"/>
      <c r="AM7014"/>
      <c r="AN7014"/>
      <c r="AO7014"/>
      <c r="AP7014"/>
      <c r="AQ7014"/>
      <c r="AR7014"/>
      <c r="AS7014"/>
      <c r="AT7014"/>
      <c r="AU7014"/>
      <c r="AV7014"/>
      <c r="AW7014"/>
      <c r="AX7014"/>
      <c r="AY7014"/>
      <c r="AZ7014"/>
      <c r="BA7014"/>
      <c r="BB7014"/>
      <c r="BC7014"/>
      <c r="BD7014"/>
    </row>
    <row r="7015" spans="1:56" s="16" customFormat="1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  <c r="AE7015"/>
      <c r="AF7015"/>
      <c r="AG7015"/>
      <c r="AH7015"/>
      <c r="AI7015"/>
      <c r="AJ7015"/>
      <c r="AK7015"/>
      <c r="AL7015"/>
      <c r="AM7015"/>
      <c r="AN7015"/>
      <c r="AO7015"/>
      <c r="AP7015"/>
      <c r="AQ7015"/>
      <c r="AR7015"/>
      <c r="AS7015"/>
      <c r="AT7015"/>
      <c r="AU7015"/>
      <c r="AV7015"/>
      <c r="AW7015"/>
      <c r="AX7015"/>
      <c r="AY7015"/>
      <c r="AZ7015"/>
      <c r="BA7015"/>
      <c r="BB7015"/>
      <c r="BC7015"/>
      <c r="BD7015"/>
    </row>
    <row r="7016" spans="1:56" s="16" customFormat="1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  <c r="AE7016"/>
      <c r="AF7016"/>
      <c r="AG7016"/>
      <c r="AH7016"/>
      <c r="AI7016"/>
      <c r="AJ7016"/>
      <c r="AK7016"/>
      <c r="AL7016"/>
      <c r="AM7016"/>
      <c r="AN7016"/>
      <c r="AO7016"/>
      <c r="AP7016"/>
      <c r="AQ7016"/>
      <c r="AR7016"/>
      <c r="AS7016"/>
      <c r="AT7016"/>
      <c r="AU7016"/>
      <c r="AV7016"/>
      <c r="AW7016"/>
      <c r="AX7016"/>
      <c r="AY7016"/>
      <c r="AZ7016"/>
      <c r="BA7016"/>
      <c r="BB7016"/>
      <c r="BC7016"/>
      <c r="BD7016"/>
    </row>
    <row r="7017" spans="1:56" s="16" customFormat="1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  <c r="AE7017"/>
      <c r="AF7017"/>
      <c r="AG7017"/>
      <c r="AH7017"/>
      <c r="AI7017"/>
      <c r="AJ7017"/>
      <c r="AK7017"/>
      <c r="AL7017"/>
      <c r="AM7017"/>
      <c r="AN7017"/>
      <c r="AO7017"/>
      <c r="AP7017"/>
      <c r="AQ7017"/>
      <c r="AR7017"/>
      <c r="AS7017"/>
      <c r="AT7017"/>
      <c r="AU7017"/>
      <c r="AV7017"/>
      <c r="AW7017"/>
      <c r="AX7017"/>
      <c r="AY7017"/>
      <c r="AZ7017"/>
      <c r="BA7017"/>
      <c r="BB7017"/>
      <c r="BC7017"/>
      <c r="BD7017"/>
    </row>
    <row r="7018" spans="1:56" s="16" customFormat="1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  <c r="AE7018"/>
      <c r="AF7018"/>
      <c r="AG7018"/>
      <c r="AH7018"/>
      <c r="AI7018"/>
      <c r="AJ7018"/>
      <c r="AK7018"/>
      <c r="AL7018"/>
      <c r="AM7018"/>
      <c r="AN7018"/>
      <c r="AO7018"/>
      <c r="AP7018"/>
      <c r="AQ7018"/>
      <c r="AR7018"/>
      <c r="AS7018"/>
      <c r="AT7018"/>
      <c r="AU7018"/>
      <c r="AV7018"/>
      <c r="AW7018"/>
      <c r="AX7018"/>
      <c r="AY7018"/>
      <c r="AZ7018"/>
      <c r="BA7018"/>
      <c r="BB7018"/>
      <c r="BC7018"/>
      <c r="BD7018"/>
    </row>
    <row r="7019" spans="1:56" s="16" customFormat="1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  <c r="AE7019"/>
      <c r="AF7019"/>
      <c r="AG7019"/>
      <c r="AH7019"/>
      <c r="AI7019"/>
      <c r="AJ7019"/>
      <c r="AK7019"/>
      <c r="AL7019"/>
      <c r="AM7019"/>
      <c r="AN7019"/>
      <c r="AO7019"/>
      <c r="AP7019"/>
      <c r="AQ7019"/>
      <c r="AR7019"/>
      <c r="AS7019"/>
      <c r="AT7019"/>
      <c r="AU7019"/>
      <c r="AV7019"/>
      <c r="AW7019"/>
      <c r="AX7019"/>
      <c r="AY7019"/>
      <c r="AZ7019"/>
      <c r="BA7019"/>
      <c r="BB7019"/>
      <c r="BC7019"/>
      <c r="BD7019"/>
    </row>
    <row r="7020" spans="1:56" s="16" customFormat="1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  <c r="AE7020"/>
      <c r="AF7020"/>
      <c r="AG7020"/>
      <c r="AH7020"/>
      <c r="AI7020"/>
      <c r="AJ7020"/>
      <c r="AK7020"/>
      <c r="AL7020"/>
      <c r="AM7020"/>
      <c r="AN7020"/>
      <c r="AO7020"/>
      <c r="AP7020"/>
      <c r="AQ7020"/>
      <c r="AR7020"/>
      <c r="AS7020"/>
      <c r="AT7020"/>
      <c r="AU7020"/>
      <c r="AV7020"/>
      <c r="AW7020"/>
      <c r="AX7020"/>
      <c r="AY7020"/>
      <c r="AZ7020"/>
      <c r="BA7020"/>
      <c r="BB7020"/>
      <c r="BC7020"/>
      <c r="BD7020"/>
    </row>
    <row r="7021" spans="1:56" s="16" customFormat="1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  <c r="AE7021"/>
      <c r="AF7021"/>
      <c r="AG7021"/>
      <c r="AH7021"/>
      <c r="AI7021"/>
      <c r="AJ7021"/>
      <c r="AK7021"/>
      <c r="AL7021"/>
      <c r="AM7021"/>
      <c r="AN7021"/>
      <c r="AO7021"/>
      <c r="AP7021"/>
      <c r="AQ7021"/>
      <c r="AR7021"/>
      <c r="AS7021"/>
      <c r="AT7021"/>
      <c r="AU7021"/>
      <c r="AV7021"/>
      <c r="AW7021"/>
      <c r="AX7021"/>
      <c r="AY7021"/>
      <c r="AZ7021"/>
      <c r="BA7021"/>
      <c r="BB7021"/>
      <c r="BC7021"/>
      <c r="BD7021"/>
    </row>
    <row r="7022" spans="1:56" s="16" customFormat="1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  <c r="AE7022"/>
      <c r="AF7022"/>
      <c r="AG7022"/>
      <c r="AH7022"/>
      <c r="AI7022"/>
      <c r="AJ7022"/>
      <c r="AK7022"/>
      <c r="AL7022"/>
      <c r="AM7022"/>
      <c r="AN7022"/>
      <c r="AO7022"/>
      <c r="AP7022"/>
      <c r="AQ7022"/>
      <c r="AR7022"/>
      <c r="AS7022"/>
      <c r="AT7022"/>
      <c r="AU7022"/>
      <c r="AV7022"/>
      <c r="AW7022"/>
      <c r="AX7022"/>
      <c r="AY7022"/>
      <c r="AZ7022"/>
      <c r="BA7022"/>
      <c r="BB7022"/>
      <c r="BC7022"/>
      <c r="BD7022"/>
    </row>
    <row r="7023" spans="1:56" s="16" customFormat="1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  <c r="AE7023"/>
      <c r="AF7023"/>
      <c r="AG7023"/>
      <c r="AH7023"/>
      <c r="AI7023"/>
      <c r="AJ7023"/>
      <c r="AK7023"/>
      <c r="AL7023"/>
      <c r="AM7023"/>
      <c r="AN7023"/>
      <c r="AO7023"/>
      <c r="AP7023"/>
      <c r="AQ7023"/>
      <c r="AR7023"/>
      <c r="AS7023"/>
      <c r="AT7023"/>
      <c r="AU7023"/>
      <c r="AV7023"/>
      <c r="AW7023"/>
      <c r="AX7023"/>
      <c r="AY7023"/>
      <c r="AZ7023"/>
      <c r="BA7023"/>
      <c r="BB7023"/>
      <c r="BC7023"/>
      <c r="BD7023"/>
    </row>
    <row r="7024" spans="1:56" s="16" customFormat="1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  <c r="AE7024"/>
      <c r="AF7024"/>
      <c r="AG7024"/>
      <c r="AH7024"/>
      <c r="AI7024"/>
      <c r="AJ7024"/>
      <c r="AK7024"/>
      <c r="AL7024"/>
      <c r="AM7024"/>
      <c r="AN7024"/>
      <c r="AO7024"/>
      <c r="AP7024"/>
      <c r="AQ7024"/>
      <c r="AR7024"/>
      <c r="AS7024"/>
      <c r="AT7024"/>
      <c r="AU7024"/>
      <c r="AV7024"/>
      <c r="AW7024"/>
      <c r="AX7024"/>
      <c r="AY7024"/>
      <c r="AZ7024"/>
      <c r="BA7024"/>
      <c r="BB7024"/>
      <c r="BC7024"/>
      <c r="BD7024"/>
    </row>
    <row r="7025" spans="1:56" s="16" customFormat="1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  <c r="AE7025"/>
      <c r="AF7025"/>
      <c r="AG7025"/>
      <c r="AH7025"/>
      <c r="AI7025"/>
      <c r="AJ7025"/>
      <c r="AK7025"/>
      <c r="AL7025"/>
      <c r="AM7025"/>
      <c r="AN7025"/>
      <c r="AO7025"/>
      <c r="AP7025"/>
      <c r="AQ7025"/>
      <c r="AR7025"/>
      <c r="AS7025"/>
      <c r="AT7025"/>
      <c r="AU7025"/>
      <c r="AV7025"/>
      <c r="AW7025"/>
      <c r="AX7025"/>
      <c r="AY7025"/>
      <c r="AZ7025"/>
      <c r="BA7025"/>
      <c r="BB7025"/>
      <c r="BC7025"/>
      <c r="BD7025"/>
    </row>
    <row r="7026" spans="1:56" s="16" customFormat="1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  <c r="AE7026"/>
      <c r="AF7026"/>
      <c r="AG7026"/>
      <c r="AH7026"/>
      <c r="AI7026"/>
      <c r="AJ7026"/>
      <c r="AK7026"/>
      <c r="AL7026"/>
      <c r="AM7026"/>
      <c r="AN7026"/>
      <c r="AO7026"/>
      <c r="AP7026"/>
      <c r="AQ7026"/>
      <c r="AR7026"/>
      <c r="AS7026"/>
      <c r="AT7026"/>
      <c r="AU7026"/>
      <c r="AV7026"/>
      <c r="AW7026"/>
      <c r="AX7026"/>
      <c r="AY7026"/>
      <c r="AZ7026"/>
      <c r="BA7026"/>
      <c r="BB7026"/>
      <c r="BC7026"/>
      <c r="BD7026"/>
    </row>
    <row r="7027" spans="1:56" s="16" customFormat="1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  <c r="AE7027"/>
      <c r="AF7027"/>
      <c r="AG7027"/>
      <c r="AH7027"/>
      <c r="AI7027"/>
      <c r="AJ7027"/>
      <c r="AK7027"/>
      <c r="AL7027"/>
      <c r="AM7027"/>
      <c r="AN7027"/>
      <c r="AO7027"/>
      <c r="AP7027"/>
      <c r="AQ7027"/>
      <c r="AR7027"/>
      <c r="AS7027"/>
      <c r="AT7027"/>
      <c r="AU7027"/>
      <c r="AV7027"/>
      <c r="AW7027"/>
      <c r="AX7027"/>
      <c r="AY7027"/>
      <c r="AZ7027"/>
      <c r="BA7027"/>
      <c r="BB7027"/>
      <c r="BC7027"/>
      <c r="BD7027"/>
    </row>
    <row r="7028" spans="1:56" s="16" customFormat="1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  <c r="AE7028"/>
      <c r="AF7028"/>
      <c r="AG7028"/>
      <c r="AH7028"/>
      <c r="AI7028"/>
      <c r="AJ7028"/>
      <c r="AK7028"/>
      <c r="AL7028"/>
      <c r="AM7028"/>
      <c r="AN7028"/>
      <c r="AO7028"/>
      <c r="AP7028"/>
      <c r="AQ7028"/>
      <c r="AR7028"/>
      <c r="AS7028"/>
      <c r="AT7028"/>
      <c r="AU7028"/>
      <c r="AV7028"/>
      <c r="AW7028"/>
      <c r="AX7028"/>
      <c r="AY7028"/>
      <c r="AZ7028"/>
      <c r="BA7028"/>
      <c r="BB7028"/>
      <c r="BC7028"/>
      <c r="BD7028"/>
    </row>
    <row r="7029" spans="1:56" s="16" customFormat="1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  <c r="AE7029"/>
      <c r="AF7029"/>
      <c r="AG7029"/>
      <c r="AH7029"/>
      <c r="AI7029"/>
      <c r="AJ7029"/>
      <c r="AK7029"/>
      <c r="AL7029"/>
      <c r="AM7029"/>
      <c r="AN7029"/>
      <c r="AO7029"/>
      <c r="AP7029"/>
      <c r="AQ7029"/>
      <c r="AR7029"/>
      <c r="AS7029"/>
      <c r="AT7029"/>
      <c r="AU7029"/>
      <c r="AV7029"/>
      <c r="AW7029"/>
      <c r="AX7029"/>
      <c r="AY7029"/>
      <c r="AZ7029"/>
      <c r="BA7029"/>
      <c r="BB7029"/>
      <c r="BC7029"/>
      <c r="BD7029"/>
    </row>
    <row r="7030" spans="1:56" s="16" customFormat="1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  <c r="AE7030"/>
      <c r="AF7030"/>
      <c r="AG7030"/>
      <c r="AH7030"/>
      <c r="AI7030"/>
      <c r="AJ7030"/>
      <c r="AK7030"/>
      <c r="AL7030"/>
      <c r="AM7030"/>
      <c r="AN7030"/>
      <c r="AO7030"/>
      <c r="AP7030"/>
      <c r="AQ7030"/>
      <c r="AR7030"/>
      <c r="AS7030"/>
      <c r="AT7030"/>
      <c r="AU7030"/>
      <c r="AV7030"/>
      <c r="AW7030"/>
      <c r="AX7030"/>
      <c r="AY7030"/>
      <c r="AZ7030"/>
      <c r="BA7030"/>
      <c r="BB7030"/>
      <c r="BC7030"/>
      <c r="BD7030"/>
    </row>
    <row r="7031" spans="1:56" s="16" customFormat="1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  <c r="AE7031"/>
      <c r="AF7031"/>
      <c r="AG7031"/>
      <c r="AH7031"/>
      <c r="AI7031"/>
      <c r="AJ7031"/>
      <c r="AK7031"/>
      <c r="AL7031"/>
      <c r="AM7031"/>
      <c r="AN7031"/>
      <c r="AO7031"/>
      <c r="AP7031"/>
      <c r="AQ7031"/>
      <c r="AR7031"/>
      <c r="AS7031"/>
      <c r="AT7031"/>
      <c r="AU7031"/>
      <c r="AV7031"/>
      <c r="AW7031"/>
      <c r="AX7031"/>
      <c r="AY7031"/>
      <c r="AZ7031"/>
      <c r="BA7031"/>
      <c r="BB7031"/>
      <c r="BC7031"/>
      <c r="BD7031"/>
    </row>
    <row r="7032" spans="1:56" s="16" customFormat="1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  <c r="AE7032"/>
      <c r="AF7032"/>
      <c r="AG7032"/>
      <c r="AH7032"/>
      <c r="AI7032"/>
      <c r="AJ7032"/>
      <c r="AK7032"/>
      <c r="AL7032"/>
      <c r="AM7032"/>
      <c r="AN7032"/>
      <c r="AO7032"/>
      <c r="AP7032"/>
      <c r="AQ7032"/>
      <c r="AR7032"/>
      <c r="AS7032"/>
      <c r="AT7032"/>
      <c r="AU7032"/>
      <c r="AV7032"/>
      <c r="AW7032"/>
      <c r="AX7032"/>
      <c r="AY7032"/>
      <c r="AZ7032"/>
      <c r="BA7032"/>
      <c r="BB7032"/>
      <c r="BC7032"/>
      <c r="BD7032"/>
    </row>
    <row r="7033" spans="1:56" s="16" customFormat="1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  <c r="AE7033"/>
      <c r="AF7033"/>
      <c r="AG7033"/>
      <c r="AH7033"/>
      <c r="AI7033"/>
      <c r="AJ7033"/>
      <c r="AK7033"/>
      <c r="AL7033"/>
      <c r="AM7033"/>
      <c r="AN7033"/>
      <c r="AO7033"/>
      <c r="AP7033"/>
      <c r="AQ7033"/>
      <c r="AR7033"/>
      <c r="AS7033"/>
      <c r="AT7033"/>
      <c r="AU7033"/>
      <c r="AV7033"/>
      <c r="AW7033"/>
      <c r="AX7033"/>
      <c r="AY7033"/>
      <c r="AZ7033"/>
      <c r="BA7033"/>
      <c r="BB7033"/>
      <c r="BC7033"/>
      <c r="BD7033"/>
    </row>
    <row r="7034" spans="1:56" s="16" customFormat="1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  <c r="AE7034"/>
      <c r="AF7034"/>
      <c r="AG7034"/>
      <c r="AH7034"/>
      <c r="AI7034"/>
      <c r="AJ7034"/>
      <c r="AK7034"/>
      <c r="AL7034"/>
      <c r="AM7034"/>
      <c r="AN7034"/>
      <c r="AO7034"/>
      <c r="AP7034"/>
      <c r="AQ7034"/>
      <c r="AR7034"/>
      <c r="AS7034"/>
      <c r="AT7034"/>
      <c r="AU7034"/>
      <c r="AV7034"/>
      <c r="AW7034"/>
      <c r="AX7034"/>
      <c r="AY7034"/>
      <c r="AZ7034"/>
      <c r="BA7034"/>
      <c r="BB7034"/>
      <c r="BC7034"/>
      <c r="BD7034"/>
    </row>
    <row r="7035" spans="1:56" s="16" customFormat="1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  <c r="AE7035"/>
      <c r="AF7035"/>
      <c r="AG7035"/>
      <c r="AH7035"/>
      <c r="AI7035"/>
      <c r="AJ7035"/>
      <c r="AK7035"/>
      <c r="AL7035"/>
      <c r="AM7035"/>
      <c r="AN7035"/>
      <c r="AO7035"/>
      <c r="AP7035"/>
      <c r="AQ7035"/>
      <c r="AR7035"/>
      <c r="AS7035"/>
      <c r="AT7035"/>
      <c r="AU7035"/>
      <c r="AV7035"/>
      <c r="AW7035"/>
      <c r="AX7035"/>
      <c r="AY7035"/>
      <c r="AZ7035"/>
      <c r="BA7035"/>
      <c r="BB7035"/>
      <c r="BC7035"/>
      <c r="BD7035"/>
    </row>
    <row r="7036" spans="1:56" s="16" customFormat="1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  <c r="AE7036"/>
      <c r="AF7036"/>
      <c r="AG7036"/>
      <c r="AH7036"/>
      <c r="AI7036"/>
      <c r="AJ7036"/>
      <c r="AK7036"/>
      <c r="AL7036"/>
      <c r="AM7036"/>
      <c r="AN7036"/>
      <c r="AO7036"/>
      <c r="AP7036"/>
      <c r="AQ7036"/>
      <c r="AR7036"/>
      <c r="AS7036"/>
      <c r="AT7036"/>
      <c r="AU7036"/>
      <c r="AV7036"/>
      <c r="AW7036"/>
      <c r="AX7036"/>
      <c r="AY7036"/>
      <c r="AZ7036"/>
      <c r="BA7036"/>
      <c r="BB7036"/>
      <c r="BC7036"/>
      <c r="BD7036"/>
    </row>
    <row r="7037" spans="1:56" s="16" customFormat="1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  <c r="AE7037"/>
      <c r="AF7037"/>
      <c r="AG7037"/>
      <c r="AH7037"/>
      <c r="AI7037"/>
      <c r="AJ7037"/>
      <c r="AK7037"/>
      <c r="AL7037"/>
      <c r="AM7037"/>
      <c r="AN7037"/>
      <c r="AO7037"/>
      <c r="AP7037"/>
      <c r="AQ7037"/>
      <c r="AR7037"/>
      <c r="AS7037"/>
      <c r="AT7037"/>
      <c r="AU7037"/>
      <c r="AV7037"/>
      <c r="AW7037"/>
      <c r="AX7037"/>
      <c r="AY7037"/>
      <c r="AZ7037"/>
      <c r="BA7037"/>
      <c r="BB7037"/>
      <c r="BC7037"/>
      <c r="BD7037"/>
    </row>
    <row r="7038" spans="1:56" s="16" customFormat="1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  <c r="AE7038"/>
      <c r="AF7038"/>
      <c r="AG7038"/>
      <c r="AH7038"/>
      <c r="AI7038"/>
      <c r="AJ7038"/>
      <c r="AK7038"/>
      <c r="AL7038"/>
      <c r="AM7038"/>
      <c r="AN7038"/>
      <c r="AO7038"/>
      <c r="AP7038"/>
      <c r="AQ7038"/>
      <c r="AR7038"/>
      <c r="AS7038"/>
      <c r="AT7038"/>
      <c r="AU7038"/>
      <c r="AV7038"/>
      <c r="AW7038"/>
      <c r="AX7038"/>
      <c r="AY7038"/>
      <c r="AZ7038"/>
      <c r="BA7038"/>
      <c r="BB7038"/>
      <c r="BC7038"/>
      <c r="BD7038"/>
    </row>
    <row r="7039" spans="1:56" s="16" customFormat="1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  <c r="AE7039"/>
      <c r="AF7039"/>
      <c r="AG7039"/>
      <c r="AH7039"/>
      <c r="AI7039"/>
      <c r="AJ7039"/>
      <c r="AK7039"/>
      <c r="AL7039"/>
      <c r="AM7039"/>
      <c r="AN7039"/>
      <c r="AO7039"/>
      <c r="AP7039"/>
      <c r="AQ7039"/>
      <c r="AR7039"/>
      <c r="AS7039"/>
      <c r="AT7039"/>
      <c r="AU7039"/>
      <c r="AV7039"/>
      <c r="AW7039"/>
      <c r="AX7039"/>
      <c r="AY7039"/>
      <c r="AZ7039"/>
      <c r="BA7039"/>
      <c r="BB7039"/>
      <c r="BC7039"/>
      <c r="BD7039"/>
    </row>
    <row r="7040" spans="1:56" s="16" customFormat="1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  <c r="AE7040"/>
      <c r="AF7040"/>
      <c r="AG7040"/>
      <c r="AH7040"/>
      <c r="AI7040"/>
      <c r="AJ7040"/>
      <c r="AK7040"/>
      <c r="AL7040"/>
      <c r="AM7040"/>
      <c r="AN7040"/>
      <c r="AO7040"/>
      <c r="AP7040"/>
      <c r="AQ7040"/>
      <c r="AR7040"/>
      <c r="AS7040"/>
      <c r="AT7040"/>
      <c r="AU7040"/>
      <c r="AV7040"/>
      <c r="AW7040"/>
      <c r="AX7040"/>
      <c r="AY7040"/>
      <c r="AZ7040"/>
      <c r="BA7040"/>
      <c r="BB7040"/>
      <c r="BC7040"/>
      <c r="BD7040"/>
    </row>
    <row r="7041" spans="1:56" s="16" customFormat="1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  <c r="AE7041"/>
      <c r="AF7041"/>
      <c r="AG7041"/>
      <c r="AH7041"/>
      <c r="AI7041"/>
      <c r="AJ7041"/>
      <c r="AK7041"/>
      <c r="AL7041"/>
      <c r="AM7041"/>
      <c r="AN7041"/>
      <c r="AO7041"/>
      <c r="AP7041"/>
      <c r="AQ7041"/>
      <c r="AR7041"/>
      <c r="AS7041"/>
      <c r="AT7041"/>
      <c r="AU7041"/>
      <c r="AV7041"/>
      <c r="AW7041"/>
      <c r="AX7041"/>
      <c r="AY7041"/>
      <c r="AZ7041"/>
      <c r="BA7041"/>
      <c r="BB7041"/>
      <c r="BC7041"/>
      <c r="BD7041"/>
    </row>
    <row r="7042" spans="1:56" s="16" customFormat="1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  <c r="AE7042"/>
      <c r="AF7042"/>
      <c r="AG7042"/>
      <c r="AH7042"/>
      <c r="AI7042"/>
      <c r="AJ7042"/>
      <c r="AK7042"/>
      <c r="AL7042"/>
      <c r="AM7042"/>
      <c r="AN7042"/>
      <c r="AO7042"/>
      <c r="AP7042"/>
      <c r="AQ7042"/>
      <c r="AR7042"/>
      <c r="AS7042"/>
      <c r="AT7042"/>
      <c r="AU7042"/>
      <c r="AV7042"/>
      <c r="AW7042"/>
      <c r="AX7042"/>
      <c r="AY7042"/>
      <c r="AZ7042"/>
      <c r="BA7042"/>
      <c r="BB7042"/>
      <c r="BC7042"/>
      <c r="BD7042"/>
    </row>
    <row r="7043" spans="1:56" s="16" customFormat="1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  <c r="AE7043"/>
      <c r="AF7043"/>
      <c r="AG7043"/>
      <c r="AH7043"/>
      <c r="AI7043"/>
      <c r="AJ7043"/>
      <c r="AK7043"/>
      <c r="AL7043"/>
      <c r="AM7043"/>
      <c r="AN7043"/>
      <c r="AO7043"/>
      <c r="AP7043"/>
      <c r="AQ7043"/>
      <c r="AR7043"/>
      <c r="AS7043"/>
      <c r="AT7043"/>
      <c r="AU7043"/>
      <c r="AV7043"/>
      <c r="AW7043"/>
      <c r="AX7043"/>
      <c r="AY7043"/>
      <c r="AZ7043"/>
      <c r="BA7043"/>
      <c r="BB7043"/>
      <c r="BC7043"/>
      <c r="BD7043"/>
    </row>
    <row r="7044" spans="1:56" s="16" customFormat="1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  <c r="AE7044"/>
      <c r="AF7044"/>
      <c r="AG7044"/>
      <c r="AH7044"/>
      <c r="AI7044"/>
      <c r="AJ7044"/>
      <c r="AK7044"/>
      <c r="AL7044"/>
      <c r="AM7044"/>
      <c r="AN7044"/>
      <c r="AO7044"/>
      <c r="AP7044"/>
      <c r="AQ7044"/>
      <c r="AR7044"/>
      <c r="AS7044"/>
      <c r="AT7044"/>
      <c r="AU7044"/>
      <c r="AV7044"/>
      <c r="AW7044"/>
      <c r="AX7044"/>
      <c r="AY7044"/>
      <c r="AZ7044"/>
      <c r="BA7044"/>
      <c r="BB7044"/>
      <c r="BC7044"/>
      <c r="BD7044"/>
    </row>
    <row r="7045" spans="1:56" s="16" customFormat="1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  <c r="AE7045"/>
      <c r="AF7045"/>
      <c r="AG7045"/>
      <c r="AH7045"/>
      <c r="AI7045"/>
      <c r="AJ7045"/>
      <c r="AK7045"/>
      <c r="AL7045"/>
      <c r="AM7045"/>
      <c r="AN7045"/>
      <c r="AO7045"/>
      <c r="AP7045"/>
      <c r="AQ7045"/>
      <c r="AR7045"/>
      <c r="AS7045"/>
      <c r="AT7045"/>
      <c r="AU7045"/>
      <c r="AV7045"/>
      <c r="AW7045"/>
      <c r="AX7045"/>
      <c r="AY7045"/>
      <c r="AZ7045"/>
      <c r="BA7045"/>
      <c r="BB7045"/>
      <c r="BC7045"/>
      <c r="BD7045"/>
    </row>
    <row r="7046" spans="1:56" s="16" customFormat="1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  <c r="AE7046"/>
      <c r="AF7046"/>
      <c r="AG7046"/>
      <c r="AH7046"/>
      <c r="AI7046"/>
      <c r="AJ7046"/>
      <c r="AK7046"/>
      <c r="AL7046"/>
      <c r="AM7046"/>
      <c r="AN7046"/>
      <c r="AO7046"/>
      <c r="AP7046"/>
      <c r="AQ7046"/>
      <c r="AR7046"/>
      <c r="AS7046"/>
      <c r="AT7046"/>
      <c r="AU7046"/>
      <c r="AV7046"/>
      <c r="AW7046"/>
      <c r="AX7046"/>
      <c r="AY7046"/>
      <c r="AZ7046"/>
      <c r="BA7046"/>
      <c r="BB7046"/>
      <c r="BC7046"/>
      <c r="BD7046"/>
    </row>
    <row r="7047" spans="1:56" s="16" customFormat="1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  <c r="AE7047"/>
      <c r="AF7047"/>
      <c r="AG7047"/>
      <c r="AH7047"/>
      <c r="AI7047"/>
      <c r="AJ7047"/>
      <c r="AK7047"/>
      <c r="AL7047"/>
      <c r="AM7047"/>
      <c r="AN7047"/>
      <c r="AO7047"/>
      <c r="AP7047"/>
      <c r="AQ7047"/>
      <c r="AR7047"/>
      <c r="AS7047"/>
      <c r="AT7047"/>
      <c r="AU7047"/>
      <c r="AV7047"/>
      <c r="AW7047"/>
      <c r="AX7047"/>
      <c r="AY7047"/>
      <c r="AZ7047"/>
      <c r="BA7047"/>
      <c r="BB7047"/>
      <c r="BC7047"/>
      <c r="BD7047"/>
    </row>
    <row r="7048" spans="1:56" s="16" customFormat="1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  <c r="AE7048"/>
      <c r="AF7048"/>
      <c r="AG7048"/>
      <c r="AH7048"/>
      <c r="AI7048"/>
      <c r="AJ7048"/>
      <c r="AK7048"/>
      <c r="AL7048"/>
      <c r="AM7048"/>
      <c r="AN7048"/>
      <c r="AO7048"/>
      <c r="AP7048"/>
      <c r="AQ7048"/>
      <c r="AR7048"/>
      <c r="AS7048"/>
      <c r="AT7048"/>
      <c r="AU7048"/>
      <c r="AV7048"/>
      <c r="AW7048"/>
      <c r="AX7048"/>
      <c r="AY7048"/>
      <c r="AZ7048"/>
      <c r="BA7048"/>
      <c r="BB7048"/>
      <c r="BC7048"/>
      <c r="BD7048"/>
    </row>
    <row r="7049" spans="1:56" s="16" customFormat="1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  <c r="AE7049"/>
      <c r="AF7049"/>
      <c r="AG7049"/>
      <c r="AH7049"/>
      <c r="AI7049"/>
      <c r="AJ7049"/>
      <c r="AK7049"/>
      <c r="AL7049"/>
      <c r="AM7049"/>
      <c r="AN7049"/>
      <c r="AO7049"/>
      <c r="AP7049"/>
      <c r="AQ7049"/>
      <c r="AR7049"/>
      <c r="AS7049"/>
      <c r="AT7049"/>
      <c r="AU7049"/>
      <c r="AV7049"/>
      <c r="AW7049"/>
      <c r="AX7049"/>
      <c r="AY7049"/>
      <c r="AZ7049"/>
      <c r="BA7049"/>
      <c r="BB7049"/>
      <c r="BC7049"/>
      <c r="BD7049"/>
    </row>
    <row r="7050" spans="1:56" s="16" customFormat="1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  <c r="AE7050"/>
      <c r="AF7050"/>
      <c r="AG7050"/>
      <c r="AH7050"/>
      <c r="AI7050"/>
      <c r="AJ7050"/>
      <c r="AK7050"/>
      <c r="AL7050"/>
      <c r="AM7050"/>
      <c r="AN7050"/>
      <c r="AO7050"/>
      <c r="AP7050"/>
      <c r="AQ7050"/>
      <c r="AR7050"/>
      <c r="AS7050"/>
      <c r="AT7050"/>
      <c r="AU7050"/>
      <c r="AV7050"/>
      <c r="AW7050"/>
      <c r="AX7050"/>
      <c r="AY7050"/>
      <c r="AZ7050"/>
      <c r="BA7050"/>
      <c r="BB7050"/>
      <c r="BC7050"/>
      <c r="BD7050"/>
    </row>
    <row r="7051" spans="1:56" s="16" customFormat="1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  <c r="AE7051"/>
      <c r="AF7051"/>
      <c r="AG7051"/>
      <c r="AH7051"/>
      <c r="AI7051"/>
      <c r="AJ7051"/>
      <c r="AK7051"/>
      <c r="AL7051"/>
      <c r="AM7051"/>
      <c r="AN7051"/>
      <c r="AO7051"/>
      <c r="AP7051"/>
      <c r="AQ7051"/>
      <c r="AR7051"/>
      <c r="AS7051"/>
      <c r="AT7051"/>
      <c r="AU7051"/>
      <c r="AV7051"/>
      <c r="AW7051"/>
      <c r="AX7051"/>
      <c r="AY7051"/>
      <c r="AZ7051"/>
      <c r="BA7051"/>
      <c r="BB7051"/>
      <c r="BC7051"/>
      <c r="BD7051"/>
    </row>
    <row r="7052" spans="1:56" s="16" customFormat="1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  <c r="AE7052"/>
      <c r="AF7052"/>
      <c r="AG7052"/>
      <c r="AH7052"/>
      <c r="AI7052"/>
      <c r="AJ7052"/>
      <c r="AK7052"/>
      <c r="AL7052"/>
      <c r="AM7052"/>
      <c r="AN7052"/>
      <c r="AO7052"/>
      <c r="AP7052"/>
      <c r="AQ7052"/>
      <c r="AR7052"/>
      <c r="AS7052"/>
      <c r="AT7052"/>
      <c r="AU7052"/>
      <c r="AV7052"/>
      <c r="AW7052"/>
      <c r="AX7052"/>
      <c r="AY7052"/>
      <c r="AZ7052"/>
      <c r="BA7052"/>
      <c r="BB7052"/>
      <c r="BC7052"/>
      <c r="BD7052"/>
    </row>
    <row r="7053" spans="1:56" s="16" customFormat="1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  <c r="AE7053"/>
      <c r="AF7053"/>
      <c r="AG7053"/>
      <c r="AH7053"/>
      <c r="AI7053"/>
      <c r="AJ7053"/>
      <c r="AK7053"/>
      <c r="AL7053"/>
      <c r="AM7053"/>
      <c r="AN7053"/>
      <c r="AO7053"/>
      <c r="AP7053"/>
      <c r="AQ7053"/>
      <c r="AR7053"/>
      <c r="AS7053"/>
      <c r="AT7053"/>
      <c r="AU7053"/>
      <c r="AV7053"/>
      <c r="AW7053"/>
      <c r="AX7053"/>
      <c r="AY7053"/>
      <c r="AZ7053"/>
      <c r="BA7053"/>
      <c r="BB7053"/>
      <c r="BC7053"/>
      <c r="BD7053"/>
    </row>
    <row r="7054" spans="1:56" s="16" customFormat="1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  <c r="AE7054"/>
      <c r="AF7054"/>
      <c r="AG7054"/>
      <c r="AH7054"/>
      <c r="AI7054"/>
      <c r="AJ7054"/>
      <c r="AK7054"/>
      <c r="AL7054"/>
      <c r="AM7054"/>
      <c r="AN7054"/>
      <c r="AO7054"/>
      <c r="AP7054"/>
      <c r="AQ7054"/>
      <c r="AR7054"/>
      <c r="AS7054"/>
      <c r="AT7054"/>
      <c r="AU7054"/>
      <c r="AV7054"/>
      <c r="AW7054"/>
      <c r="AX7054"/>
      <c r="AY7054"/>
      <c r="AZ7054"/>
      <c r="BA7054"/>
      <c r="BB7054"/>
      <c r="BC7054"/>
      <c r="BD7054"/>
    </row>
    <row r="7055" spans="1:56" s="16" customFormat="1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  <c r="AE7055"/>
      <c r="AF7055"/>
      <c r="AG7055"/>
      <c r="AH7055"/>
      <c r="AI7055"/>
      <c r="AJ7055"/>
      <c r="AK7055"/>
      <c r="AL7055"/>
      <c r="AM7055"/>
      <c r="AN7055"/>
      <c r="AO7055"/>
      <c r="AP7055"/>
      <c r="AQ7055"/>
      <c r="AR7055"/>
      <c r="AS7055"/>
      <c r="AT7055"/>
      <c r="AU7055"/>
      <c r="AV7055"/>
      <c r="AW7055"/>
      <c r="AX7055"/>
      <c r="AY7055"/>
      <c r="AZ7055"/>
      <c r="BA7055"/>
      <c r="BB7055"/>
      <c r="BC7055"/>
      <c r="BD7055"/>
    </row>
    <row r="7056" spans="1:56" s="16" customFormat="1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  <c r="AE7056"/>
      <c r="AF7056"/>
      <c r="AG7056"/>
      <c r="AH7056"/>
      <c r="AI7056"/>
      <c r="AJ7056"/>
      <c r="AK7056"/>
      <c r="AL7056"/>
      <c r="AM7056"/>
      <c r="AN7056"/>
      <c r="AO7056"/>
      <c r="AP7056"/>
      <c r="AQ7056"/>
      <c r="AR7056"/>
      <c r="AS7056"/>
      <c r="AT7056"/>
      <c r="AU7056"/>
      <c r="AV7056"/>
      <c r="AW7056"/>
      <c r="AX7056"/>
      <c r="AY7056"/>
      <c r="AZ7056"/>
      <c r="BA7056"/>
      <c r="BB7056"/>
      <c r="BC7056"/>
      <c r="BD7056"/>
    </row>
    <row r="7057" spans="1:56" s="16" customFormat="1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  <c r="AE7057"/>
      <c r="AF7057"/>
      <c r="AG7057"/>
      <c r="AH7057"/>
      <c r="AI7057"/>
      <c r="AJ7057"/>
      <c r="AK7057"/>
      <c r="AL7057"/>
      <c r="AM7057"/>
      <c r="AN7057"/>
      <c r="AO7057"/>
      <c r="AP7057"/>
      <c r="AQ7057"/>
      <c r="AR7057"/>
      <c r="AS7057"/>
      <c r="AT7057"/>
      <c r="AU7057"/>
      <c r="AV7057"/>
      <c r="AW7057"/>
      <c r="AX7057"/>
      <c r="AY7057"/>
      <c r="AZ7057"/>
      <c r="BA7057"/>
      <c r="BB7057"/>
      <c r="BC7057"/>
      <c r="BD7057"/>
    </row>
    <row r="7058" spans="1:56" s="16" customFormat="1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  <c r="AE7058"/>
      <c r="AF7058"/>
      <c r="AG7058"/>
      <c r="AH7058"/>
      <c r="AI7058"/>
      <c r="AJ7058"/>
      <c r="AK7058"/>
      <c r="AL7058"/>
      <c r="AM7058"/>
      <c r="AN7058"/>
      <c r="AO7058"/>
      <c r="AP7058"/>
      <c r="AQ7058"/>
      <c r="AR7058"/>
      <c r="AS7058"/>
      <c r="AT7058"/>
      <c r="AU7058"/>
      <c r="AV7058"/>
      <c r="AW7058"/>
      <c r="AX7058"/>
      <c r="AY7058"/>
      <c r="AZ7058"/>
      <c r="BA7058"/>
      <c r="BB7058"/>
      <c r="BC7058"/>
      <c r="BD7058"/>
    </row>
    <row r="7059" spans="1:56" s="16" customFormat="1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  <c r="AE7059"/>
      <c r="AF7059"/>
      <c r="AG7059"/>
      <c r="AH7059"/>
      <c r="AI7059"/>
      <c r="AJ7059"/>
      <c r="AK7059"/>
      <c r="AL7059"/>
      <c r="AM7059"/>
      <c r="AN7059"/>
      <c r="AO7059"/>
      <c r="AP7059"/>
      <c r="AQ7059"/>
      <c r="AR7059"/>
      <c r="AS7059"/>
      <c r="AT7059"/>
      <c r="AU7059"/>
      <c r="AV7059"/>
      <c r="AW7059"/>
      <c r="AX7059"/>
      <c r="AY7059"/>
      <c r="AZ7059"/>
      <c r="BA7059"/>
      <c r="BB7059"/>
      <c r="BC7059"/>
      <c r="BD7059"/>
    </row>
    <row r="7060" spans="1:56" s="16" customFormat="1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  <c r="AE7060"/>
      <c r="AF7060"/>
      <c r="AG7060"/>
      <c r="AH7060"/>
      <c r="AI7060"/>
      <c r="AJ7060"/>
      <c r="AK7060"/>
      <c r="AL7060"/>
      <c r="AM7060"/>
      <c r="AN7060"/>
      <c r="AO7060"/>
      <c r="AP7060"/>
      <c r="AQ7060"/>
      <c r="AR7060"/>
      <c r="AS7060"/>
      <c r="AT7060"/>
      <c r="AU7060"/>
      <c r="AV7060"/>
      <c r="AW7060"/>
      <c r="AX7060"/>
      <c r="AY7060"/>
      <c r="AZ7060"/>
      <c r="BA7060"/>
      <c r="BB7060"/>
      <c r="BC7060"/>
      <c r="BD7060"/>
    </row>
    <row r="7061" spans="1:56" s="16" customFormat="1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  <c r="AE7061"/>
      <c r="AF7061"/>
      <c r="AG7061"/>
      <c r="AH7061"/>
      <c r="AI7061"/>
      <c r="AJ7061"/>
      <c r="AK7061"/>
      <c r="AL7061"/>
      <c r="AM7061"/>
      <c r="AN7061"/>
      <c r="AO7061"/>
      <c r="AP7061"/>
      <c r="AQ7061"/>
      <c r="AR7061"/>
      <c r="AS7061"/>
      <c r="AT7061"/>
      <c r="AU7061"/>
      <c r="AV7061"/>
      <c r="AW7061"/>
      <c r="AX7061"/>
      <c r="AY7061"/>
      <c r="AZ7061"/>
      <c r="BA7061"/>
      <c r="BB7061"/>
      <c r="BC7061"/>
      <c r="BD7061"/>
    </row>
    <row r="7062" spans="1:56" s="16" customFormat="1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  <c r="AE7062"/>
      <c r="AF7062"/>
      <c r="AG7062"/>
      <c r="AH7062"/>
      <c r="AI7062"/>
      <c r="AJ7062"/>
      <c r="AK7062"/>
      <c r="AL7062"/>
      <c r="AM7062"/>
      <c r="AN7062"/>
      <c r="AO7062"/>
      <c r="AP7062"/>
      <c r="AQ7062"/>
      <c r="AR7062"/>
      <c r="AS7062"/>
      <c r="AT7062"/>
      <c r="AU7062"/>
      <c r="AV7062"/>
      <c r="AW7062"/>
      <c r="AX7062"/>
      <c r="AY7062"/>
      <c r="AZ7062"/>
      <c r="BA7062"/>
      <c r="BB7062"/>
      <c r="BC7062"/>
      <c r="BD7062"/>
    </row>
    <row r="7063" spans="1:56" s="16" customFormat="1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  <c r="AE7063"/>
      <c r="AF7063"/>
      <c r="AG7063"/>
      <c r="AH7063"/>
      <c r="AI7063"/>
      <c r="AJ7063"/>
      <c r="AK7063"/>
      <c r="AL7063"/>
      <c r="AM7063"/>
      <c r="AN7063"/>
      <c r="AO7063"/>
      <c r="AP7063"/>
      <c r="AQ7063"/>
      <c r="AR7063"/>
      <c r="AS7063"/>
      <c r="AT7063"/>
      <c r="AU7063"/>
      <c r="AV7063"/>
      <c r="AW7063"/>
      <c r="AX7063"/>
      <c r="AY7063"/>
      <c r="AZ7063"/>
      <c r="BA7063"/>
      <c r="BB7063"/>
      <c r="BC7063"/>
      <c r="BD7063"/>
    </row>
    <row r="7064" spans="1:56" s="16" customFormat="1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  <c r="AE7064"/>
      <c r="AF7064"/>
      <c r="AG7064"/>
      <c r="AH7064"/>
      <c r="AI7064"/>
      <c r="AJ7064"/>
      <c r="AK7064"/>
      <c r="AL7064"/>
      <c r="AM7064"/>
      <c r="AN7064"/>
      <c r="AO7064"/>
      <c r="AP7064"/>
      <c r="AQ7064"/>
      <c r="AR7064"/>
      <c r="AS7064"/>
      <c r="AT7064"/>
      <c r="AU7064"/>
      <c r="AV7064"/>
      <c r="AW7064"/>
      <c r="AX7064"/>
      <c r="AY7064"/>
      <c r="AZ7064"/>
      <c r="BA7064"/>
      <c r="BB7064"/>
      <c r="BC7064"/>
      <c r="BD7064"/>
    </row>
    <row r="7065" spans="1:56" s="16" customFormat="1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  <c r="AE7065"/>
      <c r="AF7065"/>
      <c r="AG7065"/>
      <c r="AH7065"/>
      <c r="AI7065"/>
      <c r="AJ7065"/>
      <c r="AK7065"/>
      <c r="AL7065"/>
      <c r="AM7065"/>
      <c r="AN7065"/>
      <c r="AO7065"/>
      <c r="AP7065"/>
      <c r="AQ7065"/>
      <c r="AR7065"/>
      <c r="AS7065"/>
      <c r="AT7065"/>
      <c r="AU7065"/>
      <c r="AV7065"/>
      <c r="AW7065"/>
      <c r="AX7065"/>
      <c r="AY7065"/>
      <c r="AZ7065"/>
      <c r="BA7065"/>
      <c r="BB7065"/>
      <c r="BC7065"/>
      <c r="BD7065"/>
    </row>
    <row r="7066" spans="1:56" s="16" customFormat="1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  <c r="AE7066"/>
      <c r="AF7066"/>
      <c r="AG7066"/>
      <c r="AH7066"/>
      <c r="AI7066"/>
      <c r="AJ7066"/>
      <c r="AK7066"/>
      <c r="AL7066"/>
      <c r="AM7066"/>
      <c r="AN7066"/>
      <c r="AO7066"/>
      <c r="AP7066"/>
      <c r="AQ7066"/>
      <c r="AR7066"/>
      <c r="AS7066"/>
      <c r="AT7066"/>
      <c r="AU7066"/>
      <c r="AV7066"/>
      <c r="AW7066"/>
      <c r="AX7066"/>
      <c r="AY7066"/>
      <c r="AZ7066"/>
      <c r="BA7066"/>
      <c r="BB7066"/>
      <c r="BC7066"/>
      <c r="BD7066"/>
    </row>
    <row r="7067" spans="1:56" s="16" customFormat="1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  <c r="AE7067"/>
      <c r="AF7067"/>
      <c r="AG7067"/>
      <c r="AH7067"/>
      <c r="AI7067"/>
      <c r="AJ7067"/>
      <c r="AK7067"/>
      <c r="AL7067"/>
      <c r="AM7067"/>
      <c r="AN7067"/>
      <c r="AO7067"/>
      <c r="AP7067"/>
      <c r="AQ7067"/>
      <c r="AR7067"/>
      <c r="AS7067"/>
      <c r="AT7067"/>
      <c r="AU7067"/>
      <c r="AV7067"/>
      <c r="AW7067"/>
      <c r="AX7067"/>
      <c r="AY7067"/>
      <c r="AZ7067"/>
      <c r="BA7067"/>
      <c r="BB7067"/>
      <c r="BC7067"/>
      <c r="BD7067"/>
    </row>
    <row r="7068" spans="1:56" s="16" customFormat="1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  <c r="AE7068"/>
      <c r="AF7068"/>
      <c r="AG7068"/>
      <c r="AH7068"/>
      <c r="AI7068"/>
      <c r="AJ7068"/>
      <c r="AK7068"/>
      <c r="AL7068"/>
      <c r="AM7068"/>
      <c r="AN7068"/>
      <c r="AO7068"/>
      <c r="AP7068"/>
      <c r="AQ7068"/>
      <c r="AR7068"/>
      <c r="AS7068"/>
      <c r="AT7068"/>
      <c r="AU7068"/>
      <c r="AV7068"/>
      <c r="AW7068"/>
      <c r="AX7068"/>
      <c r="AY7068"/>
      <c r="AZ7068"/>
      <c r="BA7068"/>
      <c r="BB7068"/>
      <c r="BC7068"/>
      <c r="BD7068"/>
    </row>
    <row r="7069" spans="1:56" s="16" customFormat="1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  <c r="AE7069"/>
      <c r="AF7069"/>
      <c r="AG7069"/>
      <c r="AH7069"/>
      <c r="AI7069"/>
      <c r="AJ7069"/>
      <c r="AK7069"/>
      <c r="AL7069"/>
      <c r="AM7069"/>
      <c r="AN7069"/>
      <c r="AO7069"/>
      <c r="AP7069"/>
      <c r="AQ7069"/>
      <c r="AR7069"/>
      <c r="AS7069"/>
      <c r="AT7069"/>
      <c r="AU7069"/>
      <c r="AV7069"/>
      <c r="AW7069"/>
      <c r="AX7069"/>
      <c r="AY7069"/>
      <c r="AZ7069"/>
      <c r="BA7069"/>
      <c r="BB7069"/>
      <c r="BC7069"/>
      <c r="BD7069"/>
    </row>
    <row r="7070" spans="1:56" s="16" customFormat="1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  <c r="AE7070"/>
      <c r="AF7070"/>
      <c r="AG7070"/>
      <c r="AH7070"/>
      <c r="AI7070"/>
      <c r="AJ7070"/>
      <c r="AK7070"/>
      <c r="AL7070"/>
      <c r="AM7070"/>
      <c r="AN7070"/>
      <c r="AO7070"/>
      <c r="AP7070"/>
      <c r="AQ7070"/>
      <c r="AR7070"/>
      <c r="AS7070"/>
      <c r="AT7070"/>
      <c r="AU7070"/>
      <c r="AV7070"/>
      <c r="AW7070"/>
      <c r="AX7070"/>
      <c r="AY7070"/>
      <c r="AZ7070"/>
      <c r="BA7070"/>
      <c r="BB7070"/>
      <c r="BC7070"/>
      <c r="BD7070"/>
    </row>
    <row r="7071" spans="1:56" s="16" customFormat="1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  <c r="AE7071"/>
      <c r="AF7071"/>
      <c r="AG7071"/>
      <c r="AH7071"/>
      <c r="AI7071"/>
      <c r="AJ7071"/>
      <c r="AK7071"/>
      <c r="AL7071"/>
      <c r="AM7071"/>
      <c r="AN7071"/>
      <c r="AO7071"/>
      <c r="AP7071"/>
      <c r="AQ7071"/>
      <c r="AR7071"/>
      <c r="AS7071"/>
      <c r="AT7071"/>
      <c r="AU7071"/>
      <c r="AV7071"/>
      <c r="AW7071"/>
      <c r="AX7071"/>
      <c r="AY7071"/>
      <c r="AZ7071"/>
      <c r="BA7071"/>
      <c r="BB7071"/>
      <c r="BC7071"/>
      <c r="BD7071"/>
    </row>
    <row r="7072" spans="1:56" s="16" customFormat="1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  <c r="AE7072"/>
      <c r="AF7072"/>
      <c r="AG7072"/>
      <c r="AH7072"/>
      <c r="AI7072"/>
      <c r="AJ7072"/>
      <c r="AK7072"/>
      <c r="AL7072"/>
      <c r="AM7072"/>
      <c r="AN7072"/>
      <c r="AO7072"/>
      <c r="AP7072"/>
      <c r="AQ7072"/>
      <c r="AR7072"/>
      <c r="AS7072"/>
      <c r="AT7072"/>
      <c r="AU7072"/>
      <c r="AV7072"/>
      <c r="AW7072"/>
      <c r="AX7072"/>
      <c r="AY7072"/>
      <c r="AZ7072"/>
      <c r="BA7072"/>
      <c r="BB7072"/>
      <c r="BC7072"/>
      <c r="BD7072"/>
    </row>
    <row r="7073" spans="1:56" s="16" customFormat="1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  <c r="AE7073"/>
      <c r="AF7073"/>
      <c r="AG7073"/>
      <c r="AH7073"/>
      <c r="AI7073"/>
      <c r="AJ7073"/>
      <c r="AK7073"/>
      <c r="AL7073"/>
      <c r="AM7073"/>
      <c r="AN7073"/>
      <c r="AO7073"/>
      <c r="AP7073"/>
      <c r="AQ7073"/>
      <c r="AR7073"/>
      <c r="AS7073"/>
      <c r="AT7073"/>
      <c r="AU7073"/>
      <c r="AV7073"/>
      <c r="AW7073"/>
      <c r="AX7073"/>
      <c r="AY7073"/>
      <c r="AZ7073"/>
      <c r="BA7073"/>
      <c r="BB7073"/>
      <c r="BC7073"/>
      <c r="BD7073"/>
    </row>
    <row r="7074" spans="1:56" s="16" customFormat="1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  <c r="AE7074"/>
      <c r="AF7074"/>
      <c r="AG7074"/>
      <c r="AH7074"/>
      <c r="AI7074"/>
      <c r="AJ7074"/>
      <c r="AK7074"/>
      <c r="AL7074"/>
      <c r="AM7074"/>
      <c r="AN7074"/>
      <c r="AO7074"/>
      <c r="AP7074"/>
      <c r="AQ7074"/>
      <c r="AR7074"/>
      <c r="AS7074"/>
      <c r="AT7074"/>
      <c r="AU7074"/>
      <c r="AV7074"/>
      <c r="AW7074"/>
      <c r="AX7074"/>
      <c r="AY7074"/>
      <c r="AZ7074"/>
      <c r="BA7074"/>
      <c r="BB7074"/>
      <c r="BC7074"/>
      <c r="BD7074"/>
    </row>
    <row r="7075" spans="1:56" s="16" customFormat="1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  <c r="AE7075"/>
      <c r="AF7075"/>
      <c r="AG7075"/>
      <c r="AH7075"/>
      <c r="AI7075"/>
      <c r="AJ7075"/>
      <c r="AK7075"/>
      <c r="AL7075"/>
      <c r="AM7075"/>
      <c r="AN7075"/>
      <c r="AO7075"/>
      <c r="AP7075"/>
      <c r="AQ7075"/>
      <c r="AR7075"/>
      <c r="AS7075"/>
      <c r="AT7075"/>
      <c r="AU7075"/>
      <c r="AV7075"/>
      <c r="AW7075"/>
      <c r="AX7075"/>
      <c r="AY7075"/>
      <c r="AZ7075"/>
      <c r="BA7075"/>
      <c r="BB7075"/>
      <c r="BC7075"/>
      <c r="BD7075"/>
    </row>
    <row r="7076" spans="1:56" s="16" customFormat="1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  <c r="AE7076"/>
      <c r="AF7076"/>
      <c r="AG7076"/>
      <c r="AH7076"/>
      <c r="AI7076"/>
      <c r="AJ7076"/>
      <c r="AK7076"/>
      <c r="AL7076"/>
      <c r="AM7076"/>
      <c r="AN7076"/>
      <c r="AO7076"/>
      <c r="AP7076"/>
      <c r="AQ7076"/>
      <c r="AR7076"/>
      <c r="AS7076"/>
      <c r="AT7076"/>
      <c r="AU7076"/>
      <c r="AV7076"/>
      <c r="AW7076"/>
      <c r="AX7076"/>
      <c r="AY7076"/>
      <c r="AZ7076"/>
      <c r="BA7076"/>
      <c r="BB7076"/>
      <c r="BC7076"/>
      <c r="BD7076"/>
    </row>
    <row r="7077" spans="1:56" s="16" customFormat="1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  <c r="AE7077"/>
      <c r="AF7077"/>
      <c r="AG7077"/>
      <c r="AH7077"/>
      <c r="AI7077"/>
      <c r="AJ7077"/>
      <c r="AK7077"/>
      <c r="AL7077"/>
      <c r="AM7077"/>
      <c r="AN7077"/>
      <c r="AO7077"/>
      <c r="AP7077"/>
      <c r="AQ7077"/>
      <c r="AR7077"/>
      <c r="AS7077"/>
      <c r="AT7077"/>
      <c r="AU7077"/>
      <c r="AV7077"/>
      <c r="AW7077"/>
      <c r="AX7077"/>
      <c r="AY7077"/>
      <c r="AZ7077"/>
      <c r="BA7077"/>
      <c r="BB7077"/>
      <c r="BC7077"/>
      <c r="BD7077"/>
    </row>
    <row r="7078" spans="1:56" s="16" customFormat="1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  <c r="AE7078"/>
      <c r="AF7078"/>
      <c r="AG7078"/>
      <c r="AH7078"/>
      <c r="AI7078"/>
      <c r="AJ7078"/>
      <c r="AK7078"/>
      <c r="AL7078"/>
      <c r="AM7078"/>
      <c r="AN7078"/>
      <c r="AO7078"/>
      <c r="AP7078"/>
      <c r="AQ7078"/>
      <c r="AR7078"/>
      <c r="AS7078"/>
      <c r="AT7078"/>
      <c r="AU7078"/>
      <c r="AV7078"/>
      <c r="AW7078"/>
      <c r="AX7078"/>
      <c r="AY7078"/>
      <c r="AZ7078"/>
      <c r="BA7078"/>
      <c r="BB7078"/>
      <c r="BC7078"/>
      <c r="BD7078"/>
    </row>
    <row r="7079" spans="1:56" s="16" customFormat="1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  <c r="AE7079"/>
      <c r="AF7079"/>
      <c r="AG7079"/>
      <c r="AH7079"/>
      <c r="AI7079"/>
      <c r="AJ7079"/>
      <c r="AK7079"/>
      <c r="AL7079"/>
      <c r="AM7079"/>
      <c r="AN7079"/>
      <c r="AO7079"/>
      <c r="AP7079"/>
      <c r="AQ7079"/>
      <c r="AR7079"/>
      <c r="AS7079"/>
      <c r="AT7079"/>
      <c r="AU7079"/>
      <c r="AV7079"/>
      <c r="AW7079"/>
      <c r="AX7079"/>
      <c r="AY7079"/>
      <c r="AZ7079"/>
      <c r="BA7079"/>
      <c r="BB7079"/>
      <c r="BC7079"/>
      <c r="BD7079"/>
    </row>
    <row r="7080" spans="1:56" s="16" customFormat="1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  <c r="AE7080"/>
      <c r="AF7080"/>
      <c r="AG7080"/>
      <c r="AH7080"/>
      <c r="AI7080"/>
      <c r="AJ7080"/>
      <c r="AK7080"/>
      <c r="AL7080"/>
      <c r="AM7080"/>
      <c r="AN7080"/>
      <c r="AO7080"/>
      <c r="AP7080"/>
      <c r="AQ7080"/>
      <c r="AR7080"/>
      <c r="AS7080"/>
      <c r="AT7080"/>
      <c r="AU7080"/>
      <c r="AV7080"/>
      <c r="AW7080"/>
      <c r="AX7080"/>
      <c r="AY7080"/>
      <c r="AZ7080"/>
      <c r="BA7080"/>
      <c r="BB7080"/>
      <c r="BC7080"/>
      <c r="BD7080"/>
    </row>
    <row r="7081" spans="1:56" s="16" customFormat="1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  <c r="AE7081"/>
      <c r="AF7081"/>
      <c r="AG7081"/>
      <c r="AH7081"/>
      <c r="AI7081"/>
      <c r="AJ7081"/>
      <c r="AK7081"/>
      <c r="AL7081"/>
      <c r="AM7081"/>
      <c r="AN7081"/>
      <c r="AO7081"/>
      <c r="AP7081"/>
      <c r="AQ7081"/>
      <c r="AR7081"/>
      <c r="AS7081"/>
      <c r="AT7081"/>
      <c r="AU7081"/>
      <c r="AV7081"/>
      <c r="AW7081"/>
      <c r="AX7081"/>
      <c r="AY7081"/>
      <c r="AZ7081"/>
      <c r="BA7081"/>
      <c r="BB7081"/>
      <c r="BC7081"/>
      <c r="BD7081"/>
    </row>
    <row r="7082" spans="1:56" s="16" customFormat="1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  <c r="AE7082"/>
      <c r="AF7082"/>
      <c r="AG7082"/>
      <c r="AH7082"/>
      <c r="AI7082"/>
      <c r="AJ7082"/>
      <c r="AK7082"/>
      <c r="AL7082"/>
      <c r="AM7082"/>
      <c r="AN7082"/>
      <c r="AO7082"/>
      <c r="AP7082"/>
      <c r="AQ7082"/>
      <c r="AR7082"/>
      <c r="AS7082"/>
      <c r="AT7082"/>
      <c r="AU7082"/>
      <c r="AV7082"/>
      <c r="AW7082"/>
      <c r="AX7082"/>
      <c r="AY7082"/>
      <c r="AZ7082"/>
      <c r="BA7082"/>
      <c r="BB7082"/>
      <c r="BC7082"/>
      <c r="BD7082"/>
    </row>
    <row r="7083" spans="1:56" s="16" customFormat="1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  <c r="AE7083"/>
      <c r="AF7083"/>
      <c r="AG7083"/>
      <c r="AH7083"/>
      <c r="AI7083"/>
      <c r="AJ7083"/>
      <c r="AK7083"/>
      <c r="AL7083"/>
      <c r="AM7083"/>
      <c r="AN7083"/>
      <c r="AO7083"/>
      <c r="AP7083"/>
      <c r="AQ7083"/>
      <c r="AR7083"/>
      <c r="AS7083"/>
      <c r="AT7083"/>
      <c r="AU7083"/>
      <c r="AV7083"/>
      <c r="AW7083"/>
      <c r="AX7083"/>
      <c r="AY7083"/>
      <c r="AZ7083"/>
      <c r="BA7083"/>
      <c r="BB7083"/>
      <c r="BC7083"/>
      <c r="BD7083"/>
    </row>
    <row r="7084" spans="1:56" s="16" customFormat="1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  <c r="AE7084"/>
      <c r="AF7084"/>
      <c r="AG7084"/>
      <c r="AH7084"/>
      <c r="AI7084"/>
      <c r="AJ7084"/>
      <c r="AK7084"/>
      <c r="AL7084"/>
      <c r="AM7084"/>
      <c r="AN7084"/>
      <c r="AO7084"/>
      <c r="AP7084"/>
      <c r="AQ7084"/>
      <c r="AR7084"/>
      <c r="AS7084"/>
      <c r="AT7084"/>
      <c r="AU7084"/>
      <c r="AV7084"/>
      <c r="AW7084"/>
      <c r="AX7084"/>
      <c r="AY7084"/>
      <c r="AZ7084"/>
      <c r="BA7084"/>
      <c r="BB7084"/>
      <c r="BC7084"/>
      <c r="BD7084"/>
    </row>
    <row r="7085" spans="1:56" s="16" customFormat="1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  <c r="AE7085"/>
      <c r="AF7085"/>
      <c r="AG7085"/>
      <c r="AH7085"/>
      <c r="AI7085"/>
      <c r="AJ7085"/>
      <c r="AK7085"/>
      <c r="AL7085"/>
      <c r="AM7085"/>
      <c r="AN7085"/>
      <c r="AO7085"/>
      <c r="AP7085"/>
      <c r="AQ7085"/>
      <c r="AR7085"/>
      <c r="AS7085"/>
      <c r="AT7085"/>
      <c r="AU7085"/>
      <c r="AV7085"/>
      <c r="AW7085"/>
      <c r="AX7085"/>
      <c r="AY7085"/>
      <c r="AZ7085"/>
      <c r="BA7085"/>
      <c r="BB7085"/>
      <c r="BC7085"/>
      <c r="BD7085"/>
    </row>
    <row r="7086" spans="1:56" s="16" customFormat="1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  <c r="AE7086"/>
      <c r="AF7086"/>
      <c r="AG7086"/>
      <c r="AH7086"/>
      <c r="AI7086"/>
      <c r="AJ7086"/>
      <c r="AK7086"/>
      <c r="AL7086"/>
      <c r="AM7086"/>
      <c r="AN7086"/>
      <c r="AO7086"/>
      <c r="AP7086"/>
      <c r="AQ7086"/>
      <c r="AR7086"/>
      <c r="AS7086"/>
      <c r="AT7086"/>
      <c r="AU7086"/>
      <c r="AV7086"/>
      <c r="AW7086"/>
      <c r="AX7086"/>
      <c r="AY7086"/>
      <c r="AZ7086"/>
      <c r="BA7086"/>
      <c r="BB7086"/>
      <c r="BC7086"/>
      <c r="BD7086"/>
    </row>
    <row r="7087" spans="1:56" s="16" customFormat="1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  <c r="AE7087"/>
      <c r="AF7087"/>
      <c r="AG7087"/>
      <c r="AH7087"/>
      <c r="AI7087"/>
      <c r="AJ7087"/>
      <c r="AK7087"/>
      <c r="AL7087"/>
      <c r="AM7087"/>
      <c r="AN7087"/>
      <c r="AO7087"/>
      <c r="AP7087"/>
      <c r="AQ7087"/>
      <c r="AR7087"/>
      <c r="AS7087"/>
      <c r="AT7087"/>
      <c r="AU7087"/>
      <c r="AV7087"/>
      <c r="AW7087"/>
      <c r="AX7087"/>
      <c r="AY7087"/>
      <c r="AZ7087"/>
      <c r="BA7087"/>
      <c r="BB7087"/>
      <c r="BC7087"/>
      <c r="BD7087"/>
    </row>
    <row r="7088" spans="1:56" s="16" customFormat="1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  <c r="AE7088"/>
      <c r="AF7088"/>
      <c r="AG7088"/>
      <c r="AH7088"/>
      <c r="AI7088"/>
      <c r="AJ7088"/>
      <c r="AK7088"/>
      <c r="AL7088"/>
      <c r="AM7088"/>
      <c r="AN7088"/>
      <c r="AO7088"/>
      <c r="AP7088"/>
      <c r="AQ7088"/>
      <c r="AR7088"/>
      <c r="AS7088"/>
      <c r="AT7088"/>
      <c r="AU7088"/>
      <c r="AV7088"/>
      <c r="AW7088"/>
      <c r="AX7088"/>
      <c r="AY7088"/>
      <c r="AZ7088"/>
      <c r="BA7088"/>
      <c r="BB7088"/>
      <c r="BC7088"/>
      <c r="BD7088"/>
    </row>
    <row r="7089" spans="1:56" s="16" customFormat="1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  <c r="AE7089"/>
      <c r="AF7089"/>
      <c r="AG7089"/>
      <c r="AH7089"/>
      <c r="AI7089"/>
      <c r="AJ7089"/>
      <c r="AK7089"/>
      <c r="AL7089"/>
      <c r="AM7089"/>
      <c r="AN7089"/>
      <c r="AO7089"/>
      <c r="AP7089"/>
      <c r="AQ7089"/>
      <c r="AR7089"/>
      <c r="AS7089"/>
      <c r="AT7089"/>
      <c r="AU7089"/>
      <c r="AV7089"/>
      <c r="AW7089"/>
      <c r="AX7089"/>
      <c r="AY7089"/>
      <c r="AZ7089"/>
      <c r="BA7089"/>
      <c r="BB7089"/>
      <c r="BC7089"/>
      <c r="BD7089"/>
    </row>
    <row r="7090" spans="1:56" s="16" customFormat="1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  <c r="AE7090"/>
      <c r="AF7090"/>
      <c r="AG7090"/>
      <c r="AH7090"/>
      <c r="AI7090"/>
      <c r="AJ7090"/>
      <c r="AK7090"/>
      <c r="AL7090"/>
      <c r="AM7090"/>
      <c r="AN7090"/>
      <c r="AO7090"/>
      <c r="AP7090"/>
      <c r="AQ7090"/>
      <c r="AR7090"/>
      <c r="AS7090"/>
      <c r="AT7090"/>
      <c r="AU7090"/>
      <c r="AV7090"/>
      <c r="AW7090"/>
      <c r="AX7090"/>
      <c r="AY7090"/>
      <c r="AZ7090"/>
      <c r="BA7090"/>
      <c r="BB7090"/>
      <c r="BC7090"/>
      <c r="BD7090"/>
    </row>
    <row r="7091" spans="1:56" s="16" customFormat="1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  <c r="AE7091"/>
      <c r="AF7091"/>
      <c r="AG7091"/>
      <c r="AH7091"/>
      <c r="AI7091"/>
      <c r="AJ7091"/>
      <c r="AK7091"/>
      <c r="AL7091"/>
      <c r="AM7091"/>
      <c r="AN7091"/>
      <c r="AO7091"/>
      <c r="AP7091"/>
      <c r="AQ7091"/>
      <c r="AR7091"/>
      <c r="AS7091"/>
      <c r="AT7091"/>
      <c r="AU7091"/>
      <c r="AV7091"/>
      <c r="AW7091"/>
      <c r="AX7091"/>
      <c r="AY7091"/>
      <c r="AZ7091"/>
      <c r="BA7091"/>
      <c r="BB7091"/>
      <c r="BC7091"/>
      <c r="BD7091"/>
    </row>
    <row r="7092" spans="1:56" s="16" customFormat="1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  <c r="AE7092"/>
      <c r="AF7092"/>
      <c r="AG7092"/>
      <c r="AH7092"/>
      <c r="AI7092"/>
      <c r="AJ7092"/>
      <c r="AK7092"/>
      <c r="AL7092"/>
      <c r="AM7092"/>
      <c r="AN7092"/>
      <c r="AO7092"/>
      <c r="AP7092"/>
      <c r="AQ7092"/>
      <c r="AR7092"/>
      <c r="AS7092"/>
      <c r="AT7092"/>
      <c r="AU7092"/>
      <c r="AV7092"/>
      <c r="AW7092"/>
      <c r="AX7092"/>
      <c r="AY7092"/>
      <c r="AZ7092"/>
      <c r="BA7092"/>
      <c r="BB7092"/>
      <c r="BC7092"/>
      <c r="BD7092"/>
    </row>
    <row r="7093" spans="1:56" s="16" customFormat="1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  <c r="AE7093"/>
      <c r="AF7093"/>
      <c r="AG7093"/>
      <c r="AH7093"/>
      <c r="AI7093"/>
      <c r="AJ7093"/>
      <c r="AK7093"/>
      <c r="AL7093"/>
      <c r="AM7093"/>
      <c r="AN7093"/>
      <c r="AO7093"/>
      <c r="AP7093"/>
      <c r="AQ7093"/>
      <c r="AR7093"/>
      <c r="AS7093"/>
      <c r="AT7093"/>
      <c r="AU7093"/>
      <c r="AV7093"/>
      <c r="AW7093"/>
      <c r="AX7093"/>
      <c r="AY7093"/>
      <c r="AZ7093"/>
      <c r="BA7093"/>
      <c r="BB7093"/>
      <c r="BC7093"/>
      <c r="BD7093"/>
    </row>
    <row r="7094" spans="1:56" s="16" customFormat="1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  <c r="AE7094"/>
      <c r="AF7094"/>
      <c r="AG7094"/>
      <c r="AH7094"/>
      <c r="AI7094"/>
      <c r="AJ7094"/>
      <c r="AK7094"/>
      <c r="AL7094"/>
      <c r="AM7094"/>
      <c r="AN7094"/>
      <c r="AO7094"/>
      <c r="AP7094"/>
      <c r="AQ7094"/>
      <c r="AR7094"/>
      <c r="AS7094"/>
      <c r="AT7094"/>
      <c r="AU7094"/>
      <c r="AV7094"/>
      <c r="AW7094"/>
      <c r="AX7094"/>
      <c r="AY7094"/>
      <c r="AZ7094"/>
      <c r="BA7094"/>
      <c r="BB7094"/>
      <c r="BC7094"/>
      <c r="BD7094"/>
    </row>
    <row r="7095" spans="1:56" s="16" customFormat="1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  <c r="AE7095"/>
      <c r="AF7095"/>
      <c r="AG7095"/>
      <c r="AH7095"/>
      <c r="AI7095"/>
      <c r="AJ7095"/>
      <c r="AK7095"/>
      <c r="AL7095"/>
      <c r="AM7095"/>
      <c r="AN7095"/>
      <c r="AO7095"/>
      <c r="AP7095"/>
      <c r="AQ7095"/>
      <c r="AR7095"/>
      <c r="AS7095"/>
      <c r="AT7095"/>
      <c r="AU7095"/>
      <c r="AV7095"/>
      <c r="AW7095"/>
      <c r="AX7095"/>
      <c r="AY7095"/>
      <c r="AZ7095"/>
      <c r="BA7095"/>
      <c r="BB7095"/>
      <c r="BC7095"/>
      <c r="BD7095"/>
    </row>
    <row r="7096" spans="1:56" s="16" customFormat="1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  <c r="AE7096"/>
      <c r="AF7096"/>
      <c r="AG7096"/>
      <c r="AH7096"/>
      <c r="AI7096"/>
      <c r="AJ7096"/>
      <c r="AK7096"/>
      <c r="AL7096"/>
      <c r="AM7096"/>
      <c r="AN7096"/>
      <c r="AO7096"/>
      <c r="AP7096"/>
      <c r="AQ7096"/>
      <c r="AR7096"/>
      <c r="AS7096"/>
      <c r="AT7096"/>
      <c r="AU7096"/>
      <c r="AV7096"/>
      <c r="AW7096"/>
      <c r="AX7096"/>
      <c r="AY7096"/>
      <c r="AZ7096"/>
      <c r="BA7096"/>
      <c r="BB7096"/>
      <c r="BC7096"/>
      <c r="BD7096"/>
    </row>
    <row r="7097" spans="1:56" s="16" customFormat="1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  <c r="AE7097"/>
      <c r="AF7097"/>
      <c r="AG7097"/>
      <c r="AH7097"/>
      <c r="AI7097"/>
      <c r="AJ7097"/>
      <c r="AK7097"/>
      <c r="AL7097"/>
      <c r="AM7097"/>
      <c r="AN7097"/>
      <c r="AO7097"/>
      <c r="AP7097"/>
      <c r="AQ7097"/>
      <c r="AR7097"/>
      <c r="AS7097"/>
      <c r="AT7097"/>
      <c r="AU7097"/>
      <c r="AV7097"/>
      <c r="AW7097"/>
      <c r="AX7097"/>
      <c r="AY7097"/>
      <c r="AZ7097"/>
      <c r="BA7097"/>
      <c r="BB7097"/>
      <c r="BC7097"/>
      <c r="BD7097"/>
    </row>
    <row r="7098" spans="1:56" s="16" customFormat="1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  <c r="AE7098"/>
      <c r="AF7098"/>
      <c r="AG7098"/>
      <c r="AH7098"/>
      <c r="AI7098"/>
      <c r="AJ7098"/>
      <c r="AK7098"/>
      <c r="AL7098"/>
      <c r="AM7098"/>
      <c r="AN7098"/>
      <c r="AO7098"/>
      <c r="AP7098"/>
      <c r="AQ7098"/>
      <c r="AR7098"/>
      <c r="AS7098"/>
      <c r="AT7098"/>
      <c r="AU7098"/>
      <c r="AV7098"/>
      <c r="AW7098"/>
      <c r="AX7098"/>
      <c r="AY7098"/>
      <c r="AZ7098"/>
      <c r="BA7098"/>
      <c r="BB7098"/>
      <c r="BC7098"/>
      <c r="BD7098"/>
    </row>
    <row r="7099" spans="1:56" s="16" customFormat="1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  <c r="AE7099"/>
      <c r="AF7099"/>
      <c r="AG7099"/>
      <c r="AH7099"/>
      <c r="AI7099"/>
      <c r="AJ7099"/>
      <c r="AK7099"/>
      <c r="AL7099"/>
      <c r="AM7099"/>
      <c r="AN7099"/>
      <c r="AO7099"/>
      <c r="AP7099"/>
      <c r="AQ7099"/>
      <c r="AR7099"/>
      <c r="AS7099"/>
      <c r="AT7099"/>
      <c r="AU7099"/>
      <c r="AV7099"/>
      <c r="AW7099"/>
      <c r="AX7099"/>
      <c r="AY7099"/>
      <c r="AZ7099"/>
      <c r="BA7099"/>
      <c r="BB7099"/>
      <c r="BC7099"/>
      <c r="BD7099"/>
    </row>
    <row r="7100" spans="1:56" s="16" customFormat="1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  <c r="AE7100"/>
      <c r="AF7100"/>
      <c r="AG7100"/>
      <c r="AH7100"/>
      <c r="AI7100"/>
      <c r="AJ7100"/>
      <c r="AK7100"/>
      <c r="AL7100"/>
      <c r="AM7100"/>
      <c r="AN7100"/>
      <c r="AO7100"/>
      <c r="AP7100"/>
      <c r="AQ7100"/>
      <c r="AR7100"/>
      <c r="AS7100"/>
      <c r="AT7100"/>
      <c r="AU7100"/>
      <c r="AV7100"/>
      <c r="AW7100"/>
      <c r="AX7100"/>
      <c r="AY7100"/>
      <c r="AZ7100"/>
      <c r="BA7100"/>
      <c r="BB7100"/>
      <c r="BC7100"/>
      <c r="BD7100"/>
    </row>
    <row r="7101" spans="1:56" s="16" customFormat="1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  <c r="AE7101"/>
      <c r="AF7101"/>
      <c r="AG7101"/>
      <c r="AH7101"/>
      <c r="AI7101"/>
      <c r="AJ7101"/>
      <c r="AK7101"/>
      <c r="AL7101"/>
      <c r="AM7101"/>
      <c r="AN7101"/>
      <c r="AO7101"/>
      <c r="AP7101"/>
      <c r="AQ7101"/>
      <c r="AR7101"/>
      <c r="AS7101"/>
      <c r="AT7101"/>
      <c r="AU7101"/>
      <c r="AV7101"/>
      <c r="AW7101"/>
      <c r="AX7101"/>
      <c r="AY7101"/>
      <c r="AZ7101"/>
      <c r="BA7101"/>
      <c r="BB7101"/>
      <c r="BC7101"/>
      <c r="BD7101"/>
    </row>
    <row r="7102" spans="1:56" s="16" customFormat="1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  <c r="AE7102"/>
      <c r="AF7102"/>
      <c r="AG7102"/>
      <c r="AH7102"/>
      <c r="AI7102"/>
      <c r="AJ7102"/>
      <c r="AK7102"/>
      <c r="AL7102"/>
      <c r="AM7102"/>
      <c r="AN7102"/>
      <c r="AO7102"/>
      <c r="AP7102"/>
      <c r="AQ7102"/>
      <c r="AR7102"/>
      <c r="AS7102"/>
      <c r="AT7102"/>
      <c r="AU7102"/>
      <c r="AV7102"/>
      <c r="AW7102"/>
      <c r="AX7102"/>
      <c r="AY7102"/>
      <c r="AZ7102"/>
      <c r="BA7102"/>
      <c r="BB7102"/>
      <c r="BC7102"/>
      <c r="BD7102"/>
    </row>
    <row r="7103" spans="1:56" s="16" customFormat="1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  <c r="AE7103"/>
      <c r="AF7103"/>
      <c r="AG7103"/>
      <c r="AH7103"/>
      <c r="AI7103"/>
      <c r="AJ7103"/>
      <c r="AK7103"/>
      <c r="AL7103"/>
      <c r="AM7103"/>
      <c r="AN7103"/>
      <c r="AO7103"/>
      <c r="AP7103"/>
      <c r="AQ7103"/>
      <c r="AR7103"/>
      <c r="AS7103"/>
      <c r="AT7103"/>
      <c r="AU7103"/>
      <c r="AV7103"/>
      <c r="AW7103"/>
      <c r="AX7103"/>
      <c r="AY7103"/>
      <c r="AZ7103"/>
      <c r="BA7103"/>
      <c r="BB7103"/>
      <c r="BC7103"/>
      <c r="BD7103"/>
    </row>
    <row r="7104" spans="1:56" s="16" customFormat="1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  <c r="AE7104"/>
      <c r="AF7104"/>
      <c r="AG7104"/>
      <c r="AH7104"/>
      <c r="AI7104"/>
      <c r="AJ7104"/>
      <c r="AK7104"/>
      <c r="AL7104"/>
      <c r="AM7104"/>
      <c r="AN7104"/>
      <c r="AO7104"/>
      <c r="AP7104"/>
      <c r="AQ7104"/>
      <c r="AR7104"/>
      <c r="AS7104"/>
      <c r="AT7104"/>
      <c r="AU7104"/>
      <c r="AV7104"/>
      <c r="AW7104"/>
      <c r="AX7104"/>
      <c r="AY7104"/>
      <c r="AZ7104"/>
      <c r="BA7104"/>
      <c r="BB7104"/>
      <c r="BC7104"/>
      <c r="BD7104"/>
    </row>
    <row r="7105" spans="1:56" s="16" customFormat="1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  <c r="AE7105"/>
      <c r="AF7105"/>
      <c r="AG7105"/>
      <c r="AH7105"/>
      <c r="AI7105"/>
      <c r="AJ7105"/>
      <c r="AK7105"/>
      <c r="AL7105"/>
      <c r="AM7105"/>
      <c r="AN7105"/>
      <c r="AO7105"/>
      <c r="AP7105"/>
      <c r="AQ7105"/>
      <c r="AR7105"/>
      <c r="AS7105"/>
      <c r="AT7105"/>
      <c r="AU7105"/>
      <c r="AV7105"/>
      <c r="AW7105"/>
      <c r="AX7105"/>
      <c r="AY7105"/>
      <c r="AZ7105"/>
      <c r="BA7105"/>
      <c r="BB7105"/>
      <c r="BC7105"/>
      <c r="BD7105"/>
    </row>
    <row r="7106" spans="1:56" s="16" customFormat="1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  <c r="AE7106"/>
      <c r="AF7106"/>
      <c r="AG7106"/>
      <c r="AH7106"/>
      <c r="AI7106"/>
      <c r="AJ7106"/>
      <c r="AK7106"/>
      <c r="AL7106"/>
      <c r="AM7106"/>
      <c r="AN7106"/>
      <c r="AO7106"/>
      <c r="AP7106"/>
      <c r="AQ7106"/>
      <c r="AR7106"/>
      <c r="AS7106"/>
      <c r="AT7106"/>
      <c r="AU7106"/>
      <c r="AV7106"/>
      <c r="AW7106"/>
      <c r="AX7106"/>
      <c r="AY7106"/>
      <c r="AZ7106"/>
      <c r="BA7106"/>
      <c r="BB7106"/>
      <c r="BC7106"/>
      <c r="BD7106"/>
    </row>
    <row r="7107" spans="1:56" s="16" customFormat="1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  <c r="AE7107"/>
      <c r="AF7107"/>
      <c r="AG7107"/>
      <c r="AH7107"/>
      <c r="AI7107"/>
      <c r="AJ7107"/>
      <c r="AK7107"/>
      <c r="AL7107"/>
      <c r="AM7107"/>
      <c r="AN7107"/>
      <c r="AO7107"/>
      <c r="AP7107"/>
      <c r="AQ7107"/>
      <c r="AR7107"/>
      <c r="AS7107"/>
      <c r="AT7107"/>
      <c r="AU7107"/>
      <c r="AV7107"/>
      <c r="AW7107"/>
      <c r="AX7107"/>
      <c r="AY7107"/>
      <c r="AZ7107"/>
      <c r="BA7107"/>
      <c r="BB7107"/>
      <c r="BC7107"/>
      <c r="BD7107"/>
    </row>
    <row r="7108" spans="1:56" s="16" customFormat="1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  <c r="AE7108"/>
      <c r="AF7108"/>
      <c r="AG7108"/>
      <c r="AH7108"/>
      <c r="AI7108"/>
      <c r="AJ7108"/>
      <c r="AK7108"/>
      <c r="AL7108"/>
      <c r="AM7108"/>
      <c r="AN7108"/>
      <c r="AO7108"/>
      <c r="AP7108"/>
      <c r="AQ7108"/>
      <c r="AR7108"/>
      <c r="AS7108"/>
      <c r="AT7108"/>
      <c r="AU7108"/>
      <c r="AV7108"/>
      <c r="AW7108"/>
      <c r="AX7108"/>
      <c r="AY7108"/>
      <c r="AZ7108"/>
      <c r="BA7108"/>
      <c r="BB7108"/>
      <c r="BC7108"/>
      <c r="BD7108"/>
    </row>
    <row r="7109" spans="1:56" s="16" customFormat="1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  <c r="AE7109"/>
      <c r="AF7109"/>
      <c r="AG7109"/>
      <c r="AH7109"/>
      <c r="AI7109"/>
      <c r="AJ7109"/>
      <c r="AK7109"/>
      <c r="AL7109"/>
      <c r="AM7109"/>
      <c r="AN7109"/>
      <c r="AO7109"/>
      <c r="AP7109"/>
      <c r="AQ7109"/>
      <c r="AR7109"/>
      <c r="AS7109"/>
      <c r="AT7109"/>
      <c r="AU7109"/>
      <c r="AV7109"/>
      <c r="AW7109"/>
      <c r="AX7109"/>
      <c r="AY7109"/>
      <c r="AZ7109"/>
      <c r="BA7109"/>
      <c r="BB7109"/>
      <c r="BC7109"/>
      <c r="BD7109"/>
    </row>
    <row r="7110" spans="1:56" s="16" customFormat="1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  <c r="AE7110"/>
      <c r="AF7110"/>
      <c r="AG7110"/>
      <c r="AH7110"/>
      <c r="AI7110"/>
      <c r="AJ7110"/>
      <c r="AK7110"/>
      <c r="AL7110"/>
      <c r="AM7110"/>
      <c r="AN7110"/>
      <c r="AO7110"/>
      <c r="AP7110"/>
      <c r="AQ7110"/>
      <c r="AR7110"/>
      <c r="AS7110"/>
      <c r="AT7110"/>
      <c r="AU7110"/>
      <c r="AV7110"/>
      <c r="AW7110"/>
      <c r="AX7110"/>
      <c r="AY7110"/>
      <c r="AZ7110"/>
      <c r="BA7110"/>
      <c r="BB7110"/>
      <c r="BC7110"/>
      <c r="BD7110"/>
    </row>
    <row r="7111" spans="1:56" s="16" customFormat="1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  <c r="AE7111"/>
      <c r="AF7111"/>
      <c r="AG7111"/>
      <c r="AH7111"/>
      <c r="AI7111"/>
      <c r="AJ7111"/>
      <c r="AK7111"/>
      <c r="AL7111"/>
      <c r="AM7111"/>
      <c r="AN7111"/>
      <c r="AO7111"/>
      <c r="AP7111"/>
      <c r="AQ7111"/>
      <c r="AR7111"/>
      <c r="AS7111"/>
      <c r="AT7111"/>
      <c r="AU7111"/>
      <c r="AV7111"/>
      <c r="AW7111"/>
      <c r="AX7111"/>
      <c r="AY7111"/>
      <c r="AZ7111"/>
      <c r="BA7111"/>
      <c r="BB7111"/>
      <c r="BC7111"/>
      <c r="BD7111"/>
    </row>
    <row r="7112" spans="1:56" s="16" customFormat="1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  <c r="AE7112"/>
      <c r="AF7112"/>
      <c r="AG7112"/>
      <c r="AH7112"/>
      <c r="AI7112"/>
      <c r="AJ7112"/>
      <c r="AK7112"/>
      <c r="AL7112"/>
      <c r="AM7112"/>
      <c r="AN7112"/>
      <c r="AO7112"/>
      <c r="AP7112"/>
      <c r="AQ7112"/>
      <c r="AR7112"/>
      <c r="AS7112"/>
      <c r="AT7112"/>
      <c r="AU7112"/>
      <c r="AV7112"/>
      <c r="AW7112"/>
      <c r="AX7112"/>
      <c r="AY7112"/>
      <c r="AZ7112"/>
      <c r="BA7112"/>
      <c r="BB7112"/>
      <c r="BC7112"/>
      <c r="BD7112"/>
    </row>
    <row r="7113" spans="1:56" s="16" customFormat="1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  <c r="AE7113"/>
      <c r="AF7113"/>
      <c r="AG7113"/>
      <c r="AH7113"/>
      <c r="AI7113"/>
      <c r="AJ7113"/>
      <c r="AK7113"/>
      <c r="AL7113"/>
      <c r="AM7113"/>
      <c r="AN7113"/>
      <c r="AO7113"/>
      <c r="AP7113"/>
      <c r="AQ7113"/>
      <c r="AR7113"/>
      <c r="AS7113"/>
      <c r="AT7113"/>
      <c r="AU7113"/>
      <c r="AV7113"/>
      <c r="AW7113"/>
      <c r="AX7113"/>
      <c r="AY7113"/>
      <c r="AZ7113"/>
      <c r="BA7113"/>
      <c r="BB7113"/>
      <c r="BC7113"/>
      <c r="BD7113"/>
    </row>
    <row r="7114" spans="1:56" s="16" customFormat="1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  <c r="AE7114"/>
      <c r="AF7114"/>
      <c r="AG7114"/>
      <c r="AH7114"/>
      <c r="AI7114"/>
      <c r="AJ7114"/>
      <c r="AK7114"/>
      <c r="AL7114"/>
      <c r="AM7114"/>
      <c r="AN7114"/>
      <c r="AO7114"/>
      <c r="AP7114"/>
      <c r="AQ7114"/>
      <c r="AR7114"/>
      <c r="AS7114"/>
      <c r="AT7114"/>
      <c r="AU7114"/>
      <c r="AV7114"/>
      <c r="AW7114"/>
      <c r="AX7114"/>
      <c r="AY7114"/>
      <c r="AZ7114"/>
      <c r="BA7114"/>
      <c r="BB7114"/>
      <c r="BC7114"/>
      <c r="BD7114"/>
    </row>
    <row r="7115" spans="1:56" s="16" customFormat="1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  <c r="AE7115"/>
      <c r="AF7115"/>
      <c r="AG7115"/>
      <c r="AH7115"/>
      <c r="AI7115"/>
      <c r="AJ7115"/>
      <c r="AK7115"/>
      <c r="AL7115"/>
      <c r="AM7115"/>
      <c r="AN7115"/>
      <c r="AO7115"/>
      <c r="AP7115"/>
      <c r="AQ7115"/>
      <c r="AR7115"/>
      <c r="AS7115"/>
      <c r="AT7115"/>
      <c r="AU7115"/>
      <c r="AV7115"/>
      <c r="AW7115"/>
      <c r="AX7115"/>
      <c r="AY7115"/>
      <c r="AZ7115"/>
      <c r="BA7115"/>
      <c r="BB7115"/>
      <c r="BC7115"/>
      <c r="BD7115"/>
    </row>
    <row r="7116" spans="1:56" s="16" customFormat="1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  <c r="AE7116"/>
      <c r="AF7116"/>
      <c r="AG7116"/>
      <c r="AH7116"/>
      <c r="AI7116"/>
      <c r="AJ7116"/>
      <c r="AK7116"/>
      <c r="AL7116"/>
      <c r="AM7116"/>
      <c r="AN7116"/>
      <c r="AO7116"/>
      <c r="AP7116"/>
      <c r="AQ7116"/>
      <c r="AR7116"/>
      <c r="AS7116"/>
      <c r="AT7116"/>
      <c r="AU7116"/>
      <c r="AV7116"/>
      <c r="AW7116"/>
      <c r="AX7116"/>
      <c r="AY7116"/>
      <c r="AZ7116"/>
      <c r="BA7116"/>
      <c r="BB7116"/>
      <c r="BC7116"/>
      <c r="BD7116"/>
    </row>
    <row r="7117" spans="1:56" s="16" customFormat="1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  <c r="AE7117"/>
      <c r="AF7117"/>
      <c r="AG7117"/>
      <c r="AH7117"/>
      <c r="AI7117"/>
      <c r="AJ7117"/>
      <c r="AK7117"/>
      <c r="AL7117"/>
      <c r="AM7117"/>
      <c r="AN7117"/>
      <c r="AO7117"/>
      <c r="AP7117"/>
      <c r="AQ7117"/>
      <c r="AR7117"/>
      <c r="AS7117"/>
      <c r="AT7117"/>
      <c r="AU7117"/>
      <c r="AV7117"/>
      <c r="AW7117"/>
      <c r="AX7117"/>
      <c r="AY7117"/>
      <c r="AZ7117"/>
      <c r="BA7117"/>
      <c r="BB7117"/>
      <c r="BC7117"/>
      <c r="BD7117"/>
    </row>
    <row r="7118" spans="1:56" s="16" customFormat="1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  <c r="AE7118"/>
      <c r="AF7118"/>
      <c r="AG7118"/>
      <c r="AH7118"/>
      <c r="AI7118"/>
      <c r="AJ7118"/>
      <c r="AK7118"/>
      <c r="AL7118"/>
      <c r="AM7118"/>
      <c r="AN7118"/>
      <c r="AO7118"/>
      <c r="AP7118"/>
      <c r="AQ7118"/>
      <c r="AR7118"/>
      <c r="AS7118"/>
      <c r="AT7118"/>
      <c r="AU7118"/>
      <c r="AV7118"/>
      <c r="AW7118"/>
      <c r="AX7118"/>
      <c r="AY7118"/>
      <c r="AZ7118"/>
      <c r="BA7118"/>
      <c r="BB7118"/>
      <c r="BC7118"/>
      <c r="BD7118"/>
    </row>
    <row r="7119" spans="1:56" s="16" customFormat="1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  <c r="AE7119"/>
      <c r="AF7119"/>
      <c r="AG7119"/>
      <c r="AH7119"/>
      <c r="AI7119"/>
      <c r="AJ7119"/>
      <c r="AK7119"/>
      <c r="AL7119"/>
      <c r="AM7119"/>
      <c r="AN7119"/>
      <c r="AO7119"/>
      <c r="AP7119"/>
      <c r="AQ7119"/>
      <c r="AR7119"/>
      <c r="AS7119"/>
      <c r="AT7119"/>
      <c r="AU7119"/>
      <c r="AV7119"/>
      <c r="AW7119"/>
      <c r="AX7119"/>
      <c r="AY7119"/>
      <c r="AZ7119"/>
      <c r="BA7119"/>
      <c r="BB7119"/>
      <c r="BC7119"/>
      <c r="BD7119"/>
    </row>
    <row r="7120" spans="1:56" s="16" customFormat="1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  <c r="AE7120"/>
      <c r="AF7120"/>
      <c r="AG7120"/>
      <c r="AH7120"/>
      <c r="AI7120"/>
      <c r="AJ7120"/>
      <c r="AK7120"/>
      <c r="AL7120"/>
      <c r="AM7120"/>
      <c r="AN7120"/>
      <c r="AO7120"/>
      <c r="AP7120"/>
      <c r="AQ7120"/>
      <c r="AR7120"/>
      <c r="AS7120"/>
      <c r="AT7120"/>
      <c r="AU7120"/>
      <c r="AV7120"/>
      <c r="AW7120"/>
      <c r="AX7120"/>
      <c r="AY7120"/>
      <c r="AZ7120"/>
      <c r="BA7120"/>
      <c r="BB7120"/>
      <c r="BC7120"/>
      <c r="BD7120"/>
    </row>
    <row r="7121" spans="1:56" s="16" customFormat="1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  <c r="AE7121"/>
      <c r="AF7121"/>
      <c r="AG7121"/>
      <c r="AH7121"/>
      <c r="AI7121"/>
      <c r="AJ7121"/>
      <c r="AK7121"/>
      <c r="AL7121"/>
      <c r="AM7121"/>
      <c r="AN7121"/>
      <c r="AO7121"/>
      <c r="AP7121"/>
      <c r="AQ7121"/>
      <c r="AR7121"/>
      <c r="AS7121"/>
      <c r="AT7121"/>
      <c r="AU7121"/>
      <c r="AV7121"/>
      <c r="AW7121"/>
      <c r="AX7121"/>
      <c r="AY7121"/>
      <c r="AZ7121"/>
      <c r="BA7121"/>
      <c r="BB7121"/>
      <c r="BC7121"/>
      <c r="BD7121"/>
    </row>
    <row r="7122" spans="1:56" s="16" customFormat="1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  <c r="AE7122"/>
      <c r="AF7122"/>
      <c r="AG7122"/>
      <c r="AH7122"/>
      <c r="AI7122"/>
      <c r="AJ7122"/>
      <c r="AK7122"/>
      <c r="AL7122"/>
      <c r="AM7122"/>
      <c r="AN7122"/>
      <c r="AO7122"/>
      <c r="AP7122"/>
      <c r="AQ7122"/>
      <c r="AR7122"/>
      <c r="AS7122"/>
      <c r="AT7122"/>
      <c r="AU7122"/>
      <c r="AV7122"/>
      <c r="AW7122"/>
      <c r="AX7122"/>
      <c r="AY7122"/>
      <c r="AZ7122"/>
      <c r="BA7122"/>
      <c r="BB7122"/>
      <c r="BC7122"/>
      <c r="BD7122"/>
    </row>
    <row r="7123" spans="1:56" s="16" customFormat="1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  <c r="AE7123"/>
      <c r="AF7123"/>
      <c r="AG7123"/>
      <c r="AH7123"/>
      <c r="AI7123"/>
      <c r="AJ7123"/>
      <c r="AK7123"/>
      <c r="AL7123"/>
      <c r="AM7123"/>
      <c r="AN7123"/>
      <c r="AO7123"/>
      <c r="AP7123"/>
      <c r="AQ7123"/>
      <c r="AR7123"/>
      <c r="AS7123"/>
      <c r="AT7123"/>
      <c r="AU7123"/>
      <c r="AV7123"/>
      <c r="AW7123"/>
      <c r="AX7123"/>
      <c r="AY7123"/>
      <c r="AZ7123"/>
      <c r="BA7123"/>
      <c r="BB7123"/>
      <c r="BC7123"/>
      <c r="BD7123"/>
    </row>
    <row r="7124" spans="1:56" s="16" customFormat="1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  <c r="AE7124"/>
      <c r="AF7124"/>
      <c r="AG7124"/>
      <c r="AH7124"/>
      <c r="AI7124"/>
      <c r="AJ7124"/>
      <c r="AK7124"/>
      <c r="AL7124"/>
      <c r="AM7124"/>
      <c r="AN7124"/>
      <c r="AO7124"/>
      <c r="AP7124"/>
      <c r="AQ7124"/>
      <c r="AR7124"/>
      <c r="AS7124"/>
      <c r="AT7124"/>
      <c r="AU7124"/>
      <c r="AV7124"/>
      <c r="AW7124"/>
      <c r="AX7124"/>
      <c r="AY7124"/>
      <c r="AZ7124"/>
      <c r="BA7124"/>
      <c r="BB7124"/>
      <c r="BC7124"/>
      <c r="BD7124"/>
    </row>
    <row r="7125" spans="1:56" s="16" customFormat="1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  <c r="AE7125"/>
      <c r="AF7125"/>
      <c r="AG7125"/>
      <c r="AH7125"/>
      <c r="AI7125"/>
      <c r="AJ7125"/>
      <c r="AK7125"/>
      <c r="AL7125"/>
      <c r="AM7125"/>
      <c r="AN7125"/>
      <c r="AO7125"/>
      <c r="AP7125"/>
      <c r="AQ7125"/>
      <c r="AR7125"/>
      <c r="AS7125"/>
      <c r="AT7125"/>
      <c r="AU7125"/>
      <c r="AV7125"/>
      <c r="AW7125"/>
      <c r="AX7125"/>
      <c r="AY7125"/>
      <c r="AZ7125"/>
      <c r="BA7125"/>
      <c r="BB7125"/>
      <c r="BC7125"/>
      <c r="BD7125"/>
    </row>
    <row r="7126" spans="1:56" s="16" customFormat="1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  <c r="AE7126"/>
      <c r="AF7126"/>
      <c r="AG7126"/>
      <c r="AH7126"/>
      <c r="AI7126"/>
      <c r="AJ7126"/>
      <c r="AK7126"/>
      <c r="AL7126"/>
      <c r="AM7126"/>
      <c r="AN7126"/>
      <c r="AO7126"/>
      <c r="AP7126"/>
      <c r="AQ7126"/>
      <c r="AR7126"/>
      <c r="AS7126"/>
      <c r="AT7126"/>
      <c r="AU7126"/>
      <c r="AV7126"/>
      <c r="AW7126"/>
      <c r="AX7126"/>
      <c r="AY7126"/>
      <c r="AZ7126"/>
      <c r="BA7126"/>
      <c r="BB7126"/>
      <c r="BC7126"/>
      <c r="BD7126"/>
    </row>
    <row r="7127" spans="1:56" s="16" customFormat="1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  <c r="AE7127"/>
      <c r="AF7127"/>
      <c r="AG7127"/>
      <c r="AH7127"/>
      <c r="AI7127"/>
      <c r="AJ7127"/>
      <c r="AK7127"/>
      <c r="AL7127"/>
      <c r="AM7127"/>
      <c r="AN7127"/>
      <c r="AO7127"/>
      <c r="AP7127"/>
      <c r="AQ7127"/>
      <c r="AR7127"/>
      <c r="AS7127"/>
      <c r="AT7127"/>
      <c r="AU7127"/>
      <c r="AV7127"/>
      <c r="AW7127"/>
      <c r="AX7127"/>
      <c r="AY7127"/>
      <c r="AZ7127"/>
      <c r="BA7127"/>
      <c r="BB7127"/>
      <c r="BC7127"/>
      <c r="BD7127"/>
    </row>
    <row r="7128" spans="1:56" s="16" customFormat="1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  <c r="AE7128"/>
      <c r="AF7128"/>
      <c r="AG7128"/>
      <c r="AH7128"/>
      <c r="AI7128"/>
      <c r="AJ7128"/>
      <c r="AK7128"/>
      <c r="AL7128"/>
      <c r="AM7128"/>
      <c r="AN7128"/>
      <c r="AO7128"/>
      <c r="AP7128"/>
      <c r="AQ7128"/>
      <c r="AR7128"/>
      <c r="AS7128"/>
      <c r="AT7128"/>
      <c r="AU7128"/>
      <c r="AV7128"/>
      <c r="AW7128"/>
      <c r="AX7128"/>
      <c r="AY7128"/>
      <c r="AZ7128"/>
      <c r="BA7128"/>
      <c r="BB7128"/>
      <c r="BC7128"/>
      <c r="BD7128"/>
    </row>
    <row r="7129" spans="1:56" s="16" customFormat="1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  <c r="AE7129"/>
      <c r="AF7129"/>
      <c r="AG7129"/>
      <c r="AH7129"/>
      <c r="AI7129"/>
      <c r="AJ7129"/>
      <c r="AK7129"/>
      <c r="AL7129"/>
      <c r="AM7129"/>
      <c r="AN7129"/>
      <c r="AO7129"/>
      <c r="AP7129"/>
      <c r="AQ7129"/>
      <c r="AR7129"/>
      <c r="AS7129"/>
      <c r="AT7129"/>
      <c r="AU7129"/>
      <c r="AV7129"/>
      <c r="AW7129"/>
      <c r="AX7129"/>
      <c r="AY7129"/>
      <c r="AZ7129"/>
      <c r="BA7129"/>
      <c r="BB7129"/>
      <c r="BC7129"/>
      <c r="BD7129"/>
    </row>
    <row r="7130" spans="1:56" s="16" customFormat="1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  <c r="AE7130"/>
      <c r="AF7130"/>
      <c r="AG7130"/>
      <c r="AH7130"/>
      <c r="AI7130"/>
      <c r="AJ7130"/>
      <c r="AK7130"/>
      <c r="AL7130"/>
      <c r="AM7130"/>
      <c r="AN7130"/>
      <c r="AO7130"/>
      <c r="AP7130"/>
      <c r="AQ7130"/>
      <c r="AR7130"/>
      <c r="AS7130"/>
      <c r="AT7130"/>
      <c r="AU7130"/>
      <c r="AV7130"/>
      <c r="AW7130"/>
      <c r="AX7130"/>
      <c r="AY7130"/>
      <c r="AZ7130"/>
      <c r="BA7130"/>
      <c r="BB7130"/>
      <c r="BC7130"/>
      <c r="BD7130"/>
    </row>
    <row r="7131" spans="1:56" s="16" customFormat="1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  <c r="AE7131"/>
      <c r="AF7131"/>
      <c r="AG7131"/>
      <c r="AH7131"/>
      <c r="AI7131"/>
      <c r="AJ7131"/>
      <c r="AK7131"/>
      <c r="AL7131"/>
      <c r="AM7131"/>
      <c r="AN7131"/>
      <c r="AO7131"/>
      <c r="AP7131"/>
      <c r="AQ7131"/>
      <c r="AR7131"/>
      <c r="AS7131"/>
      <c r="AT7131"/>
      <c r="AU7131"/>
      <c r="AV7131"/>
      <c r="AW7131"/>
      <c r="AX7131"/>
      <c r="AY7131"/>
      <c r="AZ7131"/>
      <c r="BA7131"/>
      <c r="BB7131"/>
      <c r="BC7131"/>
      <c r="BD7131"/>
    </row>
    <row r="7132" spans="1:56" s="16" customFormat="1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  <c r="AE7132"/>
      <c r="AF7132"/>
      <c r="AG7132"/>
      <c r="AH7132"/>
      <c r="AI7132"/>
      <c r="AJ7132"/>
      <c r="AK7132"/>
      <c r="AL7132"/>
      <c r="AM7132"/>
      <c r="AN7132"/>
      <c r="AO7132"/>
      <c r="AP7132"/>
      <c r="AQ7132"/>
      <c r="AR7132"/>
      <c r="AS7132"/>
      <c r="AT7132"/>
      <c r="AU7132"/>
      <c r="AV7132"/>
      <c r="AW7132"/>
      <c r="AX7132"/>
      <c r="AY7132"/>
      <c r="AZ7132"/>
      <c r="BA7132"/>
      <c r="BB7132"/>
      <c r="BC7132"/>
      <c r="BD7132"/>
    </row>
    <row r="7133" spans="1:56" s="16" customFormat="1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  <c r="AE7133"/>
      <c r="AF7133"/>
      <c r="AG7133"/>
      <c r="AH7133"/>
      <c r="AI7133"/>
      <c r="AJ7133"/>
      <c r="AK7133"/>
      <c r="AL7133"/>
      <c r="AM7133"/>
      <c r="AN7133"/>
      <c r="AO7133"/>
      <c r="AP7133"/>
      <c r="AQ7133"/>
      <c r="AR7133"/>
      <c r="AS7133"/>
      <c r="AT7133"/>
      <c r="AU7133"/>
      <c r="AV7133"/>
      <c r="AW7133"/>
      <c r="AX7133"/>
      <c r="AY7133"/>
      <c r="AZ7133"/>
      <c r="BA7133"/>
      <c r="BB7133"/>
      <c r="BC7133"/>
      <c r="BD7133"/>
    </row>
    <row r="7134" spans="1:56" s="16" customFormat="1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  <c r="AE7134"/>
      <c r="AF7134"/>
      <c r="AG7134"/>
      <c r="AH7134"/>
      <c r="AI7134"/>
      <c r="AJ7134"/>
      <c r="AK7134"/>
      <c r="AL7134"/>
      <c r="AM7134"/>
      <c r="AN7134"/>
      <c r="AO7134"/>
      <c r="AP7134"/>
      <c r="AQ7134"/>
      <c r="AR7134"/>
      <c r="AS7134"/>
      <c r="AT7134"/>
      <c r="AU7134"/>
      <c r="AV7134"/>
      <c r="AW7134"/>
      <c r="AX7134"/>
      <c r="AY7134"/>
      <c r="AZ7134"/>
      <c r="BA7134"/>
      <c r="BB7134"/>
      <c r="BC7134"/>
      <c r="BD7134"/>
    </row>
    <row r="7135" spans="1:56" s="16" customFormat="1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  <c r="AE7135"/>
      <c r="AF7135"/>
      <c r="AG7135"/>
      <c r="AH7135"/>
      <c r="AI7135"/>
      <c r="AJ7135"/>
      <c r="AK7135"/>
      <c r="AL7135"/>
      <c r="AM7135"/>
      <c r="AN7135"/>
      <c r="AO7135"/>
      <c r="AP7135"/>
      <c r="AQ7135"/>
      <c r="AR7135"/>
      <c r="AS7135"/>
      <c r="AT7135"/>
      <c r="AU7135"/>
      <c r="AV7135"/>
      <c r="AW7135"/>
      <c r="AX7135"/>
      <c r="AY7135"/>
      <c r="AZ7135"/>
      <c r="BA7135"/>
      <c r="BB7135"/>
      <c r="BC7135"/>
      <c r="BD7135"/>
    </row>
    <row r="7136" spans="1:56" s="16" customFormat="1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  <c r="AE7136"/>
      <c r="AF7136"/>
      <c r="AG7136"/>
      <c r="AH7136"/>
      <c r="AI7136"/>
      <c r="AJ7136"/>
      <c r="AK7136"/>
      <c r="AL7136"/>
      <c r="AM7136"/>
      <c r="AN7136"/>
      <c r="AO7136"/>
      <c r="AP7136"/>
      <c r="AQ7136"/>
      <c r="AR7136"/>
      <c r="AS7136"/>
      <c r="AT7136"/>
      <c r="AU7136"/>
      <c r="AV7136"/>
      <c r="AW7136"/>
      <c r="AX7136"/>
      <c r="AY7136"/>
      <c r="AZ7136"/>
      <c r="BA7136"/>
      <c r="BB7136"/>
      <c r="BC7136"/>
      <c r="BD7136"/>
    </row>
    <row r="7137" spans="1:56" s="16" customFormat="1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  <c r="AE7137"/>
      <c r="AF7137"/>
      <c r="AG7137"/>
      <c r="AH7137"/>
      <c r="AI7137"/>
      <c r="AJ7137"/>
      <c r="AK7137"/>
      <c r="AL7137"/>
      <c r="AM7137"/>
      <c r="AN7137"/>
      <c r="AO7137"/>
      <c r="AP7137"/>
      <c r="AQ7137"/>
      <c r="AR7137"/>
      <c r="AS7137"/>
      <c r="AT7137"/>
      <c r="AU7137"/>
      <c r="AV7137"/>
      <c r="AW7137"/>
      <c r="AX7137"/>
      <c r="AY7137"/>
      <c r="AZ7137"/>
      <c r="BA7137"/>
      <c r="BB7137"/>
      <c r="BC7137"/>
      <c r="BD7137"/>
    </row>
    <row r="7138" spans="1:56" s="16" customFormat="1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  <c r="AE7138"/>
      <c r="AF7138"/>
      <c r="AG7138"/>
      <c r="AH7138"/>
      <c r="AI7138"/>
      <c r="AJ7138"/>
      <c r="AK7138"/>
      <c r="AL7138"/>
      <c r="AM7138"/>
      <c r="AN7138"/>
      <c r="AO7138"/>
      <c r="AP7138"/>
      <c r="AQ7138"/>
      <c r="AR7138"/>
      <c r="AS7138"/>
      <c r="AT7138"/>
      <c r="AU7138"/>
      <c r="AV7138"/>
      <c r="AW7138"/>
      <c r="AX7138"/>
      <c r="AY7138"/>
      <c r="AZ7138"/>
      <c r="BA7138"/>
      <c r="BB7138"/>
      <c r="BC7138"/>
      <c r="BD7138"/>
    </row>
    <row r="7139" spans="1:56" s="16" customFormat="1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  <c r="AE7139"/>
      <c r="AF7139"/>
      <c r="AG7139"/>
      <c r="AH7139"/>
      <c r="AI7139"/>
      <c r="AJ7139"/>
      <c r="AK7139"/>
      <c r="AL7139"/>
      <c r="AM7139"/>
      <c r="AN7139"/>
      <c r="AO7139"/>
      <c r="AP7139"/>
      <c r="AQ7139"/>
      <c r="AR7139"/>
      <c r="AS7139"/>
      <c r="AT7139"/>
      <c r="AU7139"/>
      <c r="AV7139"/>
      <c r="AW7139"/>
      <c r="AX7139"/>
      <c r="AY7139"/>
      <c r="AZ7139"/>
      <c r="BA7139"/>
      <c r="BB7139"/>
      <c r="BC7139"/>
      <c r="BD7139"/>
    </row>
    <row r="7140" spans="1:56" s="16" customFormat="1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  <c r="AE7140"/>
      <c r="AF7140"/>
      <c r="AG7140"/>
      <c r="AH7140"/>
      <c r="AI7140"/>
      <c r="AJ7140"/>
      <c r="AK7140"/>
      <c r="AL7140"/>
      <c r="AM7140"/>
      <c r="AN7140"/>
      <c r="AO7140"/>
      <c r="AP7140"/>
      <c r="AQ7140"/>
      <c r="AR7140"/>
      <c r="AS7140"/>
      <c r="AT7140"/>
      <c r="AU7140"/>
      <c r="AV7140"/>
      <c r="AW7140"/>
      <c r="AX7140"/>
      <c r="AY7140"/>
      <c r="AZ7140"/>
      <c r="BA7140"/>
      <c r="BB7140"/>
      <c r="BC7140"/>
      <c r="BD7140"/>
    </row>
    <row r="7141" spans="1:56" s="16" customFormat="1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  <c r="AE7141"/>
      <c r="AF7141"/>
      <c r="AG7141"/>
      <c r="AH7141"/>
      <c r="AI7141"/>
      <c r="AJ7141"/>
      <c r="AK7141"/>
      <c r="AL7141"/>
      <c r="AM7141"/>
      <c r="AN7141"/>
      <c r="AO7141"/>
      <c r="AP7141"/>
      <c r="AQ7141"/>
      <c r="AR7141"/>
      <c r="AS7141"/>
      <c r="AT7141"/>
      <c r="AU7141"/>
      <c r="AV7141"/>
      <c r="AW7141"/>
      <c r="AX7141"/>
      <c r="AY7141"/>
      <c r="AZ7141"/>
      <c r="BA7141"/>
      <c r="BB7141"/>
      <c r="BC7141"/>
      <c r="BD7141"/>
    </row>
    <row r="7142" spans="1:56" s="16" customFormat="1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  <c r="AE7142"/>
      <c r="AF7142"/>
      <c r="AG7142"/>
      <c r="AH7142"/>
      <c r="AI7142"/>
      <c r="AJ7142"/>
      <c r="AK7142"/>
      <c r="AL7142"/>
      <c r="AM7142"/>
      <c r="AN7142"/>
      <c r="AO7142"/>
      <c r="AP7142"/>
      <c r="AQ7142"/>
      <c r="AR7142"/>
      <c r="AS7142"/>
      <c r="AT7142"/>
      <c r="AU7142"/>
      <c r="AV7142"/>
      <c r="AW7142"/>
      <c r="AX7142"/>
      <c r="AY7142"/>
      <c r="AZ7142"/>
      <c r="BA7142"/>
      <c r="BB7142"/>
      <c r="BC7142"/>
      <c r="BD7142"/>
    </row>
    <row r="7143" spans="1:56" s="16" customFormat="1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  <c r="AE7143"/>
      <c r="AF7143"/>
      <c r="AG7143"/>
      <c r="AH7143"/>
      <c r="AI7143"/>
      <c r="AJ7143"/>
      <c r="AK7143"/>
      <c r="AL7143"/>
      <c r="AM7143"/>
      <c r="AN7143"/>
      <c r="AO7143"/>
      <c r="AP7143"/>
      <c r="AQ7143"/>
      <c r="AR7143"/>
      <c r="AS7143"/>
      <c r="AT7143"/>
      <c r="AU7143"/>
      <c r="AV7143"/>
      <c r="AW7143"/>
      <c r="AX7143"/>
      <c r="AY7143"/>
      <c r="AZ7143"/>
      <c r="BA7143"/>
      <c r="BB7143"/>
      <c r="BC7143"/>
      <c r="BD7143"/>
    </row>
    <row r="7144" spans="1:56" s="16" customFormat="1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  <c r="AE7144"/>
      <c r="AF7144"/>
      <c r="AG7144"/>
      <c r="AH7144"/>
      <c r="AI7144"/>
      <c r="AJ7144"/>
      <c r="AK7144"/>
      <c r="AL7144"/>
      <c r="AM7144"/>
      <c r="AN7144"/>
      <c r="AO7144"/>
      <c r="AP7144"/>
      <c r="AQ7144"/>
      <c r="AR7144"/>
      <c r="AS7144"/>
      <c r="AT7144"/>
      <c r="AU7144"/>
      <c r="AV7144"/>
      <c r="AW7144"/>
      <c r="AX7144"/>
      <c r="AY7144"/>
      <c r="AZ7144"/>
      <c r="BA7144"/>
      <c r="BB7144"/>
      <c r="BC7144"/>
      <c r="BD7144"/>
    </row>
    <row r="7145" spans="1:56" s="16" customFormat="1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  <c r="AE7145"/>
      <c r="AF7145"/>
      <c r="AG7145"/>
      <c r="AH7145"/>
      <c r="AI7145"/>
      <c r="AJ7145"/>
      <c r="AK7145"/>
      <c r="AL7145"/>
      <c r="AM7145"/>
      <c r="AN7145"/>
      <c r="AO7145"/>
      <c r="AP7145"/>
      <c r="AQ7145"/>
      <c r="AR7145"/>
      <c r="AS7145"/>
      <c r="AT7145"/>
      <c r="AU7145"/>
      <c r="AV7145"/>
      <c r="AW7145"/>
      <c r="AX7145"/>
      <c r="AY7145"/>
      <c r="AZ7145"/>
      <c r="BA7145"/>
      <c r="BB7145"/>
      <c r="BC7145"/>
      <c r="BD7145"/>
    </row>
    <row r="7146" spans="1:56" s="16" customFormat="1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  <c r="AE7146"/>
      <c r="AF7146"/>
      <c r="AG7146"/>
      <c r="AH7146"/>
      <c r="AI7146"/>
      <c r="AJ7146"/>
      <c r="AK7146"/>
      <c r="AL7146"/>
      <c r="AM7146"/>
      <c r="AN7146"/>
      <c r="AO7146"/>
      <c r="AP7146"/>
      <c r="AQ7146"/>
      <c r="AR7146"/>
      <c r="AS7146"/>
      <c r="AT7146"/>
      <c r="AU7146"/>
      <c r="AV7146"/>
      <c r="AW7146"/>
      <c r="AX7146"/>
      <c r="AY7146"/>
      <c r="AZ7146"/>
      <c r="BA7146"/>
      <c r="BB7146"/>
      <c r="BC7146"/>
      <c r="BD7146"/>
    </row>
    <row r="7147" spans="1:56" s="16" customFormat="1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  <c r="AE7147"/>
      <c r="AF7147"/>
      <c r="AG7147"/>
      <c r="AH7147"/>
      <c r="AI7147"/>
      <c r="AJ7147"/>
      <c r="AK7147"/>
      <c r="AL7147"/>
      <c r="AM7147"/>
      <c r="AN7147"/>
      <c r="AO7147"/>
      <c r="AP7147"/>
      <c r="AQ7147"/>
      <c r="AR7147"/>
      <c r="AS7147"/>
      <c r="AT7147"/>
      <c r="AU7147"/>
      <c r="AV7147"/>
      <c r="AW7147"/>
      <c r="AX7147"/>
      <c r="AY7147"/>
      <c r="AZ7147"/>
      <c r="BA7147"/>
      <c r="BB7147"/>
      <c r="BC7147"/>
      <c r="BD7147"/>
    </row>
    <row r="7148" spans="1:56" s="16" customFormat="1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  <c r="AE7148"/>
      <c r="AF7148"/>
      <c r="AG7148"/>
      <c r="AH7148"/>
      <c r="AI7148"/>
      <c r="AJ7148"/>
      <c r="AK7148"/>
      <c r="AL7148"/>
      <c r="AM7148"/>
      <c r="AN7148"/>
      <c r="AO7148"/>
      <c r="AP7148"/>
      <c r="AQ7148"/>
      <c r="AR7148"/>
      <c r="AS7148"/>
      <c r="AT7148"/>
      <c r="AU7148"/>
      <c r="AV7148"/>
      <c r="AW7148"/>
      <c r="AX7148"/>
      <c r="AY7148"/>
      <c r="AZ7148"/>
      <c r="BA7148"/>
      <c r="BB7148"/>
      <c r="BC7148"/>
      <c r="BD7148"/>
    </row>
    <row r="7149" spans="1:56" s="16" customFormat="1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  <c r="AE7149"/>
      <c r="AF7149"/>
      <c r="AG7149"/>
      <c r="AH7149"/>
      <c r="AI7149"/>
      <c r="AJ7149"/>
      <c r="AK7149"/>
      <c r="AL7149"/>
      <c r="AM7149"/>
      <c r="AN7149"/>
      <c r="AO7149"/>
      <c r="AP7149"/>
      <c r="AQ7149"/>
      <c r="AR7149"/>
      <c r="AS7149"/>
      <c r="AT7149"/>
      <c r="AU7149"/>
      <c r="AV7149"/>
      <c r="AW7149"/>
      <c r="AX7149"/>
      <c r="AY7149"/>
      <c r="AZ7149"/>
      <c r="BA7149"/>
      <c r="BB7149"/>
      <c r="BC7149"/>
      <c r="BD7149"/>
    </row>
    <row r="7150" spans="1:56" s="16" customFormat="1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  <c r="AE7150"/>
      <c r="AF7150"/>
      <c r="AG7150"/>
      <c r="AH7150"/>
      <c r="AI7150"/>
      <c r="AJ7150"/>
      <c r="AK7150"/>
      <c r="AL7150"/>
      <c r="AM7150"/>
      <c r="AN7150"/>
      <c r="AO7150"/>
      <c r="AP7150"/>
      <c r="AQ7150"/>
      <c r="AR7150"/>
      <c r="AS7150"/>
      <c r="AT7150"/>
      <c r="AU7150"/>
      <c r="AV7150"/>
      <c r="AW7150"/>
      <c r="AX7150"/>
      <c r="AY7150"/>
      <c r="AZ7150"/>
      <c r="BA7150"/>
      <c r="BB7150"/>
      <c r="BC7150"/>
      <c r="BD7150"/>
    </row>
    <row r="7151" spans="1:56" s="16" customFormat="1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  <c r="AE7151"/>
      <c r="AF7151"/>
      <c r="AG7151"/>
      <c r="AH7151"/>
      <c r="AI7151"/>
      <c r="AJ7151"/>
      <c r="AK7151"/>
      <c r="AL7151"/>
      <c r="AM7151"/>
      <c r="AN7151"/>
      <c r="AO7151"/>
      <c r="AP7151"/>
      <c r="AQ7151"/>
      <c r="AR7151"/>
      <c r="AS7151"/>
      <c r="AT7151"/>
      <c r="AU7151"/>
      <c r="AV7151"/>
      <c r="AW7151"/>
      <c r="AX7151"/>
      <c r="AY7151"/>
      <c r="AZ7151"/>
      <c r="BA7151"/>
      <c r="BB7151"/>
      <c r="BC7151"/>
      <c r="BD7151"/>
    </row>
    <row r="7152" spans="1:56" s="16" customFormat="1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  <c r="AE7152"/>
      <c r="AF7152"/>
      <c r="AG7152"/>
      <c r="AH7152"/>
      <c r="AI7152"/>
      <c r="AJ7152"/>
      <c r="AK7152"/>
      <c r="AL7152"/>
      <c r="AM7152"/>
      <c r="AN7152"/>
      <c r="AO7152"/>
      <c r="AP7152"/>
      <c r="AQ7152"/>
      <c r="AR7152"/>
      <c r="AS7152"/>
      <c r="AT7152"/>
      <c r="AU7152"/>
      <c r="AV7152"/>
      <c r="AW7152"/>
      <c r="AX7152"/>
      <c r="AY7152"/>
      <c r="AZ7152"/>
      <c r="BA7152"/>
      <c r="BB7152"/>
      <c r="BC7152"/>
      <c r="BD7152"/>
    </row>
    <row r="7153" spans="1:56" s="16" customFormat="1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  <c r="AE7153"/>
      <c r="AF7153"/>
      <c r="AG7153"/>
      <c r="AH7153"/>
      <c r="AI7153"/>
      <c r="AJ7153"/>
      <c r="AK7153"/>
      <c r="AL7153"/>
      <c r="AM7153"/>
      <c r="AN7153"/>
      <c r="AO7153"/>
      <c r="AP7153"/>
      <c r="AQ7153"/>
      <c r="AR7153"/>
      <c r="AS7153"/>
      <c r="AT7153"/>
      <c r="AU7153"/>
      <c r="AV7153"/>
      <c r="AW7153"/>
      <c r="AX7153"/>
      <c r="AY7153"/>
      <c r="AZ7153"/>
      <c r="BA7153"/>
      <c r="BB7153"/>
      <c r="BC7153"/>
      <c r="BD7153"/>
    </row>
    <row r="7154" spans="1:56" s="16" customFormat="1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  <c r="AE7154"/>
      <c r="AF7154"/>
      <c r="AG7154"/>
      <c r="AH7154"/>
      <c r="AI7154"/>
      <c r="AJ7154"/>
      <c r="AK7154"/>
      <c r="AL7154"/>
      <c r="AM7154"/>
      <c r="AN7154"/>
      <c r="AO7154"/>
      <c r="AP7154"/>
      <c r="AQ7154"/>
      <c r="AR7154"/>
      <c r="AS7154"/>
      <c r="AT7154"/>
      <c r="AU7154"/>
      <c r="AV7154"/>
      <c r="AW7154"/>
      <c r="AX7154"/>
      <c r="AY7154"/>
      <c r="AZ7154"/>
      <c r="BA7154"/>
      <c r="BB7154"/>
      <c r="BC7154"/>
      <c r="BD7154"/>
    </row>
    <row r="7155" spans="1:56" s="16" customFormat="1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  <c r="AE7155"/>
      <c r="AF7155"/>
      <c r="AG7155"/>
      <c r="AH7155"/>
      <c r="AI7155"/>
      <c r="AJ7155"/>
      <c r="AK7155"/>
      <c r="AL7155"/>
      <c r="AM7155"/>
      <c r="AN7155"/>
      <c r="AO7155"/>
      <c r="AP7155"/>
      <c r="AQ7155"/>
      <c r="AR7155"/>
      <c r="AS7155"/>
      <c r="AT7155"/>
      <c r="AU7155"/>
      <c r="AV7155"/>
      <c r="AW7155"/>
      <c r="AX7155"/>
      <c r="AY7155"/>
      <c r="AZ7155"/>
      <c r="BA7155"/>
      <c r="BB7155"/>
      <c r="BC7155"/>
      <c r="BD7155"/>
    </row>
    <row r="7156" spans="1:56" s="16" customFormat="1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  <c r="AE7156"/>
      <c r="AF7156"/>
      <c r="AG7156"/>
      <c r="AH7156"/>
      <c r="AI7156"/>
      <c r="AJ7156"/>
      <c r="AK7156"/>
      <c r="AL7156"/>
      <c r="AM7156"/>
      <c r="AN7156"/>
      <c r="AO7156"/>
      <c r="AP7156"/>
      <c r="AQ7156"/>
      <c r="AR7156"/>
      <c r="AS7156"/>
      <c r="AT7156"/>
      <c r="AU7156"/>
      <c r="AV7156"/>
      <c r="AW7156"/>
      <c r="AX7156"/>
      <c r="AY7156"/>
      <c r="AZ7156"/>
      <c r="BA7156"/>
      <c r="BB7156"/>
      <c r="BC7156"/>
      <c r="BD7156"/>
    </row>
    <row r="7157" spans="1:56" s="16" customFormat="1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  <c r="AE7157"/>
      <c r="AF7157"/>
      <c r="AG7157"/>
      <c r="AH7157"/>
      <c r="AI7157"/>
      <c r="AJ7157"/>
      <c r="AK7157"/>
      <c r="AL7157"/>
      <c r="AM7157"/>
      <c r="AN7157"/>
      <c r="AO7157"/>
      <c r="AP7157"/>
      <c r="AQ7157"/>
      <c r="AR7157"/>
      <c r="AS7157"/>
      <c r="AT7157"/>
      <c r="AU7157"/>
      <c r="AV7157"/>
      <c r="AW7157"/>
      <c r="AX7157"/>
      <c r="AY7157"/>
      <c r="AZ7157"/>
      <c r="BA7157"/>
      <c r="BB7157"/>
      <c r="BC7157"/>
      <c r="BD7157"/>
    </row>
    <row r="7158" spans="1:56" s="16" customFormat="1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  <c r="AE7158"/>
      <c r="AF7158"/>
      <c r="AG7158"/>
      <c r="AH7158"/>
      <c r="AI7158"/>
      <c r="AJ7158"/>
      <c r="AK7158"/>
      <c r="AL7158"/>
      <c r="AM7158"/>
      <c r="AN7158"/>
      <c r="AO7158"/>
      <c r="AP7158"/>
      <c r="AQ7158"/>
      <c r="AR7158"/>
      <c r="AS7158"/>
      <c r="AT7158"/>
      <c r="AU7158"/>
      <c r="AV7158"/>
      <c r="AW7158"/>
      <c r="AX7158"/>
      <c r="AY7158"/>
      <c r="AZ7158"/>
      <c r="BA7158"/>
      <c r="BB7158"/>
      <c r="BC7158"/>
      <c r="BD7158"/>
    </row>
    <row r="7159" spans="1:56" s="16" customFormat="1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  <c r="AE7159"/>
      <c r="AF7159"/>
      <c r="AG7159"/>
      <c r="AH7159"/>
      <c r="AI7159"/>
      <c r="AJ7159"/>
      <c r="AK7159"/>
      <c r="AL7159"/>
      <c r="AM7159"/>
      <c r="AN7159"/>
      <c r="AO7159"/>
      <c r="AP7159"/>
      <c r="AQ7159"/>
      <c r="AR7159"/>
      <c r="AS7159"/>
      <c r="AT7159"/>
      <c r="AU7159"/>
      <c r="AV7159"/>
      <c r="AW7159"/>
      <c r="AX7159"/>
      <c r="AY7159"/>
      <c r="AZ7159"/>
      <c r="BA7159"/>
      <c r="BB7159"/>
      <c r="BC7159"/>
      <c r="BD7159"/>
    </row>
    <row r="7160" spans="1:56" s="16" customFormat="1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  <c r="AE7160"/>
      <c r="AF7160"/>
      <c r="AG7160"/>
      <c r="AH7160"/>
      <c r="AI7160"/>
      <c r="AJ7160"/>
      <c r="AK7160"/>
      <c r="AL7160"/>
      <c r="AM7160"/>
      <c r="AN7160"/>
      <c r="AO7160"/>
      <c r="AP7160"/>
      <c r="AQ7160"/>
      <c r="AR7160"/>
      <c r="AS7160"/>
      <c r="AT7160"/>
      <c r="AU7160"/>
      <c r="AV7160"/>
      <c r="AW7160"/>
      <c r="AX7160"/>
      <c r="AY7160"/>
      <c r="AZ7160"/>
      <c r="BA7160"/>
      <c r="BB7160"/>
      <c r="BC7160"/>
      <c r="BD7160"/>
    </row>
    <row r="7161" spans="1:56" s="16" customFormat="1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  <c r="AE7161"/>
      <c r="AF7161"/>
      <c r="AG7161"/>
      <c r="AH7161"/>
      <c r="AI7161"/>
      <c r="AJ7161"/>
      <c r="AK7161"/>
      <c r="AL7161"/>
      <c r="AM7161"/>
      <c r="AN7161"/>
      <c r="AO7161"/>
      <c r="AP7161"/>
      <c r="AQ7161"/>
      <c r="AR7161"/>
      <c r="AS7161"/>
      <c r="AT7161"/>
      <c r="AU7161"/>
      <c r="AV7161"/>
      <c r="AW7161"/>
      <c r="AX7161"/>
      <c r="AY7161"/>
      <c r="AZ7161"/>
      <c r="BA7161"/>
      <c r="BB7161"/>
      <c r="BC7161"/>
      <c r="BD7161"/>
    </row>
    <row r="7162" spans="1:56" s="16" customFormat="1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  <c r="AE7162"/>
      <c r="AF7162"/>
      <c r="AG7162"/>
      <c r="AH7162"/>
      <c r="AI7162"/>
      <c r="AJ7162"/>
      <c r="AK7162"/>
      <c r="AL7162"/>
      <c r="AM7162"/>
      <c r="AN7162"/>
      <c r="AO7162"/>
      <c r="AP7162"/>
      <c r="AQ7162"/>
      <c r="AR7162"/>
      <c r="AS7162"/>
      <c r="AT7162"/>
      <c r="AU7162"/>
      <c r="AV7162"/>
      <c r="AW7162"/>
      <c r="AX7162"/>
      <c r="AY7162"/>
      <c r="AZ7162"/>
      <c r="BA7162"/>
      <c r="BB7162"/>
      <c r="BC7162"/>
      <c r="BD7162"/>
    </row>
    <row r="7163" spans="1:56" s="16" customFormat="1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  <c r="AE7163"/>
      <c r="AF7163"/>
      <c r="AG7163"/>
      <c r="AH7163"/>
      <c r="AI7163"/>
      <c r="AJ7163"/>
      <c r="AK7163"/>
      <c r="AL7163"/>
      <c r="AM7163"/>
      <c r="AN7163"/>
      <c r="AO7163"/>
      <c r="AP7163"/>
      <c r="AQ7163"/>
      <c r="AR7163"/>
      <c r="AS7163"/>
      <c r="AT7163"/>
      <c r="AU7163"/>
      <c r="AV7163"/>
      <c r="AW7163"/>
      <c r="AX7163"/>
      <c r="AY7163"/>
      <c r="AZ7163"/>
      <c r="BA7163"/>
      <c r="BB7163"/>
      <c r="BC7163"/>
      <c r="BD7163"/>
    </row>
    <row r="7164" spans="1:56" s="16" customFormat="1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  <c r="AE7164"/>
      <c r="AF7164"/>
      <c r="AG7164"/>
      <c r="AH7164"/>
      <c r="AI7164"/>
      <c r="AJ7164"/>
      <c r="AK7164"/>
      <c r="AL7164"/>
      <c r="AM7164"/>
      <c r="AN7164"/>
      <c r="AO7164"/>
      <c r="AP7164"/>
      <c r="AQ7164"/>
      <c r="AR7164"/>
      <c r="AS7164"/>
      <c r="AT7164"/>
      <c r="AU7164"/>
      <c r="AV7164"/>
      <c r="AW7164"/>
      <c r="AX7164"/>
      <c r="AY7164"/>
      <c r="AZ7164"/>
      <c r="BA7164"/>
      <c r="BB7164"/>
      <c r="BC7164"/>
      <c r="BD7164"/>
    </row>
    <row r="7165" spans="1:56" s="16" customFormat="1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  <c r="AE7165"/>
      <c r="AF7165"/>
      <c r="AG7165"/>
      <c r="AH7165"/>
      <c r="AI7165"/>
      <c r="AJ7165"/>
      <c r="AK7165"/>
      <c r="AL7165"/>
      <c r="AM7165"/>
      <c r="AN7165"/>
      <c r="AO7165"/>
      <c r="AP7165"/>
      <c r="AQ7165"/>
      <c r="AR7165"/>
      <c r="AS7165"/>
      <c r="AT7165"/>
      <c r="AU7165"/>
      <c r="AV7165"/>
      <c r="AW7165"/>
      <c r="AX7165"/>
      <c r="AY7165"/>
      <c r="AZ7165"/>
      <c r="BA7165"/>
      <c r="BB7165"/>
      <c r="BC7165"/>
      <c r="BD7165"/>
    </row>
    <row r="7166" spans="1:56" s="16" customFormat="1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  <c r="AE7166"/>
      <c r="AF7166"/>
      <c r="AG7166"/>
      <c r="AH7166"/>
      <c r="AI7166"/>
      <c r="AJ7166"/>
      <c r="AK7166"/>
      <c r="AL7166"/>
      <c r="AM7166"/>
      <c r="AN7166"/>
      <c r="AO7166"/>
      <c r="AP7166"/>
      <c r="AQ7166"/>
      <c r="AR7166"/>
      <c r="AS7166"/>
      <c r="AT7166"/>
      <c r="AU7166"/>
      <c r="AV7166"/>
      <c r="AW7166"/>
      <c r="AX7166"/>
      <c r="AY7166"/>
      <c r="AZ7166"/>
      <c r="BA7166"/>
      <c r="BB7166"/>
      <c r="BC7166"/>
      <c r="BD7166"/>
    </row>
    <row r="7167" spans="1:56" s="16" customFormat="1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  <c r="AE7167"/>
      <c r="AF7167"/>
      <c r="AG7167"/>
      <c r="AH7167"/>
      <c r="AI7167"/>
      <c r="AJ7167"/>
      <c r="AK7167"/>
      <c r="AL7167"/>
      <c r="AM7167"/>
      <c r="AN7167"/>
      <c r="AO7167"/>
      <c r="AP7167"/>
      <c r="AQ7167"/>
      <c r="AR7167"/>
      <c r="AS7167"/>
      <c r="AT7167"/>
      <c r="AU7167"/>
      <c r="AV7167"/>
      <c r="AW7167"/>
      <c r="AX7167"/>
      <c r="AY7167"/>
      <c r="AZ7167"/>
      <c r="BA7167"/>
      <c r="BB7167"/>
      <c r="BC7167"/>
      <c r="BD7167"/>
    </row>
    <row r="7168" spans="1:56" s="16" customFormat="1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  <c r="AE7168"/>
      <c r="AF7168"/>
      <c r="AG7168"/>
      <c r="AH7168"/>
      <c r="AI7168"/>
      <c r="AJ7168"/>
      <c r="AK7168"/>
      <c r="AL7168"/>
      <c r="AM7168"/>
      <c r="AN7168"/>
      <c r="AO7168"/>
      <c r="AP7168"/>
      <c r="AQ7168"/>
      <c r="AR7168"/>
      <c r="AS7168"/>
      <c r="AT7168"/>
      <c r="AU7168"/>
      <c r="AV7168"/>
      <c r="AW7168"/>
      <c r="AX7168"/>
      <c r="AY7168"/>
      <c r="AZ7168"/>
      <c r="BA7168"/>
      <c r="BB7168"/>
      <c r="BC7168"/>
      <c r="BD7168"/>
    </row>
    <row r="7169" spans="1:56" s="16" customFormat="1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  <c r="AE7169"/>
      <c r="AF7169"/>
      <c r="AG7169"/>
      <c r="AH7169"/>
      <c r="AI7169"/>
      <c r="AJ7169"/>
      <c r="AK7169"/>
      <c r="AL7169"/>
      <c r="AM7169"/>
      <c r="AN7169"/>
      <c r="AO7169"/>
      <c r="AP7169"/>
      <c r="AQ7169"/>
      <c r="AR7169"/>
      <c r="AS7169"/>
      <c r="AT7169"/>
      <c r="AU7169"/>
      <c r="AV7169"/>
      <c r="AW7169"/>
      <c r="AX7169"/>
      <c r="AY7169"/>
      <c r="AZ7169"/>
      <c r="BA7169"/>
      <c r="BB7169"/>
      <c r="BC7169"/>
      <c r="BD7169"/>
    </row>
    <row r="7170" spans="1:56" s="16" customFormat="1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  <c r="AE7170"/>
      <c r="AF7170"/>
      <c r="AG7170"/>
      <c r="AH7170"/>
      <c r="AI7170"/>
      <c r="AJ7170"/>
      <c r="AK7170"/>
      <c r="AL7170"/>
      <c r="AM7170"/>
      <c r="AN7170"/>
      <c r="AO7170"/>
      <c r="AP7170"/>
      <c r="AQ7170"/>
      <c r="AR7170"/>
      <c r="AS7170"/>
      <c r="AT7170"/>
      <c r="AU7170"/>
      <c r="AV7170"/>
      <c r="AW7170"/>
      <c r="AX7170"/>
      <c r="AY7170"/>
      <c r="AZ7170"/>
      <c r="BA7170"/>
      <c r="BB7170"/>
      <c r="BC7170"/>
      <c r="BD7170"/>
    </row>
    <row r="7171" spans="1:56" s="16" customFormat="1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  <c r="AE7171"/>
      <c r="AF7171"/>
      <c r="AG7171"/>
      <c r="AH7171"/>
      <c r="AI7171"/>
      <c r="AJ7171"/>
      <c r="AK7171"/>
      <c r="AL7171"/>
      <c r="AM7171"/>
      <c r="AN7171"/>
      <c r="AO7171"/>
      <c r="AP7171"/>
      <c r="AQ7171"/>
      <c r="AR7171"/>
      <c r="AS7171"/>
      <c r="AT7171"/>
      <c r="AU7171"/>
      <c r="AV7171"/>
      <c r="AW7171"/>
      <c r="AX7171"/>
      <c r="AY7171"/>
      <c r="AZ7171"/>
      <c r="BA7171"/>
      <c r="BB7171"/>
      <c r="BC7171"/>
      <c r="BD7171"/>
    </row>
    <row r="7172" spans="1:56" s="16" customFormat="1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  <c r="AE7172"/>
      <c r="AF7172"/>
      <c r="AG7172"/>
      <c r="AH7172"/>
      <c r="AI7172"/>
      <c r="AJ7172"/>
      <c r="AK7172"/>
      <c r="AL7172"/>
      <c r="AM7172"/>
      <c r="AN7172"/>
      <c r="AO7172"/>
      <c r="AP7172"/>
      <c r="AQ7172"/>
      <c r="AR7172"/>
      <c r="AS7172"/>
      <c r="AT7172"/>
      <c r="AU7172"/>
      <c r="AV7172"/>
      <c r="AW7172"/>
      <c r="AX7172"/>
      <c r="AY7172"/>
      <c r="AZ7172"/>
      <c r="BA7172"/>
      <c r="BB7172"/>
      <c r="BC7172"/>
      <c r="BD7172"/>
    </row>
    <row r="7173" spans="1:56" s="16" customFormat="1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  <c r="AE7173"/>
      <c r="AF7173"/>
      <c r="AG7173"/>
      <c r="AH7173"/>
      <c r="AI7173"/>
      <c r="AJ7173"/>
      <c r="AK7173"/>
      <c r="AL7173"/>
      <c r="AM7173"/>
      <c r="AN7173"/>
      <c r="AO7173"/>
      <c r="AP7173"/>
      <c r="AQ7173"/>
      <c r="AR7173"/>
      <c r="AS7173"/>
      <c r="AT7173"/>
      <c r="AU7173"/>
      <c r="AV7173"/>
      <c r="AW7173"/>
      <c r="AX7173"/>
      <c r="AY7173"/>
      <c r="AZ7173"/>
      <c r="BA7173"/>
      <c r="BB7173"/>
      <c r="BC7173"/>
      <c r="BD7173"/>
    </row>
    <row r="7174" spans="1:56" s="16" customFormat="1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  <c r="AE7174"/>
      <c r="AF7174"/>
      <c r="AG7174"/>
      <c r="AH7174"/>
      <c r="AI7174"/>
      <c r="AJ7174"/>
      <c r="AK7174"/>
      <c r="AL7174"/>
      <c r="AM7174"/>
      <c r="AN7174"/>
      <c r="AO7174"/>
      <c r="AP7174"/>
      <c r="AQ7174"/>
      <c r="AR7174"/>
      <c r="AS7174"/>
      <c r="AT7174"/>
      <c r="AU7174"/>
      <c r="AV7174"/>
      <c r="AW7174"/>
      <c r="AX7174"/>
      <c r="AY7174"/>
      <c r="AZ7174"/>
      <c r="BA7174"/>
      <c r="BB7174"/>
      <c r="BC7174"/>
      <c r="BD7174"/>
    </row>
    <row r="7175" spans="1:56" s="16" customFormat="1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  <c r="AE7175"/>
      <c r="AF7175"/>
      <c r="AG7175"/>
      <c r="AH7175"/>
      <c r="AI7175"/>
      <c r="AJ7175"/>
      <c r="AK7175"/>
      <c r="AL7175"/>
      <c r="AM7175"/>
      <c r="AN7175"/>
      <c r="AO7175"/>
      <c r="AP7175"/>
      <c r="AQ7175"/>
      <c r="AR7175"/>
      <c r="AS7175"/>
      <c r="AT7175"/>
      <c r="AU7175"/>
      <c r="AV7175"/>
      <c r="AW7175"/>
      <c r="AX7175"/>
      <c r="AY7175"/>
      <c r="AZ7175"/>
      <c r="BA7175"/>
      <c r="BB7175"/>
      <c r="BC7175"/>
      <c r="BD7175"/>
    </row>
    <row r="7176" spans="1:56" s="16" customFormat="1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  <c r="AE7176"/>
      <c r="AF7176"/>
      <c r="AG7176"/>
      <c r="AH7176"/>
      <c r="AI7176"/>
      <c r="AJ7176"/>
      <c r="AK7176"/>
      <c r="AL7176"/>
      <c r="AM7176"/>
      <c r="AN7176"/>
      <c r="AO7176"/>
      <c r="AP7176"/>
      <c r="AQ7176"/>
      <c r="AR7176"/>
      <c r="AS7176"/>
      <c r="AT7176"/>
      <c r="AU7176"/>
      <c r="AV7176"/>
      <c r="AW7176"/>
      <c r="AX7176"/>
      <c r="AY7176"/>
      <c r="AZ7176"/>
      <c r="BA7176"/>
      <c r="BB7176"/>
      <c r="BC7176"/>
      <c r="BD7176"/>
    </row>
    <row r="7177" spans="1:56" s="16" customFormat="1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  <c r="AE7177"/>
      <c r="AF7177"/>
      <c r="AG7177"/>
      <c r="AH7177"/>
      <c r="AI7177"/>
      <c r="AJ7177"/>
      <c r="AK7177"/>
      <c r="AL7177"/>
      <c r="AM7177"/>
      <c r="AN7177"/>
      <c r="AO7177"/>
      <c r="AP7177"/>
      <c r="AQ7177"/>
      <c r="AR7177"/>
      <c r="AS7177"/>
      <c r="AT7177"/>
      <c r="AU7177"/>
      <c r="AV7177"/>
      <c r="AW7177"/>
      <c r="AX7177"/>
      <c r="AY7177"/>
      <c r="AZ7177"/>
      <c r="BA7177"/>
      <c r="BB7177"/>
      <c r="BC7177"/>
      <c r="BD7177"/>
    </row>
    <row r="7178" spans="1:56" s="16" customFormat="1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  <c r="AE7178"/>
      <c r="AF7178"/>
      <c r="AG7178"/>
      <c r="AH7178"/>
      <c r="AI7178"/>
      <c r="AJ7178"/>
      <c r="AK7178"/>
      <c r="AL7178"/>
      <c r="AM7178"/>
      <c r="AN7178"/>
      <c r="AO7178"/>
      <c r="AP7178"/>
      <c r="AQ7178"/>
      <c r="AR7178"/>
      <c r="AS7178"/>
      <c r="AT7178"/>
      <c r="AU7178"/>
      <c r="AV7178"/>
      <c r="AW7178"/>
      <c r="AX7178"/>
      <c r="AY7178"/>
      <c r="AZ7178"/>
      <c r="BA7178"/>
      <c r="BB7178"/>
      <c r="BC7178"/>
      <c r="BD7178"/>
    </row>
    <row r="7179" spans="1:56" s="16" customFormat="1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  <c r="AE7179"/>
      <c r="AF7179"/>
      <c r="AG7179"/>
      <c r="AH7179"/>
      <c r="AI7179"/>
      <c r="AJ7179"/>
      <c r="AK7179"/>
      <c r="AL7179"/>
      <c r="AM7179"/>
      <c r="AN7179"/>
      <c r="AO7179"/>
      <c r="AP7179"/>
      <c r="AQ7179"/>
      <c r="AR7179"/>
      <c r="AS7179"/>
      <c r="AT7179"/>
      <c r="AU7179"/>
      <c r="AV7179"/>
      <c r="AW7179"/>
      <c r="AX7179"/>
      <c r="AY7179"/>
      <c r="AZ7179"/>
      <c r="BA7179"/>
      <c r="BB7179"/>
      <c r="BC7179"/>
      <c r="BD7179"/>
    </row>
    <row r="7180" spans="1:56" s="16" customFormat="1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  <c r="AE7180"/>
      <c r="AF7180"/>
      <c r="AG7180"/>
      <c r="AH7180"/>
      <c r="AI7180"/>
      <c r="AJ7180"/>
      <c r="AK7180"/>
      <c r="AL7180"/>
      <c r="AM7180"/>
      <c r="AN7180"/>
      <c r="AO7180"/>
      <c r="AP7180"/>
      <c r="AQ7180"/>
      <c r="AR7180"/>
      <c r="AS7180"/>
      <c r="AT7180"/>
      <c r="AU7180"/>
      <c r="AV7180"/>
      <c r="AW7180"/>
      <c r="AX7180"/>
      <c r="AY7180"/>
      <c r="AZ7180"/>
      <c r="BA7180"/>
      <c r="BB7180"/>
      <c r="BC7180"/>
      <c r="BD7180"/>
    </row>
    <row r="7181" spans="1:56" s="16" customFormat="1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  <c r="AE7181"/>
      <c r="AF7181"/>
      <c r="AG7181"/>
      <c r="AH7181"/>
      <c r="AI7181"/>
      <c r="AJ7181"/>
      <c r="AK7181"/>
      <c r="AL7181"/>
      <c r="AM7181"/>
      <c r="AN7181"/>
      <c r="AO7181"/>
      <c r="AP7181"/>
      <c r="AQ7181"/>
      <c r="AR7181"/>
      <c r="AS7181"/>
      <c r="AT7181"/>
      <c r="AU7181"/>
      <c r="AV7181"/>
      <c r="AW7181"/>
      <c r="AX7181"/>
      <c r="AY7181"/>
      <c r="AZ7181"/>
      <c r="BA7181"/>
      <c r="BB7181"/>
      <c r="BC7181"/>
      <c r="BD7181"/>
    </row>
    <row r="7182" spans="1:56" s="16" customFormat="1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  <c r="AE7182"/>
      <c r="AF7182"/>
      <c r="AG7182"/>
      <c r="AH7182"/>
      <c r="AI7182"/>
      <c r="AJ7182"/>
      <c r="AK7182"/>
      <c r="AL7182"/>
      <c r="AM7182"/>
      <c r="AN7182"/>
      <c r="AO7182"/>
      <c r="AP7182"/>
      <c r="AQ7182"/>
      <c r="AR7182"/>
      <c r="AS7182"/>
      <c r="AT7182"/>
      <c r="AU7182"/>
      <c r="AV7182"/>
      <c r="AW7182"/>
      <c r="AX7182"/>
      <c r="AY7182"/>
      <c r="AZ7182"/>
      <c r="BA7182"/>
      <c r="BB7182"/>
      <c r="BC7182"/>
      <c r="BD7182"/>
    </row>
    <row r="7183" spans="1:56" s="16" customFormat="1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  <c r="AE7183"/>
      <c r="AF7183"/>
      <c r="AG7183"/>
      <c r="AH7183"/>
      <c r="AI7183"/>
      <c r="AJ7183"/>
      <c r="AK7183"/>
      <c r="AL7183"/>
      <c r="AM7183"/>
      <c r="AN7183"/>
      <c r="AO7183"/>
      <c r="AP7183"/>
      <c r="AQ7183"/>
      <c r="AR7183"/>
      <c r="AS7183"/>
      <c r="AT7183"/>
      <c r="AU7183"/>
      <c r="AV7183"/>
      <c r="AW7183"/>
      <c r="AX7183"/>
      <c r="AY7183"/>
      <c r="AZ7183"/>
      <c r="BA7183"/>
      <c r="BB7183"/>
      <c r="BC7183"/>
      <c r="BD7183"/>
    </row>
    <row r="7184" spans="1:56" s="16" customFormat="1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  <c r="AE7184"/>
      <c r="AF7184"/>
      <c r="AG7184"/>
      <c r="AH7184"/>
      <c r="AI7184"/>
      <c r="AJ7184"/>
      <c r="AK7184"/>
      <c r="AL7184"/>
      <c r="AM7184"/>
      <c r="AN7184"/>
      <c r="AO7184"/>
      <c r="AP7184"/>
      <c r="AQ7184"/>
      <c r="AR7184"/>
      <c r="AS7184"/>
      <c r="AT7184"/>
      <c r="AU7184"/>
      <c r="AV7184"/>
      <c r="AW7184"/>
      <c r="AX7184"/>
      <c r="AY7184"/>
      <c r="AZ7184"/>
      <c r="BA7184"/>
      <c r="BB7184"/>
      <c r="BC7184"/>
      <c r="BD7184"/>
    </row>
    <row r="7185" spans="1:56" s="16" customFormat="1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  <c r="AE7185"/>
      <c r="AF7185"/>
      <c r="AG7185"/>
      <c r="AH7185"/>
      <c r="AI7185"/>
      <c r="AJ7185"/>
      <c r="AK7185"/>
      <c r="AL7185"/>
      <c r="AM7185"/>
      <c r="AN7185"/>
      <c r="AO7185"/>
      <c r="AP7185"/>
      <c r="AQ7185"/>
      <c r="AR7185"/>
      <c r="AS7185"/>
      <c r="AT7185"/>
      <c r="AU7185"/>
      <c r="AV7185"/>
      <c r="AW7185"/>
      <c r="AX7185"/>
      <c r="AY7185"/>
      <c r="AZ7185"/>
      <c r="BA7185"/>
      <c r="BB7185"/>
      <c r="BC7185"/>
      <c r="BD7185"/>
    </row>
    <row r="7186" spans="1:56" s="16" customFormat="1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  <c r="AE7186"/>
      <c r="AF7186"/>
      <c r="AG7186"/>
      <c r="AH7186"/>
      <c r="AI7186"/>
      <c r="AJ7186"/>
      <c r="AK7186"/>
      <c r="AL7186"/>
      <c r="AM7186"/>
      <c r="AN7186"/>
      <c r="AO7186"/>
      <c r="AP7186"/>
      <c r="AQ7186"/>
      <c r="AR7186"/>
      <c r="AS7186"/>
      <c r="AT7186"/>
      <c r="AU7186"/>
      <c r="AV7186"/>
      <c r="AW7186"/>
      <c r="AX7186"/>
      <c r="AY7186"/>
      <c r="AZ7186"/>
      <c r="BA7186"/>
      <c r="BB7186"/>
      <c r="BC7186"/>
      <c r="BD7186"/>
    </row>
    <row r="7187" spans="1:56" s="16" customFormat="1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  <c r="AE7187"/>
      <c r="AF7187"/>
      <c r="AG7187"/>
      <c r="AH7187"/>
      <c r="AI7187"/>
      <c r="AJ7187"/>
      <c r="AK7187"/>
      <c r="AL7187"/>
      <c r="AM7187"/>
      <c r="AN7187"/>
      <c r="AO7187"/>
      <c r="AP7187"/>
      <c r="AQ7187"/>
      <c r="AR7187"/>
      <c r="AS7187"/>
      <c r="AT7187"/>
      <c r="AU7187"/>
      <c r="AV7187"/>
      <c r="AW7187"/>
      <c r="AX7187"/>
      <c r="AY7187"/>
      <c r="AZ7187"/>
      <c r="BA7187"/>
      <c r="BB7187"/>
      <c r="BC7187"/>
      <c r="BD7187"/>
    </row>
    <row r="7188" spans="1:56" s="16" customFormat="1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  <c r="AE7188"/>
      <c r="AF7188"/>
      <c r="AG7188"/>
      <c r="AH7188"/>
      <c r="AI7188"/>
      <c r="AJ7188"/>
      <c r="AK7188"/>
      <c r="AL7188"/>
      <c r="AM7188"/>
      <c r="AN7188"/>
      <c r="AO7188"/>
      <c r="AP7188"/>
      <c r="AQ7188"/>
      <c r="AR7188"/>
      <c r="AS7188"/>
      <c r="AT7188"/>
      <c r="AU7188"/>
      <c r="AV7188"/>
      <c r="AW7188"/>
      <c r="AX7188"/>
      <c r="AY7188"/>
      <c r="AZ7188"/>
      <c r="BA7188"/>
      <c r="BB7188"/>
      <c r="BC7188"/>
      <c r="BD7188"/>
    </row>
    <row r="7189" spans="1:56" s="16" customFormat="1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  <c r="AE7189"/>
      <c r="AF7189"/>
      <c r="AG7189"/>
      <c r="AH7189"/>
      <c r="AI7189"/>
      <c r="AJ7189"/>
      <c r="AK7189"/>
      <c r="AL7189"/>
      <c r="AM7189"/>
      <c r="AN7189"/>
      <c r="AO7189"/>
      <c r="AP7189"/>
      <c r="AQ7189"/>
      <c r="AR7189"/>
      <c r="AS7189"/>
      <c r="AT7189"/>
      <c r="AU7189"/>
      <c r="AV7189"/>
      <c r="AW7189"/>
      <c r="AX7189"/>
      <c r="AY7189"/>
      <c r="AZ7189"/>
      <c r="BA7189"/>
      <c r="BB7189"/>
      <c r="BC7189"/>
      <c r="BD7189"/>
    </row>
    <row r="7190" spans="1:56" s="16" customFormat="1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  <c r="AE7190"/>
      <c r="AF7190"/>
      <c r="AG7190"/>
      <c r="AH7190"/>
      <c r="AI7190"/>
      <c r="AJ7190"/>
      <c r="AK7190"/>
      <c r="AL7190"/>
      <c r="AM7190"/>
      <c r="AN7190"/>
      <c r="AO7190"/>
      <c r="AP7190"/>
      <c r="AQ7190"/>
      <c r="AR7190"/>
      <c r="AS7190"/>
      <c r="AT7190"/>
      <c r="AU7190"/>
      <c r="AV7190"/>
      <c r="AW7190"/>
      <c r="AX7190"/>
      <c r="AY7190"/>
      <c r="AZ7190"/>
      <c r="BA7190"/>
      <c r="BB7190"/>
      <c r="BC7190"/>
      <c r="BD7190"/>
    </row>
    <row r="7191" spans="1:56" s="16" customFormat="1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  <c r="AE7191"/>
      <c r="AF7191"/>
      <c r="AG7191"/>
      <c r="AH7191"/>
      <c r="AI7191"/>
      <c r="AJ7191"/>
      <c r="AK7191"/>
      <c r="AL7191"/>
      <c r="AM7191"/>
      <c r="AN7191"/>
      <c r="AO7191"/>
      <c r="AP7191"/>
      <c r="AQ7191"/>
      <c r="AR7191"/>
      <c r="AS7191"/>
      <c r="AT7191"/>
      <c r="AU7191"/>
      <c r="AV7191"/>
      <c r="AW7191"/>
      <c r="AX7191"/>
      <c r="AY7191"/>
      <c r="AZ7191"/>
      <c r="BA7191"/>
      <c r="BB7191"/>
      <c r="BC7191"/>
      <c r="BD7191"/>
    </row>
    <row r="7192" spans="1:56" s="16" customFormat="1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  <c r="AE7192"/>
      <c r="AF7192"/>
      <c r="AG7192"/>
      <c r="AH7192"/>
      <c r="AI7192"/>
      <c r="AJ7192"/>
      <c r="AK7192"/>
      <c r="AL7192"/>
      <c r="AM7192"/>
      <c r="AN7192"/>
      <c r="AO7192"/>
      <c r="AP7192"/>
      <c r="AQ7192"/>
      <c r="AR7192"/>
      <c r="AS7192"/>
      <c r="AT7192"/>
      <c r="AU7192"/>
      <c r="AV7192"/>
      <c r="AW7192"/>
      <c r="AX7192"/>
      <c r="AY7192"/>
      <c r="AZ7192"/>
      <c r="BA7192"/>
      <c r="BB7192"/>
      <c r="BC7192"/>
      <c r="BD7192"/>
    </row>
    <row r="7193" spans="1:56" s="16" customFormat="1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  <c r="AE7193"/>
      <c r="AF7193"/>
      <c r="AG7193"/>
      <c r="AH7193"/>
      <c r="AI7193"/>
      <c r="AJ7193"/>
      <c r="AK7193"/>
      <c r="AL7193"/>
      <c r="AM7193"/>
      <c r="AN7193"/>
      <c r="AO7193"/>
      <c r="AP7193"/>
      <c r="AQ7193"/>
      <c r="AR7193"/>
      <c r="AS7193"/>
      <c r="AT7193"/>
      <c r="AU7193"/>
      <c r="AV7193"/>
      <c r="AW7193"/>
      <c r="AX7193"/>
      <c r="AY7193"/>
      <c r="AZ7193"/>
      <c r="BA7193"/>
      <c r="BB7193"/>
      <c r="BC7193"/>
      <c r="BD7193"/>
    </row>
    <row r="7194" spans="1:56" s="16" customFormat="1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  <c r="AE7194"/>
      <c r="AF7194"/>
      <c r="AG7194"/>
      <c r="AH7194"/>
      <c r="AI7194"/>
      <c r="AJ7194"/>
      <c r="AK7194"/>
      <c r="AL7194"/>
      <c r="AM7194"/>
      <c r="AN7194"/>
      <c r="AO7194"/>
      <c r="AP7194"/>
      <c r="AQ7194"/>
      <c r="AR7194"/>
      <c r="AS7194"/>
      <c r="AT7194"/>
      <c r="AU7194"/>
      <c r="AV7194"/>
      <c r="AW7194"/>
      <c r="AX7194"/>
      <c r="AY7194"/>
      <c r="AZ7194"/>
      <c r="BA7194"/>
      <c r="BB7194"/>
      <c r="BC7194"/>
      <c r="BD7194"/>
    </row>
    <row r="7195" spans="1:56" s="16" customFormat="1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  <c r="AE7195"/>
      <c r="AF7195"/>
      <c r="AG7195"/>
      <c r="AH7195"/>
      <c r="AI7195"/>
      <c r="AJ7195"/>
      <c r="AK7195"/>
      <c r="AL7195"/>
      <c r="AM7195"/>
      <c r="AN7195"/>
      <c r="AO7195"/>
      <c r="AP7195"/>
      <c r="AQ7195"/>
      <c r="AR7195"/>
      <c r="AS7195"/>
      <c r="AT7195"/>
      <c r="AU7195"/>
      <c r="AV7195"/>
      <c r="AW7195"/>
      <c r="AX7195"/>
      <c r="AY7195"/>
      <c r="AZ7195"/>
      <c r="BA7195"/>
      <c r="BB7195"/>
      <c r="BC7195"/>
      <c r="BD7195"/>
    </row>
    <row r="7196" spans="1:56" s="16" customFormat="1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  <c r="AE7196"/>
      <c r="AF7196"/>
      <c r="AG7196"/>
      <c r="AH7196"/>
      <c r="AI7196"/>
      <c r="AJ7196"/>
      <c r="AK7196"/>
      <c r="AL7196"/>
      <c r="AM7196"/>
      <c r="AN7196"/>
      <c r="AO7196"/>
      <c r="AP7196"/>
      <c r="AQ7196"/>
      <c r="AR7196"/>
      <c r="AS7196"/>
      <c r="AT7196"/>
      <c r="AU7196"/>
      <c r="AV7196"/>
      <c r="AW7196"/>
      <c r="AX7196"/>
      <c r="AY7196"/>
      <c r="AZ7196"/>
      <c r="BA7196"/>
      <c r="BB7196"/>
      <c r="BC7196"/>
      <c r="BD7196"/>
    </row>
    <row r="7197" spans="1:56" s="16" customFormat="1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  <c r="AE7197"/>
      <c r="AF7197"/>
      <c r="AG7197"/>
      <c r="AH7197"/>
      <c r="AI7197"/>
      <c r="AJ7197"/>
      <c r="AK7197"/>
      <c r="AL7197"/>
      <c r="AM7197"/>
      <c r="AN7197"/>
      <c r="AO7197"/>
      <c r="AP7197"/>
      <c r="AQ7197"/>
      <c r="AR7197"/>
      <c r="AS7197"/>
      <c r="AT7197"/>
      <c r="AU7197"/>
      <c r="AV7197"/>
      <c r="AW7197"/>
      <c r="AX7197"/>
      <c r="AY7197"/>
      <c r="AZ7197"/>
      <c r="BA7197"/>
      <c r="BB7197"/>
      <c r="BC7197"/>
      <c r="BD7197"/>
    </row>
    <row r="7198" spans="1:56" s="16" customFormat="1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  <c r="AE7198"/>
      <c r="AF7198"/>
      <c r="AG7198"/>
      <c r="AH7198"/>
      <c r="AI7198"/>
      <c r="AJ7198"/>
      <c r="AK7198"/>
      <c r="AL7198"/>
      <c r="AM7198"/>
      <c r="AN7198"/>
      <c r="AO7198"/>
      <c r="AP7198"/>
      <c r="AQ7198"/>
      <c r="AR7198"/>
      <c r="AS7198"/>
      <c r="AT7198"/>
      <c r="AU7198"/>
      <c r="AV7198"/>
      <c r="AW7198"/>
      <c r="AX7198"/>
      <c r="AY7198"/>
      <c r="AZ7198"/>
      <c r="BA7198"/>
      <c r="BB7198"/>
      <c r="BC7198"/>
      <c r="BD7198"/>
    </row>
    <row r="7199" spans="1:56" s="16" customFormat="1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  <c r="AE7199"/>
      <c r="AF7199"/>
      <c r="AG7199"/>
      <c r="AH7199"/>
      <c r="AI7199"/>
      <c r="AJ7199"/>
      <c r="AK7199"/>
      <c r="AL7199"/>
      <c r="AM7199"/>
      <c r="AN7199"/>
      <c r="AO7199"/>
      <c r="AP7199"/>
      <c r="AQ7199"/>
      <c r="AR7199"/>
      <c r="AS7199"/>
      <c r="AT7199"/>
      <c r="AU7199"/>
      <c r="AV7199"/>
      <c r="AW7199"/>
      <c r="AX7199"/>
      <c r="AY7199"/>
      <c r="AZ7199"/>
      <c r="BA7199"/>
      <c r="BB7199"/>
      <c r="BC7199"/>
      <c r="BD7199"/>
    </row>
    <row r="7200" spans="1:56" s="16" customFormat="1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  <c r="AE7200"/>
      <c r="AF7200"/>
      <c r="AG7200"/>
      <c r="AH7200"/>
      <c r="AI7200"/>
      <c r="AJ7200"/>
      <c r="AK7200"/>
      <c r="AL7200"/>
      <c r="AM7200"/>
      <c r="AN7200"/>
      <c r="AO7200"/>
      <c r="AP7200"/>
      <c r="AQ7200"/>
      <c r="AR7200"/>
      <c r="AS7200"/>
      <c r="AT7200"/>
      <c r="AU7200"/>
      <c r="AV7200"/>
      <c r="AW7200"/>
      <c r="AX7200"/>
      <c r="AY7200"/>
      <c r="AZ7200"/>
      <c r="BA7200"/>
      <c r="BB7200"/>
      <c r="BC7200"/>
      <c r="BD7200"/>
    </row>
    <row r="7201" spans="1:56" s="16" customFormat="1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  <c r="AE7201"/>
      <c r="AF7201"/>
      <c r="AG7201"/>
      <c r="AH7201"/>
      <c r="AI7201"/>
      <c r="AJ7201"/>
      <c r="AK7201"/>
      <c r="AL7201"/>
      <c r="AM7201"/>
      <c r="AN7201"/>
      <c r="AO7201"/>
      <c r="AP7201"/>
      <c r="AQ7201"/>
      <c r="AR7201"/>
      <c r="AS7201"/>
      <c r="AT7201"/>
      <c r="AU7201"/>
      <c r="AV7201"/>
      <c r="AW7201"/>
      <c r="AX7201"/>
      <c r="AY7201"/>
      <c r="AZ7201"/>
      <c r="BA7201"/>
      <c r="BB7201"/>
      <c r="BC7201"/>
      <c r="BD7201"/>
    </row>
    <row r="7202" spans="1:56" s="16" customFormat="1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  <c r="AE7202"/>
      <c r="AF7202"/>
      <c r="AG7202"/>
      <c r="AH7202"/>
      <c r="AI7202"/>
      <c r="AJ7202"/>
      <c r="AK7202"/>
      <c r="AL7202"/>
      <c r="AM7202"/>
      <c r="AN7202"/>
      <c r="AO7202"/>
      <c r="AP7202"/>
      <c r="AQ7202"/>
      <c r="AR7202"/>
      <c r="AS7202"/>
      <c r="AT7202"/>
      <c r="AU7202"/>
      <c r="AV7202"/>
      <c r="AW7202"/>
      <c r="AX7202"/>
      <c r="AY7202"/>
      <c r="AZ7202"/>
      <c r="BA7202"/>
      <c r="BB7202"/>
      <c r="BC7202"/>
      <c r="BD7202"/>
    </row>
    <row r="7203" spans="1:56" s="16" customFormat="1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  <c r="AE7203"/>
      <c r="AF7203"/>
      <c r="AG7203"/>
      <c r="AH7203"/>
      <c r="AI7203"/>
      <c r="AJ7203"/>
      <c r="AK7203"/>
      <c r="AL7203"/>
      <c r="AM7203"/>
      <c r="AN7203"/>
      <c r="AO7203"/>
      <c r="AP7203"/>
      <c r="AQ7203"/>
      <c r="AR7203"/>
      <c r="AS7203"/>
      <c r="AT7203"/>
      <c r="AU7203"/>
      <c r="AV7203"/>
      <c r="AW7203"/>
      <c r="AX7203"/>
      <c r="AY7203"/>
      <c r="AZ7203"/>
      <c r="BA7203"/>
      <c r="BB7203"/>
      <c r="BC7203"/>
      <c r="BD7203"/>
    </row>
    <row r="7204" spans="1:56" s="16" customFormat="1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  <c r="AE7204"/>
      <c r="AF7204"/>
      <c r="AG7204"/>
      <c r="AH7204"/>
      <c r="AI7204"/>
      <c r="AJ7204"/>
      <c r="AK7204"/>
      <c r="AL7204"/>
      <c r="AM7204"/>
      <c r="AN7204"/>
      <c r="AO7204"/>
      <c r="AP7204"/>
      <c r="AQ7204"/>
      <c r="AR7204"/>
      <c r="AS7204"/>
      <c r="AT7204"/>
      <c r="AU7204"/>
      <c r="AV7204"/>
      <c r="AW7204"/>
      <c r="AX7204"/>
      <c r="AY7204"/>
      <c r="AZ7204"/>
      <c r="BA7204"/>
      <c r="BB7204"/>
      <c r="BC7204"/>
      <c r="BD7204"/>
    </row>
    <row r="7205" spans="1:56" s="16" customFormat="1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  <c r="AE7205"/>
      <c r="AF7205"/>
      <c r="AG7205"/>
      <c r="AH7205"/>
      <c r="AI7205"/>
      <c r="AJ7205"/>
      <c r="AK7205"/>
      <c r="AL7205"/>
      <c r="AM7205"/>
      <c r="AN7205"/>
      <c r="AO7205"/>
      <c r="AP7205"/>
      <c r="AQ7205"/>
      <c r="AR7205"/>
      <c r="AS7205"/>
      <c r="AT7205"/>
      <c r="AU7205"/>
      <c r="AV7205"/>
      <c r="AW7205"/>
      <c r="AX7205"/>
      <c r="AY7205"/>
      <c r="AZ7205"/>
      <c r="BA7205"/>
      <c r="BB7205"/>
      <c r="BC7205"/>
      <c r="BD7205"/>
    </row>
    <row r="7206" spans="1:56" s="16" customFormat="1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  <c r="AE7206"/>
      <c r="AF7206"/>
      <c r="AG7206"/>
      <c r="AH7206"/>
      <c r="AI7206"/>
      <c r="AJ7206"/>
      <c r="AK7206"/>
      <c r="AL7206"/>
      <c r="AM7206"/>
      <c r="AN7206"/>
      <c r="AO7206"/>
      <c r="AP7206"/>
      <c r="AQ7206"/>
      <c r="AR7206"/>
      <c r="AS7206"/>
      <c r="AT7206"/>
      <c r="AU7206"/>
      <c r="AV7206"/>
      <c r="AW7206"/>
      <c r="AX7206"/>
      <c r="AY7206"/>
      <c r="AZ7206"/>
      <c r="BA7206"/>
      <c r="BB7206"/>
      <c r="BC7206"/>
      <c r="BD7206"/>
    </row>
    <row r="7207" spans="1:56" s="16" customFormat="1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  <c r="AE7207"/>
      <c r="AF7207"/>
      <c r="AG7207"/>
      <c r="AH7207"/>
      <c r="AI7207"/>
      <c r="AJ7207"/>
      <c r="AK7207"/>
      <c r="AL7207"/>
      <c r="AM7207"/>
      <c r="AN7207"/>
      <c r="AO7207"/>
      <c r="AP7207"/>
      <c r="AQ7207"/>
      <c r="AR7207"/>
      <c r="AS7207"/>
      <c r="AT7207"/>
      <c r="AU7207"/>
      <c r="AV7207"/>
      <c r="AW7207"/>
      <c r="AX7207"/>
      <c r="AY7207"/>
      <c r="AZ7207"/>
      <c r="BA7207"/>
      <c r="BB7207"/>
      <c r="BC7207"/>
      <c r="BD7207"/>
    </row>
    <row r="7208" spans="1:56" s="16" customFormat="1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  <c r="AE7208"/>
      <c r="AF7208"/>
      <c r="AG7208"/>
      <c r="AH7208"/>
      <c r="AI7208"/>
      <c r="AJ7208"/>
      <c r="AK7208"/>
      <c r="AL7208"/>
      <c r="AM7208"/>
      <c r="AN7208"/>
      <c r="AO7208"/>
      <c r="AP7208"/>
      <c r="AQ7208"/>
      <c r="AR7208"/>
      <c r="AS7208"/>
      <c r="AT7208"/>
      <c r="AU7208"/>
      <c r="AV7208"/>
      <c r="AW7208"/>
      <c r="AX7208"/>
      <c r="AY7208"/>
      <c r="AZ7208"/>
      <c r="BA7208"/>
      <c r="BB7208"/>
      <c r="BC7208"/>
      <c r="BD7208"/>
    </row>
    <row r="7209" spans="1:56" s="16" customFormat="1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  <c r="AE7209"/>
      <c r="AF7209"/>
      <c r="AG7209"/>
      <c r="AH7209"/>
      <c r="AI7209"/>
      <c r="AJ7209"/>
      <c r="AK7209"/>
      <c r="AL7209"/>
      <c r="AM7209"/>
      <c r="AN7209"/>
      <c r="AO7209"/>
      <c r="AP7209"/>
      <c r="AQ7209"/>
      <c r="AR7209"/>
      <c r="AS7209"/>
      <c r="AT7209"/>
      <c r="AU7209"/>
      <c r="AV7209"/>
      <c r="AW7209"/>
      <c r="AX7209"/>
      <c r="AY7209"/>
      <c r="AZ7209"/>
      <c r="BA7209"/>
      <c r="BB7209"/>
      <c r="BC7209"/>
      <c r="BD7209"/>
    </row>
    <row r="7210" spans="1:56" s="16" customFormat="1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  <c r="AE7210"/>
      <c r="AF7210"/>
      <c r="AG7210"/>
      <c r="AH7210"/>
      <c r="AI7210"/>
      <c r="AJ7210"/>
      <c r="AK7210"/>
      <c r="AL7210"/>
      <c r="AM7210"/>
      <c r="AN7210"/>
      <c r="AO7210"/>
      <c r="AP7210"/>
      <c r="AQ7210"/>
      <c r="AR7210"/>
      <c r="AS7210"/>
      <c r="AT7210"/>
      <c r="AU7210"/>
      <c r="AV7210"/>
      <c r="AW7210"/>
      <c r="AX7210"/>
      <c r="AY7210"/>
      <c r="AZ7210"/>
      <c r="BA7210"/>
      <c r="BB7210"/>
      <c r="BC7210"/>
      <c r="BD7210"/>
    </row>
    <row r="7211" spans="1:56" s="16" customFormat="1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  <c r="AE7211"/>
      <c r="AF7211"/>
      <c r="AG7211"/>
      <c r="AH7211"/>
      <c r="AI7211"/>
      <c r="AJ7211"/>
      <c r="AK7211"/>
      <c r="AL7211"/>
      <c r="AM7211"/>
      <c r="AN7211"/>
      <c r="AO7211"/>
      <c r="AP7211"/>
      <c r="AQ7211"/>
      <c r="AR7211"/>
      <c r="AS7211"/>
      <c r="AT7211"/>
      <c r="AU7211"/>
      <c r="AV7211"/>
      <c r="AW7211"/>
      <c r="AX7211"/>
      <c r="AY7211"/>
      <c r="AZ7211"/>
      <c r="BA7211"/>
      <c r="BB7211"/>
      <c r="BC7211"/>
      <c r="BD7211"/>
    </row>
    <row r="7212" spans="1:56" s="16" customFormat="1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  <c r="AE7212"/>
      <c r="AF7212"/>
      <c r="AG7212"/>
      <c r="AH7212"/>
      <c r="AI7212"/>
      <c r="AJ7212"/>
      <c r="AK7212"/>
      <c r="AL7212"/>
      <c r="AM7212"/>
      <c r="AN7212"/>
      <c r="AO7212"/>
      <c r="AP7212"/>
      <c r="AQ7212"/>
      <c r="AR7212"/>
      <c r="AS7212"/>
      <c r="AT7212"/>
      <c r="AU7212"/>
      <c r="AV7212"/>
      <c r="AW7212"/>
      <c r="AX7212"/>
      <c r="AY7212"/>
      <c r="AZ7212"/>
      <c r="BA7212"/>
      <c r="BB7212"/>
      <c r="BC7212"/>
      <c r="BD7212"/>
    </row>
    <row r="7213" spans="1:56" s="16" customFormat="1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  <c r="AE7213"/>
      <c r="AF7213"/>
      <c r="AG7213"/>
      <c r="AH7213"/>
      <c r="AI7213"/>
      <c r="AJ7213"/>
      <c r="AK7213"/>
      <c r="AL7213"/>
      <c r="AM7213"/>
      <c r="AN7213"/>
      <c r="AO7213"/>
      <c r="AP7213"/>
      <c r="AQ7213"/>
      <c r="AR7213"/>
      <c r="AS7213"/>
      <c r="AT7213"/>
      <c r="AU7213"/>
      <c r="AV7213"/>
      <c r="AW7213"/>
      <c r="AX7213"/>
      <c r="AY7213"/>
      <c r="AZ7213"/>
      <c r="BA7213"/>
      <c r="BB7213"/>
      <c r="BC7213"/>
      <c r="BD7213"/>
    </row>
    <row r="7214" spans="1:56" s="16" customFormat="1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  <c r="AE7214"/>
      <c r="AF7214"/>
      <c r="AG7214"/>
      <c r="AH7214"/>
      <c r="AI7214"/>
      <c r="AJ7214"/>
      <c r="AK7214"/>
      <c r="AL7214"/>
      <c r="AM7214"/>
      <c r="AN7214"/>
      <c r="AO7214"/>
      <c r="AP7214"/>
      <c r="AQ7214"/>
      <c r="AR7214"/>
      <c r="AS7214"/>
      <c r="AT7214"/>
      <c r="AU7214"/>
      <c r="AV7214"/>
      <c r="AW7214"/>
      <c r="AX7214"/>
      <c r="AY7214"/>
      <c r="AZ7214"/>
      <c r="BA7214"/>
      <c r="BB7214"/>
      <c r="BC7214"/>
      <c r="BD7214"/>
    </row>
    <row r="7215" spans="1:56" s="16" customFormat="1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  <c r="AE7215"/>
      <c r="AF7215"/>
      <c r="AG7215"/>
      <c r="AH7215"/>
      <c r="AI7215"/>
      <c r="AJ7215"/>
      <c r="AK7215"/>
      <c r="AL7215"/>
      <c r="AM7215"/>
      <c r="AN7215"/>
      <c r="AO7215"/>
      <c r="AP7215"/>
      <c r="AQ7215"/>
      <c r="AR7215"/>
      <c r="AS7215"/>
      <c r="AT7215"/>
      <c r="AU7215"/>
      <c r="AV7215"/>
      <c r="AW7215"/>
      <c r="AX7215"/>
      <c r="AY7215"/>
      <c r="AZ7215"/>
      <c r="BA7215"/>
      <c r="BB7215"/>
      <c r="BC7215"/>
      <c r="BD7215"/>
    </row>
    <row r="7216" spans="1:56" s="16" customFormat="1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  <c r="AE7216"/>
      <c r="AF7216"/>
      <c r="AG7216"/>
      <c r="AH7216"/>
      <c r="AI7216"/>
      <c r="AJ7216"/>
      <c r="AK7216"/>
      <c r="AL7216"/>
      <c r="AM7216"/>
      <c r="AN7216"/>
      <c r="AO7216"/>
      <c r="AP7216"/>
      <c r="AQ7216"/>
      <c r="AR7216"/>
      <c r="AS7216"/>
      <c r="AT7216"/>
      <c r="AU7216"/>
      <c r="AV7216"/>
      <c r="AW7216"/>
      <c r="AX7216"/>
      <c r="AY7216"/>
      <c r="AZ7216"/>
      <c r="BA7216"/>
      <c r="BB7216"/>
      <c r="BC7216"/>
      <c r="BD7216"/>
    </row>
    <row r="7217" spans="1:56" s="16" customFormat="1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  <c r="AE7217"/>
      <c r="AF7217"/>
      <c r="AG7217"/>
      <c r="AH7217"/>
      <c r="AI7217"/>
      <c r="AJ7217"/>
      <c r="AK7217"/>
      <c r="AL7217"/>
      <c r="AM7217"/>
      <c r="AN7217"/>
      <c r="AO7217"/>
      <c r="AP7217"/>
      <c r="AQ7217"/>
      <c r="AR7217"/>
      <c r="AS7217"/>
      <c r="AT7217"/>
      <c r="AU7217"/>
      <c r="AV7217"/>
      <c r="AW7217"/>
      <c r="AX7217"/>
      <c r="AY7217"/>
      <c r="AZ7217"/>
      <c r="BA7217"/>
      <c r="BB7217"/>
      <c r="BC7217"/>
      <c r="BD7217"/>
    </row>
    <row r="7218" spans="1:56" s="16" customFormat="1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  <c r="AE7218"/>
      <c r="AF7218"/>
      <c r="AG7218"/>
      <c r="AH7218"/>
      <c r="AI7218"/>
      <c r="AJ7218"/>
      <c r="AK7218"/>
      <c r="AL7218"/>
      <c r="AM7218"/>
      <c r="AN7218"/>
      <c r="AO7218"/>
      <c r="AP7218"/>
      <c r="AQ7218"/>
      <c r="AR7218"/>
      <c r="AS7218"/>
      <c r="AT7218"/>
      <c r="AU7218"/>
      <c r="AV7218"/>
      <c r="AW7218"/>
      <c r="AX7218"/>
      <c r="AY7218"/>
      <c r="AZ7218"/>
      <c r="BA7218"/>
      <c r="BB7218"/>
      <c r="BC7218"/>
      <c r="BD7218"/>
    </row>
    <row r="7219" spans="1:56" s="16" customFormat="1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  <c r="AE7219"/>
      <c r="AF7219"/>
      <c r="AG7219"/>
      <c r="AH7219"/>
      <c r="AI7219"/>
      <c r="AJ7219"/>
      <c r="AK7219"/>
      <c r="AL7219"/>
      <c r="AM7219"/>
      <c r="AN7219"/>
      <c r="AO7219"/>
      <c r="AP7219"/>
      <c r="AQ7219"/>
      <c r="AR7219"/>
      <c r="AS7219"/>
      <c r="AT7219"/>
      <c r="AU7219"/>
      <c r="AV7219"/>
      <c r="AW7219"/>
      <c r="AX7219"/>
      <c r="AY7219"/>
      <c r="AZ7219"/>
      <c r="BA7219"/>
      <c r="BB7219"/>
      <c r="BC7219"/>
      <c r="BD7219"/>
    </row>
    <row r="7220" spans="1:56" s="16" customFormat="1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  <c r="AE7220"/>
      <c r="AF7220"/>
      <c r="AG7220"/>
      <c r="AH7220"/>
      <c r="AI7220"/>
      <c r="AJ7220"/>
      <c r="AK7220"/>
      <c r="AL7220"/>
      <c r="AM7220"/>
      <c r="AN7220"/>
      <c r="AO7220"/>
      <c r="AP7220"/>
      <c r="AQ7220"/>
      <c r="AR7220"/>
      <c r="AS7220"/>
      <c r="AT7220"/>
      <c r="AU7220"/>
      <c r="AV7220"/>
      <c r="AW7220"/>
      <c r="AX7220"/>
      <c r="AY7220"/>
      <c r="AZ7220"/>
      <c r="BA7220"/>
      <c r="BB7220"/>
      <c r="BC7220"/>
      <c r="BD7220"/>
    </row>
    <row r="7221" spans="1:56" s="16" customFormat="1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  <c r="AE7221"/>
      <c r="AF7221"/>
      <c r="AG7221"/>
      <c r="AH7221"/>
      <c r="AI7221"/>
      <c r="AJ7221"/>
      <c r="AK7221"/>
      <c r="AL7221"/>
      <c r="AM7221"/>
      <c r="AN7221"/>
      <c r="AO7221"/>
      <c r="AP7221"/>
      <c r="AQ7221"/>
      <c r="AR7221"/>
      <c r="AS7221"/>
      <c r="AT7221"/>
      <c r="AU7221"/>
      <c r="AV7221"/>
      <c r="AW7221"/>
      <c r="AX7221"/>
      <c r="AY7221"/>
      <c r="AZ7221"/>
      <c r="BA7221"/>
      <c r="BB7221"/>
      <c r="BC7221"/>
      <c r="BD7221"/>
    </row>
    <row r="7222" spans="1:56" s="16" customFormat="1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  <c r="AE7222"/>
      <c r="AF7222"/>
      <c r="AG7222"/>
      <c r="AH7222"/>
      <c r="AI7222"/>
      <c r="AJ7222"/>
      <c r="AK7222"/>
      <c r="AL7222"/>
      <c r="AM7222"/>
      <c r="AN7222"/>
      <c r="AO7222"/>
      <c r="AP7222"/>
      <c r="AQ7222"/>
      <c r="AR7222"/>
      <c r="AS7222"/>
      <c r="AT7222"/>
      <c r="AU7222"/>
      <c r="AV7222"/>
      <c r="AW7222"/>
      <c r="AX7222"/>
      <c r="AY7222"/>
      <c r="AZ7222"/>
      <c r="BA7222"/>
      <c r="BB7222"/>
      <c r="BC7222"/>
      <c r="BD7222"/>
    </row>
    <row r="7223" spans="1:56" s="16" customFormat="1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  <c r="AE7223"/>
      <c r="AF7223"/>
      <c r="AG7223"/>
      <c r="AH7223"/>
      <c r="AI7223"/>
      <c r="AJ7223"/>
      <c r="AK7223"/>
      <c r="AL7223"/>
      <c r="AM7223"/>
      <c r="AN7223"/>
      <c r="AO7223"/>
      <c r="AP7223"/>
      <c r="AQ7223"/>
      <c r="AR7223"/>
      <c r="AS7223"/>
      <c r="AT7223"/>
      <c r="AU7223"/>
      <c r="AV7223"/>
      <c r="AW7223"/>
      <c r="AX7223"/>
      <c r="AY7223"/>
      <c r="AZ7223"/>
      <c r="BA7223"/>
      <c r="BB7223"/>
      <c r="BC7223"/>
      <c r="BD7223"/>
    </row>
    <row r="7224" spans="1:56" s="16" customFormat="1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  <c r="AE7224"/>
      <c r="AF7224"/>
      <c r="AG7224"/>
      <c r="AH7224"/>
      <c r="AI7224"/>
      <c r="AJ7224"/>
      <c r="AK7224"/>
      <c r="AL7224"/>
      <c r="AM7224"/>
      <c r="AN7224"/>
      <c r="AO7224"/>
      <c r="AP7224"/>
      <c r="AQ7224"/>
      <c r="AR7224"/>
      <c r="AS7224"/>
      <c r="AT7224"/>
      <c r="AU7224"/>
      <c r="AV7224"/>
      <c r="AW7224"/>
      <c r="AX7224"/>
      <c r="AY7224"/>
      <c r="AZ7224"/>
      <c r="BA7224"/>
      <c r="BB7224"/>
      <c r="BC7224"/>
      <c r="BD7224"/>
    </row>
    <row r="7225" spans="1:56" s="16" customFormat="1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  <c r="AE7225"/>
      <c r="AF7225"/>
      <c r="AG7225"/>
      <c r="AH7225"/>
      <c r="AI7225"/>
      <c r="AJ7225"/>
      <c r="AK7225"/>
      <c r="AL7225"/>
      <c r="AM7225"/>
      <c r="AN7225"/>
      <c r="AO7225"/>
      <c r="AP7225"/>
      <c r="AQ7225"/>
      <c r="AR7225"/>
      <c r="AS7225"/>
      <c r="AT7225"/>
      <c r="AU7225"/>
      <c r="AV7225"/>
      <c r="AW7225"/>
      <c r="AX7225"/>
      <c r="AY7225"/>
      <c r="AZ7225"/>
      <c r="BA7225"/>
      <c r="BB7225"/>
      <c r="BC7225"/>
      <c r="BD7225"/>
    </row>
    <row r="7226" spans="1:56" s="16" customFormat="1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  <c r="AE7226"/>
      <c r="AF7226"/>
      <c r="AG7226"/>
      <c r="AH7226"/>
      <c r="AI7226"/>
      <c r="AJ7226"/>
      <c r="AK7226"/>
      <c r="AL7226"/>
      <c r="AM7226"/>
      <c r="AN7226"/>
      <c r="AO7226"/>
      <c r="AP7226"/>
      <c r="AQ7226"/>
      <c r="AR7226"/>
      <c r="AS7226"/>
      <c r="AT7226"/>
      <c r="AU7226"/>
      <c r="AV7226"/>
      <c r="AW7226"/>
      <c r="AX7226"/>
      <c r="AY7226"/>
      <c r="AZ7226"/>
      <c r="BA7226"/>
      <c r="BB7226"/>
      <c r="BC7226"/>
      <c r="BD7226"/>
    </row>
    <row r="7227" spans="1:56" s="16" customFormat="1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  <c r="AE7227"/>
      <c r="AF7227"/>
      <c r="AG7227"/>
      <c r="AH7227"/>
      <c r="AI7227"/>
      <c r="AJ7227"/>
      <c r="AK7227"/>
      <c r="AL7227"/>
      <c r="AM7227"/>
      <c r="AN7227"/>
      <c r="AO7227"/>
      <c r="AP7227"/>
      <c r="AQ7227"/>
      <c r="AR7227"/>
      <c r="AS7227"/>
      <c r="AT7227"/>
      <c r="AU7227"/>
      <c r="AV7227"/>
      <c r="AW7227"/>
      <c r="AX7227"/>
      <c r="AY7227"/>
      <c r="AZ7227"/>
      <c r="BA7227"/>
      <c r="BB7227"/>
      <c r="BC7227"/>
      <c r="BD7227"/>
    </row>
    <row r="7228" spans="1:56" s="16" customFormat="1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  <c r="AE7228"/>
      <c r="AF7228"/>
      <c r="AG7228"/>
      <c r="AH7228"/>
      <c r="AI7228"/>
      <c r="AJ7228"/>
      <c r="AK7228"/>
      <c r="AL7228"/>
      <c r="AM7228"/>
      <c r="AN7228"/>
      <c r="AO7228"/>
      <c r="AP7228"/>
      <c r="AQ7228"/>
      <c r="AR7228"/>
      <c r="AS7228"/>
      <c r="AT7228"/>
      <c r="AU7228"/>
      <c r="AV7228"/>
      <c r="AW7228"/>
      <c r="AX7228"/>
      <c r="AY7228"/>
      <c r="AZ7228"/>
      <c r="BA7228"/>
      <c r="BB7228"/>
      <c r="BC7228"/>
      <c r="BD7228"/>
    </row>
    <row r="7229" spans="1:56" s="16" customFormat="1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  <c r="AE7229"/>
      <c r="AF7229"/>
      <c r="AG7229"/>
      <c r="AH7229"/>
      <c r="AI7229"/>
      <c r="AJ7229"/>
      <c r="AK7229"/>
      <c r="AL7229"/>
      <c r="AM7229"/>
      <c r="AN7229"/>
      <c r="AO7229"/>
      <c r="AP7229"/>
      <c r="AQ7229"/>
      <c r="AR7229"/>
      <c r="AS7229"/>
      <c r="AT7229"/>
      <c r="AU7229"/>
      <c r="AV7229"/>
      <c r="AW7229"/>
      <c r="AX7229"/>
      <c r="AY7229"/>
      <c r="AZ7229"/>
      <c r="BA7229"/>
      <c r="BB7229"/>
      <c r="BC7229"/>
      <c r="BD7229"/>
    </row>
    <row r="7230" spans="1:56" s="16" customFormat="1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  <c r="AE7230"/>
      <c r="AF7230"/>
      <c r="AG7230"/>
      <c r="AH7230"/>
      <c r="AI7230"/>
      <c r="AJ7230"/>
      <c r="AK7230"/>
      <c r="AL7230"/>
      <c r="AM7230"/>
      <c r="AN7230"/>
      <c r="AO7230"/>
      <c r="AP7230"/>
      <c r="AQ7230"/>
      <c r="AR7230"/>
      <c r="AS7230"/>
      <c r="AT7230"/>
      <c r="AU7230"/>
      <c r="AV7230"/>
      <c r="AW7230"/>
      <c r="AX7230"/>
      <c r="AY7230"/>
      <c r="AZ7230"/>
      <c r="BA7230"/>
      <c r="BB7230"/>
      <c r="BC7230"/>
      <c r="BD7230"/>
    </row>
    <row r="7231" spans="1:56" s="16" customFormat="1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  <c r="AE7231"/>
      <c r="AF7231"/>
      <c r="AG7231"/>
      <c r="AH7231"/>
      <c r="AI7231"/>
      <c r="AJ7231"/>
      <c r="AK7231"/>
      <c r="AL7231"/>
      <c r="AM7231"/>
      <c r="AN7231"/>
      <c r="AO7231"/>
      <c r="AP7231"/>
      <c r="AQ7231"/>
      <c r="AR7231"/>
      <c r="AS7231"/>
      <c r="AT7231"/>
      <c r="AU7231"/>
      <c r="AV7231"/>
      <c r="AW7231"/>
      <c r="AX7231"/>
      <c r="AY7231"/>
      <c r="AZ7231"/>
      <c r="BA7231"/>
      <c r="BB7231"/>
      <c r="BC7231"/>
      <c r="BD7231"/>
    </row>
    <row r="7232" spans="1:56" s="16" customFormat="1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  <c r="AE7232"/>
      <c r="AF7232"/>
      <c r="AG7232"/>
      <c r="AH7232"/>
      <c r="AI7232"/>
      <c r="AJ7232"/>
      <c r="AK7232"/>
      <c r="AL7232"/>
      <c r="AM7232"/>
      <c r="AN7232"/>
      <c r="AO7232"/>
      <c r="AP7232"/>
      <c r="AQ7232"/>
      <c r="AR7232"/>
      <c r="AS7232"/>
      <c r="AT7232"/>
      <c r="AU7232"/>
      <c r="AV7232"/>
      <c r="AW7232"/>
      <c r="AX7232"/>
      <c r="AY7232"/>
      <c r="AZ7232"/>
      <c r="BA7232"/>
      <c r="BB7232"/>
      <c r="BC7232"/>
      <c r="BD7232"/>
    </row>
    <row r="7233" spans="1:56" s="16" customFormat="1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  <c r="AE7233"/>
      <c r="AF7233"/>
      <c r="AG7233"/>
      <c r="AH7233"/>
      <c r="AI7233"/>
      <c r="AJ7233"/>
      <c r="AK7233"/>
      <c r="AL7233"/>
      <c r="AM7233"/>
      <c r="AN7233"/>
      <c r="AO7233"/>
      <c r="AP7233"/>
      <c r="AQ7233"/>
      <c r="AR7233"/>
      <c r="AS7233"/>
      <c r="AT7233"/>
      <c r="AU7233"/>
      <c r="AV7233"/>
      <c r="AW7233"/>
      <c r="AX7233"/>
      <c r="AY7233"/>
      <c r="AZ7233"/>
      <c r="BA7233"/>
      <c r="BB7233"/>
      <c r="BC7233"/>
      <c r="BD7233"/>
    </row>
    <row r="7234" spans="1:56" s="16" customFormat="1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  <c r="AE7234"/>
      <c r="AF7234"/>
      <c r="AG7234"/>
      <c r="AH7234"/>
      <c r="AI7234"/>
      <c r="AJ7234"/>
      <c r="AK7234"/>
      <c r="AL7234"/>
      <c r="AM7234"/>
      <c r="AN7234"/>
      <c r="AO7234"/>
      <c r="AP7234"/>
      <c r="AQ7234"/>
      <c r="AR7234"/>
      <c r="AS7234"/>
      <c r="AT7234"/>
      <c r="AU7234"/>
      <c r="AV7234"/>
      <c r="AW7234"/>
      <c r="AX7234"/>
      <c r="AY7234"/>
      <c r="AZ7234"/>
      <c r="BA7234"/>
      <c r="BB7234"/>
      <c r="BC7234"/>
      <c r="BD7234"/>
    </row>
    <row r="7235" spans="1:56" s="16" customFormat="1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  <c r="AE7235"/>
      <c r="AF7235"/>
      <c r="AG7235"/>
      <c r="AH7235"/>
      <c r="AI7235"/>
      <c r="AJ7235"/>
      <c r="AK7235"/>
      <c r="AL7235"/>
      <c r="AM7235"/>
      <c r="AN7235"/>
      <c r="AO7235"/>
      <c r="AP7235"/>
      <c r="AQ7235"/>
      <c r="AR7235"/>
      <c r="AS7235"/>
      <c r="AT7235"/>
      <c r="AU7235"/>
      <c r="AV7235"/>
      <c r="AW7235"/>
      <c r="AX7235"/>
      <c r="AY7235"/>
      <c r="AZ7235"/>
      <c r="BA7235"/>
      <c r="BB7235"/>
      <c r="BC7235"/>
      <c r="BD7235"/>
    </row>
    <row r="7236" spans="1:56" s="16" customFormat="1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  <c r="AE7236"/>
      <c r="AF7236"/>
      <c r="AG7236"/>
      <c r="AH7236"/>
      <c r="AI7236"/>
      <c r="AJ7236"/>
      <c r="AK7236"/>
      <c r="AL7236"/>
      <c r="AM7236"/>
      <c r="AN7236"/>
      <c r="AO7236"/>
      <c r="AP7236"/>
      <c r="AQ7236"/>
      <c r="AR7236"/>
      <c r="AS7236"/>
      <c r="AT7236"/>
      <c r="AU7236"/>
      <c r="AV7236"/>
      <c r="AW7236"/>
      <c r="AX7236"/>
      <c r="AY7236"/>
      <c r="AZ7236"/>
      <c r="BA7236"/>
      <c r="BB7236"/>
      <c r="BC7236"/>
      <c r="BD7236"/>
    </row>
    <row r="7237" spans="1:56" s="16" customFormat="1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  <c r="AE7237"/>
      <c r="AF7237"/>
      <c r="AG7237"/>
      <c r="AH7237"/>
      <c r="AI7237"/>
      <c r="AJ7237"/>
      <c r="AK7237"/>
      <c r="AL7237"/>
      <c r="AM7237"/>
      <c r="AN7237"/>
      <c r="AO7237"/>
      <c r="AP7237"/>
      <c r="AQ7237"/>
      <c r="AR7237"/>
      <c r="AS7237"/>
      <c r="AT7237"/>
      <c r="AU7237"/>
      <c r="AV7237"/>
      <c r="AW7237"/>
      <c r="AX7237"/>
      <c r="AY7237"/>
      <c r="AZ7237"/>
      <c r="BA7237"/>
      <c r="BB7237"/>
      <c r="BC7237"/>
      <c r="BD7237"/>
    </row>
    <row r="7238" spans="1:56" s="16" customFormat="1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  <c r="AE7238"/>
      <c r="AF7238"/>
      <c r="AG7238"/>
      <c r="AH7238"/>
      <c r="AI7238"/>
      <c r="AJ7238"/>
      <c r="AK7238"/>
      <c r="AL7238"/>
      <c r="AM7238"/>
      <c r="AN7238"/>
      <c r="AO7238"/>
      <c r="AP7238"/>
      <c r="AQ7238"/>
      <c r="AR7238"/>
      <c r="AS7238"/>
      <c r="AT7238"/>
      <c r="AU7238"/>
      <c r="AV7238"/>
      <c r="AW7238"/>
      <c r="AX7238"/>
      <c r="AY7238"/>
      <c r="AZ7238"/>
      <c r="BA7238"/>
      <c r="BB7238"/>
      <c r="BC7238"/>
      <c r="BD7238"/>
    </row>
    <row r="7239" spans="1:56" s="16" customFormat="1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  <c r="AE7239"/>
      <c r="AF7239"/>
      <c r="AG7239"/>
      <c r="AH7239"/>
      <c r="AI7239"/>
      <c r="AJ7239"/>
      <c r="AK7239"/>
      <c r="AL7239"/>
      <c r="AM7239"/>
      <c r="AN7239"/>
      <c r="AO7239"/>
      <c r="AP7239"/>
      <c r="AQ7239"/>
      <c r="AR7239"/>
      <c r="AS7239"/>
      <c r="AT7239"/>
      <c r="AU7239"/>
      <c r="AV7239"/>
      <c r="AW7239"/>
      <c r="AX7239"/>
      <c r="AY7239"/>
      <c r="AZ7239"/>
      <c r="BA7239"/>
      <c r="BB7239"/>
      <c r="BC7239"/>
      <c r="BD7239"/>
    </row>
    <row r="7240" spans="1:56" s="16" customFormat="1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  <c r="AE7240"/>
      <c r="AF7240"/>
      <c r="AG7240"/>
      <c r="AH7240"/>
      <c r="AI7240"/>
      <c r="AJ7240"/>
      <c r="AK7240"/>
      <c r="AL7240"/>
      <c r="AM7240"/>
      <c r="AN7240"/>
      <c r="AO7240"/>
      <c r="AP7240"/>
      <c r="AQ7240"/>
      <c r="AR7240"/>
      <c r="AS7240"/>
      <c r="AT7240"/>
      <c r="AU7240"/>
      <c r="AV7240"/>
      <c r="AW7240"/>
      <c r="AX7240"/>
      <c r="AY7240"/>
      <c r="AZ7240"/>
      <c r="BA7240"/>
      <c r="BB7240"/>
      <c r="BC7240"/>
      <c r="BD7240"/>
    </row>
    <row r="7241" spans="1:56" s="16" customFormat="1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  <c r="AE7241"/>
      <c r="AF7241"/>
      <c r="AG7241"/>
      <c r="AH7241"/>
      <c r="AI7241"/>
      <c r="AJ7241"/>
      <c r="AK7241"/>
      <c r="AL7241"/>
      <c r="AM7241"/>
      <c r="AN7241"/>
      <c r="AO7241"/>
      <c r="AP7241"/>
      <c r="AQ7241"/>
      <c r="AR7241"/>
      <c r="AS7241"/>
      <c r="AT7241"/>
      <c r="AU7241"/>
      <c r="AV7241"/>
      <c r="AW7241"/>
      <c r="AX7241"/>
      <c r="AY7241"/>
      <c r="AZ7241"/>
      <c r="BA7241"/>
      <c r="BB7241"/>
      <c r="BC7241"/>
      <c r="BD7241"/>
    </row>
    <row r="7242" spans="1:56" s="16" customFormat="1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  <c r="AE7242"/>
      <c r="AF7242"/>
      <c r="AG7242"/>
      <c r="AH7242"/>
      <c r="AI7242"/>
      <c r="AJ7242"/>
      <c r="AK7242"/>
      <c r="AL7242"/>
      <c r="AM7242"/>
      <c r="AN7242"/>
      <c r="AO7242"/>
      <c r="AP7242"/>
      <c r="AQ7242"/>
      <c r="AR7242"/>
      <c r="AS7242"/>
      <c r="AT7242"/>
      <c r="AU7242"/>
      <c r="AV7242"/>
      <c r="AW7242"/>
      <c r="AX7242"/>
      <c r="AY7242"/>
      <c r="AZ7242"/>
      <c r="BA7242"/>
      <c r="BB7242"/>
      <c r="BC7242"/>
      <c r="BD7242"/>
    </row>
    <row r="7243" spans="1:56" s="16" customFormat="1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  <c r="AE7243"/>
      <c r="AF7243"/>
      <c r="AG7243"/>
      <c r="AH7243"/>
      <c r="AI7243"/>
      <c r="AJ7243"/>
      <c r="AK7243"/>
      <c r="AL7243"/>
      <c r="AM7243"/>
      <c r="AN7243"/>
      <c r="AO7243"/>
      <c r="AP7243"/>
      <c r="AQ7243"/>
      <c r="AR7243"/>
      <c r="AS7243"/>
      <c r="AT7243"/>
      <c r="AU7243"/>
      <c r="AV7243"/>
      <c r="AW7243"/>
      <c r="AX7243"/>
      <c r="AY7243"/>
      <c r="AZ7243"/>
      <c r="BA7243"/>
      <c r="BB7243"/>
      <c r="BC7243"/>
      <c r="BD7243"/>
    </row>
    <row r="7244" spans="1:56" s="16" customFormat="1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  <c r="AE7244"/>
      <c r="AF7244"/>
      <c r="AG7244"/>
      <c r="AH7244"/>
      <c r="AI7244"/>
      <c r="AJ7244"/>
      <c r="AK7244"/>
      <c r="AL7244"/>
      <c r="AM7244"/>
      <c r="AN7244"/>
      <c r="AO7244"/>
      <c r="AP7244"/>
      <c r="AQ7244"/>
      <c r="AR7244"/>
      <c r="AS7244"/>
      <c r="AT7244"/>
      <c r="AU7244"/>
      <c r="AV7244"/>
      <c r="AW7244"/>
      <c r="AX7244"/>
      <c r="AY7244"/>
      <c r="AZ7244"/>
      <c r="BA7244"/>
      <c r="BB7244"/>
      <c r="BC7244"/>
      <c r="BD7244"/>
    </row>
    <row r="7245" spans="1:56" s="16" customFormat="1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  <c r="AE7245"/>
      <c r="AF7245"/>
      <c r="AG7245"/>
      <c r="AH7245"/>
      <c r="AI7245"/>
      <c r="AJ7245"/>
      <c r="AK7245"/>
      <c r="AL7245"/>
      <c r="AM7245"/>
      <c r="AN7245"/>
      <c r="AO7245"/>
      <c r="AP7245"/>
      <c r="AQ7245"/>
      <c r="AR7245"/>
      <c r="AS7245"/>
      <c r="AT7245"/>
      <c r="AU7245"/>
      <c r="AV7245"/>
      <c r="AW7245"/>
      <c r="AX7245"/>
      <c r="AY7245"/>
      <c r="AZ7245"/>
      <c r="BA7245"/>
      <c r="BB7245"/>
      <c r="BC7245"/>
      <c r="BD7245"/>
    </row>
    <row r="7246" spans="1:56" s="16" customFormat="1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  <c r="AE7246"/>
      <c r="AF7246"/>
      <c r="AG7246"/>
      <c r="AH7246"/>
      <c r="AI7246"/>
      <c r="AJ7246"/>
      <c r="AK7246"/>
      <c r="AL7246"/>
      <c r="AM7246"/>
      <c r="AN7246"/>
      <c r="AO7246"/>
      <c r="AP7246"/>
      <c r="AQ7246"/>
      <c r="AR7246"/>
      <c r="AS7246"/>
      <c r="AT7246"/>
      <c r="AU7246"/>
      <c r="AV7246"/>
      <c r="AW7246"/>
      <c r="AX7246"/>
      <c r="AY7246"/>
      <c r="AZ7246"/>
      <c r="BA7246"/>
      <c r="BB7246"/>
      <c r="BC7246"/>
      <c r="BD7246"/>
    </row>
    <row r="7247" spans="1:56" s="16" customFormat="1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  <c r="AE7247"/>
      <c r="AF7247"/>
      <c r="AG7247"/>
      <c r="AH7247"/>
      <c r="AI7247"/>
      <c r="AJ7247"/>
      <c r="AK7247"/>
      <c r="AL7247"/>
      <c r="AM7247"/>
      <c r="AN7247"/>
      <c r="AO7247"/>
      <c r="AP7247"/>
      <c r="AQ7247"/>
      <c r="AR7247"/>
      <c r="AS7247"/>
      <c r="AT7247"/>
      <c r="AU7247"/>
      <c r="AV7247"/>
      <c r="AW7247"/>
      <c r="AX7247"/>
      <c r="AY7247"/>
      <c r="AZ7247"/>
      <c r="BA7247"/>
      <c r="BB7247"/>
      <c r="BC7247"/>
      <c r="BD7247"/>
    </row>
    <row r="7248" spans="1:56" s="16" customFormat="1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  <c r="AE7248"/>
      <c r="AF7248"/>
      <c r="AG7248"/>
      <c r="AH7248"/>
      <c r="AI7248"/>
      <c r="AJ7248"/>
      <c r="AK7248"/>
      <c r="AL7248"/>
      <c r="AM7248"/>
      <c r="AN7248"/>
      <c r="AO7248"/>
      <c r="AP7248"/>
      <c r="AQ7248"/>
      <c r="AR7248"/>
      <c r="AS7248"/>
      <c r="AT7248"/>
      <c r="AU7248"/>
      <c r="AV7248"/>
      <c r="AW7248"/>
      <c r="AX7248"/>
      <c r="AY7248"/>
      <c r="AZ7248"/>
      <c r="BA7248"/>
      <c r="BB7248"/>
      <c r="BC7248"/>
      <c r="BD7248"/>
    </row>
    <row r="7249" spans="1:56" s="16" customFormat="1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  <c r="AE7249"/>
      <c r="AF7249"/>
      <c r="AG7249"/>
      <c r="AH7249"/>
      <c r="AI7249"/>
      <c r="AJ7249"/>
      <c r="AK7249"/>
      <c r="AL7249"/>
      <c r="AM7249"/>
      <c r="AN7249"/>
      <c r="AO7249"/>
      <c r="AP7249"/>
      <c r="AQ7249"/>
      <c r="AR7249"/>
      <c r="AS7249"/>
      <c r="AT7249"/>
      <c r="AU7249"/>
      <c r="AV7249"/>
      <c r="AW7249"/>
      <c r="AX7249"/>
      <c r="AY7249"/>
      <c r="AZ7249"/>
      <c r="BA7249"/>
      <c r="BB7249"/>
      <c r="BC7249"/>
      <c r="BD7249"/>
    </row>
    <row r="7250" spans="1:56" s="16" customFormat="1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  <c r="AE7250"/>
      <c r="AF7250"/>
      <c r="AG7250"/>
      <c r="AH7250"/>
      <c r="AI7250"/>
      <c r="AJ7250"/>
      <c r="AK7250"/>
      <c r="AL7250"/>
      <c r="AM7250"/>
      <c r="AN7250"/>
      <c r="AO7250"/>
      <c r="AP7250"/>
      <c r="AQ7250"/>
      <c r="AR7250"/>
      <c r="AS7250"/>
      <c r="AT7250"/>
      <c r="AU7250"/>
      <c r="AV7250"/>
      <c r="AW7250"/>
      <c r="AX7250"/>
      <c r="AY7250"/>
      <c r="AZ7250"/>
      <c r="BA7250"/>
      <c r="BB7250"/>
      <c r="BC7250"/>
      <c r="BD7250"/>
    </row>
    <row r="7251" spans="1:56" s="16" customFormat="1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  <c r="AE7251"/>
      <c r="AF7251"/>
      <c r="AG7251"/>
      <c r="AH7251"/>
      <c r="AI7251"/>
      <c r="AJ7251"/>
      <c r="AK7251"/>
      <c r="AL7251"/>
      <c r="AM7251"/>
      <c r="AN7251"/>
      <c r="AO7251"/>
      <c r="AP7251"/>
      <c r="AQ7251"/>
      <c r="AR7251"/>
      <c r="AS7251"/>
      <c r="AT7251"/>
      <c r="AU7251"/>
      <c r="AV7251"/>
      <c r="AW7251"/>
      <c r="AX7251"/>
      <c r="AY7251"/>
      <c r="AZ7251"/>
      <c r="BA7251"/>
      <c r="BB7251"/>
      <c r="BC7251"/>
      <c r="BD7251"/>
    </row>
    <row r="7252" spans="1:56" s="16" customFormat="1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  <c r="AE7252"/>
      <c r="AF7252"/>
      <c r="AG7252"/>
      <c r="AH7252"/>
      <c r="AI7252"/>
      <c r="AJ7252"/>
      <c r="AK7252"/>
      <c r="AL7252"/>
      <c r="AM7252"/>
      <c r="AN7252"/>
      <c r="AO7252"/>
      <c r="AP7252"/>
      <c r="AQ7252"/>
      <c r="AR7252"/>
      <c r="AS7252"/>
      <c r="AT7252"/>
      <c r="AU7252"/>
      <c r="AV7252"/>
      <c r="AW7252"/>
      <c r="AX7252"/>
      <c r="AY7252"/>
      <c r="AZ7252"/>
      <c r="BA7252"/>
      <c r="BB7252"/>
      <c r="BC7252"/>
      <c r="BD7252"/>
    </row>
    <row r="7253" spans="1:56" s="16" customFormat="1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  <c r="AE7253"/>
      <c r="AF7253"/>
      <c r="AG7253"/>
      <c r="AH7253"/>
      <c r="AI7253"/>
      <c r="AJ7253"/>
      <c r="AK7253"/>
      <c r="AL7253"/>
      <c r="AM7253"/>
      <c r="AN7253"/>
      <c r="AO7253"/>
      <c r="AP7253"/>
      <c r="AQ7253"/>
      <c r="AR7253"/>
      <c r="AS7253"/>
      <c r="AT7253"/>
      <c r="AU7253"/>
      <c r="AV7253"/>
      <c r="AW7253"/>
      <c r="AX7253"/>
      <c r="AY7253"/>
      <c r="AZ7253"/>
      <c r="BA7253"/>
      <c r="BB7253"/>
      <c r="BC7253"/>
      <c r="BD7253"/>
    </row>
    <row r="7254" spans="1:56" s="16" customFormat="1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  <c r="AE7254"/>
      <c r="AF7254"/>
      <c r="AG7254"/>
      <c r="AH7254"/>
      <c r="AI7254"/>
      <c r="AJ7254"/>
      <c r="AK7254"/>
      <c r="AL7254"/>
      <c r="AM7254"/>
      <c r="AN7254"/>
      <c r="AO7254"/>
      <c r="AP7254"/>
      <c r="AQ7254"/>
      <c r="AR7254"/>
      <c r="AS7254"/>
      <c r="AT7254"/>
      <c r="AU7254"/>
      <c r="AV7254"/>
      <c r="AW7254"/>
      <c r="AX7254"/>
      <c r="AY7254"/>
      <c r="AZ7254"/>
      <c r="BA7254"/>
      <c r="BB7254"/>
      <c r="BC7254"/>
      <c r="BD7254"/>
    </row>
    <row r="7255" spans="1:56" s="16" customFormat="1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  <c r="AE7255"/>
      <c r="AF7255"/>
      <c r="AG7255"/>
      <c r="AH7255"/>
      <c r="AI7255"/>
      <c r="AJ7255"/>
      <c r="AK7255"/>
      <c r="AL7255"/>
      <c r="AM7255"/>
      <c r="AN7255"/>
      <c r="AO7255"/>
      <c r="AP7255"/>
      <c r="AQ7255"/>
      <c r="AR7255"/>
      <c r="AS7255"/>
      <c r="AT7255"/>
      <c r="AU7255"/>
      <c r="AV7255"/>
      <c r="AW7255"/>
      <c r="AX7255"/>
      <c r="AY7255"/>
      <c r="AZ7255"/>
      <c r="BA7255"/>
      <c r="BB7255"/>
      <c r="BC7255"/>
      <c r="BD7255"/>
    </row>
    <row r="7256" spans="1:56" s="16" customFormat="1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  <c r="AE7256"/>
      <c r="AF7256"/>
      <c r="AG7256"/>
      <c r="AH7256"/>
      <c r="AI7256"/>
      <c r="AJ7256"/>
      <c r="AK7256"/>
      <c r="AL7256"/>
      <c r="AM7256"/>
      <c r="AN7256"/>
      <c r="AO7256"/>
      <c r="AP7256"/>
      <c r="AQ7256"/>
      <c r="AR7256"/>
      <c r="AS7256"/>
      <c r="AT7256"/>
      <c r="AU7256"/>
      <c r="AV7256"/>
      <c r="AW7256"/>
      <c r="AX7256"/>
      <c r="AY7256"/>
      <c r="AZ7256"/>
      <c r="BA7256"/>
      <c r="BB7256"/>
      <c r="BC7256"/>
      <c r="BD7256"/>
    </row>
    <row r="7257" spans="1:56" s="16" customFormat="1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  <c r="AE7257"/>
      <c r="AF7257"/>
      <c r="AG7257"/>
      <c r="AH7257"/>
      <c r="AI7257"/>
      <c r="AJ7257"/>
      <c r="AK7257"/>
      <c r="AL7257"/>
      <c r="AM7257"/>
      <c r="AN7257"/>
      <c r="AO7257"/>
      <c r="AP7257"/>
      <c r="AQ7257"/>
      <c r="AR7257"/>
      <c r="AS7257"/>
      <c r="AT7257"/>
      <c r="AU7257"/>
      <c r="AV7257"/>
      <c r="AW7257"/>
      <c r="AX7257"/>
      <c r="AY7257"/>
      <c r="AZ7257"/>
      <c r="BA7257"/>
      <c r="BB7257"/>
      <c r="BC7257"/>
      <c r="BD7257"/>
    </row>
    <row r="7258" spans="1:56" s="16" customFormat="1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  <c r="AE7258"/>
      <c r="AF7258"/>
      <c r="AG7258"/>
      <c r="AH7258"/>
      <c r="AI7258"/>
      <c r="AJ7258"/>
      <c r="AK7258"/>
      <c r="AL7258"/>
      <c r="AM7258"/>
      <c r="AN7258"/>
      <c r="AO7258"/>
      <c r="AP7258"/>
      <c r="AQ7258"/>
      <c r="AR7258"/>
      <c r="AS7258"/>
      <c r="AT7258"/>
      <c r="AU7258"/>
      <c r="AV7258"/>
      <c r="AW7258"/>
      <c r="AX7258"/>
      <c r="AY7258"/>
      <c r="AZ7258"/>
      <c r="BA7258"/>
      <c r="BB7258"/>
      <c r="BC7258"/>
      <c r="BD7258"/>
    </row>
    <row r="7259" spans="1:56" s="16" customFormat="1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  <c r="AE7259"/>
      <c r="AF7259"/>
      <c r="AG7259"/>
      <c r="AH7259"/>
      <c r="AI7259"/>
      <c r="AJ7259"/>
      <c r="AK7259"/>
      <c r="AL7259"/>
      <c r="AM7259"/>
      <c r="AN7259"/>
      <c r="AO7259"/>
      <c r="AP7259"/>
      <c r="AQ7259"/>
      <c r="AR7259"/>
      <c r="AS7259"/>
      <c r="AT7259"/>
      <c r="AU7259"/>
      <c r="AV7259"/>
      <c r="AW7259"/>
      <c r="AX7259"/>
      <c r="AY7259"/>
      <c r="AZ7259"/>
      <c r="BA7259"/>
      <c r="BB7259"/>
      <c r="BC7259"/>
      <c r="BD7259"/>
    </row>
    <row r="7260" spans="1:56" s="16" customFormat="1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  <c r="AE7260"/>
      <c r="AF7260"/>
      <c r="AG7260"/>
      <c r="AH7260"/>
      <c r="AI7260"/>
      <c r="AJ7260"/>
      <c r="AK7260"/>
      <c r="AL7260"/>
      <c r="AM7260"/>
      <c r="AN7260"/>
      <c r="AO7260"/>
      <c r="AP7260"/>
      <c r="AQ7260"/>
      <c r="AR7260"/>
      <c r="AS7260"/>
      <c r="AT7260"/>
      <c r="AU7260"/>
      <c r="AV7260"/>
      <c r="AW7260"/>
      <c r="AX7260"/>
      <c r="AY7260"/>
      <c r="AZ7260"/>
      <c r="BA7260"/>
      <c r="BB7260"/>
      <c r="BC7260"/>
      <c r="BD7260"/>
    </row>
    <row r="7261" spans="1:56" s="16" customFormat="1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  <c r="AE7261"/>
      <c r="AF7261"/>
      <c r="AG7261"/>
      <c r="AH7261"/>
      <c r="AI7261"/>
      <c r="AJ7261"/>
      <c r="AK7261"/>
      <c r="AL7261"/>
      <c r="AM7261"/>
      <c r="AN7261"/>
      <c r="AO7261"/>
      <c r="AP7261"/>
      <c r="AQ7261"/>
      <c r="AR7261"/>
      <c r="AS7261"/>
      <c r="AT7261"/>
      <c r="AU7261"/>
      <c r="AV7261"/>
      <c r="AW7261"/>
      <c r="AX7261"/>
      <c r="AY7261"/>
      <c r="AZ7261"/>
      <c r="BA7261"/>
      <c r="BB7261"/>
      <c r="BC7261"/>
      <c r="BD7261"/>
    </row>
    <row r="7262" spans="1:56" s="16" customFormat="1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  <c r="AE7262"/>
      <c r="AF7262"/>
      <c r="AG7262"/>
      <c r="AH7262"/>
      <c r="AI7262"/>
      <c r="AJ7262"/>
      <c r="AK7262"/>
      <c r="AL7262"/>
      <c r="AM7262"/>
      <c r="AN7262"/>
      <c r="AO7262"/>
      <c r="AP7262"/>
      <c r="AQ7262"/>
      <c r="AR7262"/>
      <c r="AS7262"/>
      <c r="AT7262"/>
      <c r="AU7262"/>
      <c r="AV7262"/>
      <c r="AW7262"/>
      <c r="AX7262"/>
      <c r="AY7262"/>
      <c r="AZ7262"/>
      <c r="BA7262"/>
      <c r="BB7262"/>
      <c r="BC7262"/>
      <c r="BD7262"/>
    </row>
    <row r="7263" spans="1:56" s="16" customFormat="1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  <c r="AE7263"/>
      <c r="AF7263"/>
      <c r="AG7263"/>
      <c r="AH7263"/>
      <c r="AI7263"/>
      <c r="AJ7263"/>
      <c r="AK7263"/>
      <c r="AL7263"/>
      <c r="AM7263"/>
      <c r="AN7263"/>
      <c r="AO7263"/>
      <c r="AP7263"/>
      <c r="AQ7263"/>
      <c r="AR7263"/>
      <c r="AS7263"/>
      <c r="AT7263"/>
      <c r="AU7263"/>
      <c r="AV7263"/>
      <c r="AW7263"/>
      <c r="AX7263"/>
      <c r="AY7263"/>
      <c r="AZ7263"/>
      <c r="BA7263"/>
      <c r="BB7263"/>
      <c r="BC7263"/>
      <c r="BD7263"/>
    </row>
    <row r="7264" spans="1:56" s="16" customFormat="1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  <c r="AE7264"/>
      <c r="AF7264"/>
      <c r="AG7264"/>
      <c r="AH7264"/>
      <c r="AI7264"/>
      <c r="AJ7264"/>
      <c r="AK7264"/>
      <c r="AL7264"/>
      <c r="AM7264"/>
      <c r="AN7264"/>
      <c r="AO7264"/>
      <c r="AP7264"/>
      <c r="AQ7264"/>
      <c r="AR7264"/>
      <c r="AS7264"/>
      <c r="AT7264"/>
      <c r="AU7264"/>
      <c r="AV7264"/>
      <c r="AW7264"/>
      <c r="AX7264"/>
      <c r="AY7264"/>
      <c r="AZ7264"/>
      <c r="BA7264"/>
      <c r="BB7264"/>
      <c r="BC7264"/>
      <c r="BD7264"/>
    </row>
    <row r="7265" spans="1:56" s="16" customFormat="1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  <c r="AE7265"/>
      <c r="AF7265"/>
      <c r="AG7265"/>
      <c r="AH7265"/>
      <c r="AI7265"/>
      <c r="AJ7265"/>
      <c r="AK7265"/>
      <c r="AL7265"/>
      <c r="AM7265"/>
      <c r="AN7265"/>
      <c r="AO7265"/>
      <c r="AP7265"/>
      <c r="AQ7265"/>
      <c r="AR7265"/>
      <c r="AS7265"/>
      <c r="AT7265"/>
      <c r="AU7265"/>
      <c r="AV7265"/>
      <c r="AW7265"/>
      <c r="AX7265"/>
      <c r="AY7265"/>
      <c r="AZ7265"/>
      <c r="BA7265"/>
      <c r="BB7265"/>
      <c r="BC7265"/>
      <c r="BD7265"/>
    </row>
    <row r="7266" spans="1:56" s="16" customFormat="1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  <c r="AE7266"/>
      <c r="AF7266"/>
      <c r="AG7266"/>
      <c r="AH7266"/>
      <c r="AI7266"/>
      <c r="AJ7266"/>
      <c r="AK7266"/>
      <c r="AL7266"/>
      <c r="AM7266"/>
      <c r="AN7266"/>
      <c r="AO7266"/>
      <c r="AP7266"/>
      <c r="AQ7266"/>
      <c r="AR7266"/>
      <c r="AS7266"/>
      <c r="AT7266"/>
      <c r="AU7266"/>
      <c r="AV7266"/>
      <c r="AW7266"/>
      <c r="AX7266"/>
      <c r="AY7266"/>
      <c r="AZ7266"/>
      <c r="BA7266"/>
      <c r="BB7266"/>
      <c r="BC7266"/>
      <c r="BD7266"/>
    </row>
    <row r="7267" spans="1:56" s="16" customFormat="1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  <c r="AE7267"/>
      <c r="AF7267"/>
      <c r="AG7267"/>
      <c r="AH7267"/>
      <c r="AI7267"/>
      <c r="AJ7267"/>
      <c r="AK7267"/>
      <c r="AL7267"/>
      <c r="AM7267"/>
      <c r="AN7267"/>
      <c r="AO7267"/>
      <c r="AP7267"/>
      <c r="AQ7267"/>
      <c r="AR7267"/>
      <c r="AS7267"/>
      <c r="AT7267"/>
      <c r="AU7267"/>
      <c r="AV7267"/>
      <c r="AW7267"/>
      <c r="AX7267"/>
      <c r="AY7267"/>
      <c r="AZ7267"/>
      <c r="BA7267"/>
      <c r="BB7267"/>
      <c r="BC7267"/>
      <c r="BD7267"/>
    </row>
    <row r="7268" spans="1:56" s="16" customFormat="1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  <c r="AE7268"/>
      <c r="AF7268"/>
      <c r="AG7268"/>
      <c r="AH7268"/>
      <c r="AI7268"/>
      <c r="AJ7268"/>
      <c r="AK7268"/>
      <c r="AL7268"/>
      <c r="AM7268"/>
      <c r="AN7268"/>
      <c r="AO7268"/>
      <c r="AP7268"/>
      <c r="AQ7268"/>
      <c r="AR7268"/>
      <c r="AS7268"/>
      <c r="AT7268"/>
      <c r="AU7268"/>
      <c r="AV7268"/>
      <c r="AW7268"/>
      <c r="AX7268"/>
      <c r="AY7268"/>
      <c r="AZ7268"/>
      <c r="BA7268"/>
      <c r="BB7268"/>
      <c r="BC7268"/>
      <c r="BD7268"/>
    </row>
    <row r="7269" spans="1:56" s="16" customFormat="1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  <c r="AE7269"/>
      <c r="AF7269"/>
      <c r="AG7269"/>
      <c r="AH7269"/>
      <c r="AI7269"/>
      <c r="AJ7269"/>
      <c r="AK7269"/>
      <c r="AL7269"/>
      <c r="AM7269"/>
      <c r="AN7269"/>
      <c r="AO7269"/>
      <c r="AP7269"/>
      <c r="AQ7269"/>
      <c r="AR7269"/>
      <c r="AS7269"/>
      <c r="AT7269"/>
      <c r="AU7269"/>
      <c r="AV7269"/>
      <c r="AW7269"/>
      <c r="AX7269"/>
      <c r="AY7269"/>
      <c r="AZ7269"/>
      <c r="BA7269"/>
      <c r="BB7269"/>
      <c r="BC7269"/>
      <c r="BD7269"/>
    </row>
    <row r="7270" spans="1:56" s="16" customFormat="1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  <c r="AE7270"/>
      <c r="AF7270"/>
      <c r="AG7270"/>
      <c r="AH7270"/>
      <c r="AI7270"/>
      <c r="AJ7270"/>
      <c r="AK7270"/>
      <c r="AL7270"/>
      <c r="AM7270"/>
      <c r="AN7270"/>
      <c r="AO7270"/>
      <c r="AP7270"/>
      <c r="AQ7270"/>
      <c r="AR7270"/>
      <c r="AS7270"/>
      <c r="AT7270"/>
      <c r="AU7270"/>
      <c r="AV7270"/>
      <c r="AW7270"/>
      <c r="AX7270"/>
      <c r="AY7270"/>
      <c r="AZ7270"/>
      <c r="BA7270"/>
      <c r="BB7270"/>
      <c r="BC7270"/>
      <c r="BD7270"/>
    </row>
    <row r="7271" spans="1:56" s="16" customFormat="1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  <c r="AE7271"/>
      <c r="AF7271"/>
      <c r="AG7271"/>
      <c r="AH7271"/>
      <c r="AI7271"/>
      <c r="AJ7271"/>
      <c r="AK7271"/>
      <c r="AL7271"/>
      <c r="AM7271"/>
      <c r="AN7271"/>
      <c r="AO7271"/>
      <c r="AP7271"/>
      <c r="AQ7271"/>
      <c r="AR7271"/>
      <c r="AS7271"/>
      <c r="AT7271"/>
      <c r="AU7271"/>
      <c r="AV7271"/>
      <c r="AW7271"/>
      <c r="AX7271"/>
      <c r="AY7271"/>
      <c r="AZ7271"/>
      <c r="BA7271"/>
      <c r="BB7271"/>
      <c r="BC7271"/>
      <c r="BD7271"/>
    </row>
    <row r="7272" spans="1:56" s="16" customFormat="1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  <c r="AE7272"/>
      <c r="AF7272"/>
      <c r="AG7272"/>
      <c r="AH7272"/>
      <c r="AI7272"/>
      <c r="AJ7272"/>
      <c r="AK7272"/>
      <c r="AL7272"/>
      <c r="AM7272"/>
      <c r="AN7272"/>
      <c r="AO7272"/>
      <c r="AP7272"/>
      <c r="AQ7272"/>
      <c r="AR7272"/>
      <c r="AS7272"/>
      <c r="AT7272"/>
      <c r="AU7272"/>
      <c r="AV7272"/>
      <c r="AW7272"/>
      <c r="AX7272"/>
      <c r="AY7272"/>
      <c r="AZ7272"/>
      <c r="BA7272"/>
      <c r="BB7272"/>
      <c r="BC7272"/>
      <c r="BD7272"/>
    </row>
    <row r="7273" spans="1:56" s="16" customFormat="1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  <c r="AE7273"/>
      <c r="AF7273"/>
      <c r="AG7273"/>
      <c r="AH7273"/>
      <c r="AI7273"/>
      <c r="AJ7273"/>
      <c r="AK7273"/>
      <c r="AL7273"/>
      <c r="AM7273"/>
      <c r="AN7273"/>
      <c r="AO7273"/>
      <c r="AP7273"/>
      <c r="AQ7273"/>
      <c r="AR7273"/>
      <c r="AS7273"/>
      <c r="AT7273"/>
      <c r="AU7273"/>
      <c r="AV7273"/>
      <c r="AW7273"/>
      <c r="AX7273"/>
      <c r="AY7273"/>
      <c r="AZ7273"/>
      <c r="BA7273"/>
      <c r="BB7273"/>
      <c r="BC7273"/>
      <c r="BD7273"/>
    </row>
    <row r="7274" spans="1:56" s="16" customFormat="1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  <c r="AE7274"/>
      <c r="AF7274"/>
      <c r="AG7274"/>
      <c r="AH7274"/>
      <c r="AI7274"/>
      <c r="AJ7274"/>
      <c r="AK7274"/>
      <c r="AL7274"/>
      <c r="AM7274"/>
      <c r="AN7274"/>
      <c r="AO7274"/>
      <c r="AP7274"/>
      <c r="AQ7274"/>
      <c r="AR7274"/>
      <c r="AS7274"/>
      <c r="AT7274"/>
      <c r="AU7274"/>
      <c r="AV7274"/>
      <c r="AW7274"/>
      <c r="AX7274"/>
      <c r="AY7274"/>
      <c r="AZ7274"/>
      <c r="BA7274"/>
      <c r="BB7274"/>
      <c r="BC7274"/>
      <c r="BD7274"/>
    </row>
    <row r="7275" spans="1:56" s="16" customFormat="1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  <c r="AE7275"/>
      <c r="AF7275"/>
      <c r="AG7275"/>
      <c r="AH7275"/>
      <c r="AI7275"/>
      <c r="AJ7275"/>
      <c r="AK7275"/>
      <c r="AL7275"/>
      <c r="AM7275"/>
      <c r="AN7275"/>
      <c r="AO7275"/>
      <c r="AP7275"/>
      <c r="AQ7275"/>
      <c r="AR7275"/>
      <c r="AS7275"/>
      <c r="AT7275"/>
      <c r="AU7275"/>
      <c r="AV7275"/>
      <c r="AW7275"/>
      <c r="AX7275"/>
      <c r="AY7275"/>
      <c r="AZ7275"/>
      <c r="BA7275"/>
      <c r="BB7275"/>
      <c r="BC7275"/>
      <c r="BD7275"/>
    </row>
    <row r="7276" spans="1:56" s="16" customFormat="1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  <c r="AE7276"/>
      <c r="AF7276"/>
      <c r="AG7276"/>
      <c r="AH7276"/>
      <c r="AI7276"/>
      <c r="AJ7276"/>
      <c r="AK7276"/>
      <c r="AL7276"/>
      <c r="AM7276"/>
      <c r="AN7276"/>
      <c r="AO7276"/>
      <c r="AP7276"/>
      <c r="AQ7276"/>
      <c r="AR7276"/>
      <c r="AS7276"/>
      <c r="AT7276"/>
      <c r="AU7276"/>
      <c r="AV7276"/>
      <c r="AW7276"/>
      <c r="AX7276"/>
      <c r="AY7276"/>
      <c r="AZ7276"/>
      <c r="BA7276"/>
      <c r="BB7276"/>
      <c r="BC7276"/>
      <c r="BD7276"/>
    </row>
    <row r="7277" spans="1:56" s="16" customFormat="1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  <c r="AE7277"/>
      <c r="AF7277"/>
      <c r="AG7277"/>
      <c r="AH7277"/>
      <c r="AI7277"/>
      <c r="AJ7277"/>
      <c r="AK7277"/>
      <c r="AL7277"/>
      <c r="AM7277"/>
      <c r="AN7277"/>
      <c r="AO7277"/>
      <c r="AP7277"/>
      <c r="AQ7277"/>
      <c r="AR7277"/>
      <c r="AS7277"/>
      <c r="AT7277"/>
      <c r="AU7277"/>
      <c r="AV7277"/>
      <c r="AW7277"/>
      <c r="AX7277"/>
      <c r="AY7277"/>
      <c r="AZ7277"/>
      <c r="BA7277"/>
      <c r="BB7277"/>
      <c r="BC7277"/>
      <c r="BD7277"/>
    </row>
    <row r="7278" spans="1:56" s="16" customFormat="1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  <c r="AE7278"/>
      <c r="AF7278"/>
      <c r="AG7278"/>
      <c r="AH7278"/>
      <c r="AI7278"/>
      <c r="AJ7278"/>
      <c r="AK7278"/>
      <c r="AL7278"/>
      <c r="AM7278"/>
      <c r="AN7278"/>
      <c r="AO7278"/>
      <c r="AP7278"/>
      <c r="AQ7278"/>
      <c r="AR7278"/>
      <c r="AS7278"/>
      <c r="AT7278"/>
      <c r="AU7278"/>
      <c r="AV7278"/>
      <c r="AW7278"/>
      <c r="AX7278"/>
      <c r="AY7278"/>
      <c r="AZ7278"/>
      <c r="BA7278"/>
      <c r="BB7278"/>
      <c r="BC7278"/>
      <c r="BD7278"/>
    </row>
    <row r="7279" spans="1:56" s="16" customFormat="1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  <c r="AE7279"/>
      <c r="AF7279"/>
      <c r="AG7279"/>
      <c r="AH7279"/>
      <c r="AI7279"/>
      <c r="AJ7279"/>
      <c r="AK7279"/>
      <c r="AL7279"/>
      <c r="AM7279"/>
      <c r="AN7279"/>
      <c r="AO7279"/>
      <c r="AP7279"/>
      <c r="AQ7279"/>
      <c r="AR7279"/>
      <c r="AS7279"/>
      <c r="AT7279"/>
      <c r="AU7279"/>
      <c r="AV7279"/>
      <c r="AW7279"/>
      <c r="AX7279"/>
      <c r="AY7279"/>
      <c r="AZ7279"/>
      <c r="BA7279"/>
      <c r="BB7279"/>
      <c r="BC7279"/>
      <c r="BD7279"/>
    </row>
    <row r="7280" spans="1:56" s="16" customFormat="1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  <c r="AE7280"/>
      <c r="AF7280"/>
      <c r="AG7280"/>
      <c r="AH7280"/>
      <c r="AI7280"/>
      <c r="AJ7280"/>
      <c r="AK7280"/>
      <c r="AL7280"/>
      <c r="AM7280"/>
      <c r="AN7280"/>
      <c r="AO7280"/>
      <c r="AP7280"/>
      <c r="AQ7280"/>
      <c r="AR7280"/>
      <c r="AS7280"/>
      <c r="AT7280"/>
      <c r="AU7280"/>
      <c r="AV7280"/>
      <c r="AW7280"/>
      <c r="AX7280"/>
      <c r="AY7280"/>
      <c r="AZ7280"/>
      <c r="BA7280"/>
      <c r="BB7280"/>
      <c r="BC7280"/>
      <c r="BD7280"/>
    </row>
    <row r="7281" spans="1:56" s="16" customFormat="1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  <c r="AE7281"/>
      <c r="AF7281"/>
      <c r="AG7281"/>
      <c r="AH7281"/>
      <c r="AI7281"/>
      <c r="AJ7281"/>
      <c r="AK7281"/>
      <c r="AL7281"/>
      <c r="AM7281"/>
      <c r="AN7281"/>
      <c r="AO7281"/>
      <c r="AP7281"/>
      <c r="AQ7281"/>
      <c r="AR7281"/>
      <c r="AS7281"/>
      <c r="AT7281"/>
      <c r="AU7281"/>
      <c r="AV7281"/>
      <c r="AW7281"/>
      <c r="AX7281"/>
      <c r="AY7281"/>
      <c r="AZ7281"/>
      <c r="BA7281"/>
      <c r="BB7281"/>
      <c r="BC7281"/>
      <c r="BD7281"/>
    </row>
    <row r="7282" spans="1:56" s="16" customFormat="1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  <c r="AE7282"/>
      <c r="AF7282"/>
      <c r="AG7282"/>
      <c r="AH7282"/>
      <c r="AI7282"/>
      <c r="AJ7282"/>
      <c r="AK7282"/>
      <c r="AL7282"/>
      <c r="AM7282"/>
      <c r="AN7282"/>
      <c r="AO7282"/>
      <c r="AP7282"/>
      <c r="AQ7282"/>
      <c r="AR7282"/>
      <c r="AS7282"/>
      <c r="AT7282"/>
      <c r="AU7282"/>
      <c r="AV7282"/>
      <c r="AW7282"/>
      <c r="AX7282"/>
      <c r="AY7282"/>
      <c r="AZ7282"/>
      <c r="BA7282"/>
      <c r="BB7282"/>
      <c r="BC7282"/>
      <c r="BD7282"/>
    </row>
    <row r="7283" spans="1:56" s="16" customFormat="1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  <c r="AE7283"/>
      <c r="AF7283"/>
      <c r="AG7283"/>
      <c r="AH7283"/>
      <c r="AI7283"/>
      <c r="AJ7283"/>
      <c r="AK7283"/>
      <c r="AL7283"/>
      <c r="AM7283"/>
      <c r="AN7283"/>
      <c r="AO7283"/>
      <c r="AP7283"/>
      <c r="AQ7283"/>
      <c r="AR7283"/>
      <c r="AS7283"/>
      <c r="AT7283"/>
      <c r="AU7283"/>
      <c r="AV7283"/>
      <c r="AW7283"/>
      <c r="AX7283"/>
      <c r="AY7283"/>
      <c r="AZ7283"/>
      <c r="BA7283"/>
      <c r="BB7283"/>
      <c r="BC7283"/>
      <c r="BD7283"/>
    </row>
    <row r="7284" spans="1:56" s="16" customFormat="1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  <c r="AE7284"/>
      <c r="AF7284"/>
      <c r="AG7284"/>
      <c r="AH7284"/>
      <c r="AI7284"/>
      <c r="AJ7284"/>
      <c r="AK7284"/>
      <c r="AL7284"/>
      <c r="AM7284"/>
      <c r="AN7284"/>
      <c r="AO7284"/>
      <c r="AP7284"/>
      <c r="AQ7284"/>
      <c r="AR7284"/>
      <c r="AS7284"/>
      <c r="AT7284"/>
      <c r="AU7284"/>
      <c r="AV7284"/>
      <c r="AW7284"/>
      <c r="AX7284"/>
      <c r="AY7284"/>
      <c r="AZ7284"/>
      <c r="BA7284"/>
      <c r="BB7284"/>
      <c r="BC7284"/>
      <c r="BD7284"/>
    </row>
    <row r="7285" spans="1:56" s="16" customFormat="1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  <c r="AE7285"/>
      <c r="AF7285"/>
      <c r="AG7285"/>
      <c r="AH7285"/>
      <c r="AI7285"/>
      <c r="AJ7285"/>
      <c r="AK7285"/>
      <c r="AL7285"/>
      <c r="AM7285"/>
      <c r="AN7285"/>
      <c r="AO7285"/>
      <c r="AP7285"/>
      <c r="AQ7285"/>
      <c r="AR7285"/>
      <c r="AS7285"/>
      <c r="AT7285"/>
      <c r="AU7285"/>
      <c r="AV7285"/>
      <c r="AW7285"/>
      <c r="AX7285"/>
      <c r="AY7285"/>
      <c r="AZ7285"/>
      <c r="BA7285"/>
      <c r="BB7285"/>
      <c r="BC7285"/>
      <c r="BD7285"/>
    </row>
    <row r="7286" spans="1:56" s="16" customFormat="1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  <c r="AE7286"/>
      <c r="AF7286"/>
      <c r="AG7286"/>
      <c r="AH7286"/>
      <c r="AI7286"/>
      <c r="AJ7286"/>
      <c r="AK7286"/>
      <c r="AL7286"/>
      <c r="AM7286"/>
      <c r="AN7286"/>
      <c r="AO7286"/>
      <c r="AP7286"/>
      <c r="AQ7286"/>
      <c r="AR7286"/>
      <c r="AS7286"/>
      <c r="AT7286"/>
      <c r="AU7286"/>
      <c r="AV7286"/>
      <c r="AW7286"/>
      <c r="AX7286"/>
      <c r="AY7286"/>
      <c r="AZ7286"/>
      <c r="BA7286"/>
      <c r="BB7286"/>
      <c r="BC7286"/>
      <c r="BD7286"/>
    </row>
    <row r="7287" spans="1:56" s="16" customFormat="1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  <c r="AE7287"/>
      <c r="AF7287"/>
      <c r="AG7287"/>
      <c r="AH7287"/>
      <c r="AI7287"/>
      <c r="AJ7287"/>
      <c r="AK7287"/>
      <c r="AL7287"/>
      <c r="AM7287"/>
      <c r="AN7287"/>
      <c r="AO7287"/>
      <c r="AP7287"/>
      <c r="AQ7287"/>
      <c r="AR7287"/>
      <c r="AS7287"/>
      <c r="AT7287"/>
      <c r="AU7287"/>
      <c r="AV7287"/>
      <c r="AW7287"/>
      <c r="AX7287"/>
      <c r="AY7287"/>
      <c r="AZ7287"/>
      <c r="BA7287"/>
      <c r="BB7287"/>
      <c r="BC7287"/>
      <c r="BD7287"/>
    </row>
    <row r="7288" spans="1:56" s="16" customFormat="1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  <c r="AE7288"/>
      <c r="AF7288"/>
      <c r="AG7288"/>
      <c r="AH7288"/>
      <c r="AI7288"/>
      <c r="AJ7288"/>
      <c r="AK7288"/>
      <c r="AL7288"/>
      <c r="AM7288"/>
      <c r="AN7288"/>
      <c r="AO7288"/>
      <c r="AP7288"/>
      <c r="AQ7288"/>
      <c r="AR7288"/>
      <c r="AS7288"/>
      <c r="AT7288"/>
      <c r="AU7288"/>
      <c r="AV7288"/>
      <c r="AW7288"/>
      <c r="AX7288"/>
      <c r="AY7288"/>
      <c r="AZ7288"/>
      <c r="BA7288"/>
      <c r="BB7288"/>
      <c r="BC7288"/>
      <c r="BD7288"/>
    </row>
    <row r="7289" spans="1:56" s="16" customFormat="1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  <c r="AE7289"/>
      <c r="AF7289"/>
      <c r="AG7289"/>
      <c r="AH7289"/>
      <c r="AI7289"/>
      <c r="AJ7289"/>
      <c r="AK7289"/>
      <c r="AL7289"/>
      <c r="AM7289"/>
      <c r="AN7289"/>
      <c r="AO7289"/>
      <c r="AP7289"/>
      <c r="AQ7289"/>
      <c r="AR7289"/>
      <c r="AS7289"/>
      <c r="AT7289"/>
      <c r="AU7289"/>
      <c r="AV7289"/>
      <c r="AW7289"/>
      <c r="AX7289"/>
      <c r="AY7289"/>
      <c r="AZ7289"/>
      <c r="BA7289"/>
      <c r="BB7289"/>
      <c r="BC7289"/>
      <c r="BD7289"/>
    </row>
    <row r="7290" spans="1:56" s="16" customFormat="1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  <c r="AE7290"/>
      <c r="AF7290"/>
      <c r="AG7290"/>
      <c r="AH7290"/>
      <c r="AI7290"/>
      <c r="AJ7290"/>
      <c r="AK7290"/>
      <c r="AL7290"/>
      <c r="AM7290"/>
      <c r="AN7290"/>
      <c r="AO7290"/>
      <c r="AP7290"/>
      <c r="AQ7290"/>
      <c r="AR7290"/>
      <c r="AS7290"/>
      <c r="AT7290"/>
      <c r="AU7290"/>
      <c r="AV7290"/>
      <c r="AW7290"/>
      <c r="AX7290"/>
      <c r="AY7290"/>
      <c r="AZ7290"/>
      <c r="BA7290"/>
      <c r="BB7290"/>
      <c r="BC7290"/>
      <c r="BD7290"/>
    </row>
    <row r="7291" spans="1:56" s="16" customFormat="1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  <c r="AE7291"/>
      <c r="AF7291"/>
      <c r="AG7291"/>
      <c r="AH7291"/>
      <c r="AI7291"/>
      <c r="AJ7291"/>
      <c r="AK7291"/>
      <c r="AL7291"/>
      <c r="AM7291"/>
      <c r="AN7291"/>
      <c r="AO7291"/>
      <c r="AP7291"/>
      <c r="AQ7291"/>
      <c r="AR7291"/>
      <c r="AS7291"/>
      <c r="AT7291"/>
      <c r="AU7291"/>
      <c r="AV7291"/>
      <c r="AW7291"/>
      <c r="AX7291"/>
      <c r="AY7291"/>
      <c r="AZ7291"/>
      <c r="BA7291"/>
      <c r="BB7291"/>
      <c r="BC7291"/>
      <c r="BD7291"/>
    </row>
    <row r="7292" spans="1:56" s="16" customFormat="1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  <c r="AE7292"/>
      <c r="AF7292"/>
      <c r="AG7292"/>
      <c r="AH7292"/>
      <c r="AI7292"/>
      <c r="AJ7292"/>
      <c r="AK7292"/>
      <c r="AL7292"/>
      <c r="AM7292"/>
      <c r="AN7292"/>
      <c r="AO7292"/>
      <c r="AP7292"/>
      <c r="AQ7292"/>
      <c r="AR7292"/>
      <c r="AS7292"/>
      <c r="AT7292"/>
      <c r="AU7292"/>
      <c r="AV7292"/>
      <c r="AW7292"/>
      <c r="AX7292"/>
      <c r="AY7292"/>
      <c r="AZ7292"/>
      <c r="BA7292"/>
      <c r="BB7292"/>
      <c r="BC7292"/>
      <c r="BD7292"/>
    </row>
    <row r="7293" spans="1:56" s="16" customFormat="1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  <c r="AE7293"/>
      <c r="AF7293"/>
      <c r="AG7293"/>
      <c r="AH7293"/>
      <c r="AI7293"/>
      <c r="AJ7293"/>
      <c r="AK7293"/>
      <c r="AL7293"/>
      <c r="AM7293"/>
      <c r="AN7293"/>
      <c r="AO7293"/>
      <c r="AP7293"/>
      <c r="AQ7293"/>
      <c r="AR7293"/>
      <c r="AS7293"/>
      <c r="AT7293"/>
      <c r="AU7293"/>
      <c r="AV7293"/>
      <c r="AW7293"/>
      <c r="AX7293"/>
      <c r="AY7293"/>
      <c r="AZ7293"/>
      <c r="BA7293"/>
      <c r="BB7293"/>
      <c r="BC7293"/>
      <c r="BD7293"/>
    </row>
    <row r="7294" spans="1:56" s="16" customFormat="1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  <c r="AE7294"/>
      <c r="AF7294"/>
      <c r="AG7294"/>
      <c r="AH7294"/>
      <c r="AI7294"/>
      <c r="AJ7294"/>
      <c r="AK7294"/>
      <c r="AL7294"/>
      <c r="AM7294"/>
      <c r="AN7294"/>
      <c r="AO7294"/>
      <c r="AP7294"/>
      <c r="AQ7294"/>
      <c r="AR7294"/>
      <c r="AS7294"/>
      <c r="AT7294"/>
      <c r="AU7294"/>
      <c r="AV7294"/>
      <c r="AW7294"/>
      <c r="AX7294"/>
      <c r="AY7294"/>
      <c r="AZ7294"/>
      <c r="BA7294"/>
      <c r="BB7294"/>
      <c r="BC7294"/>
      <c r="BD7294"/>
    </row>
    <row r="7295" spans="1:56" s="16" customFormat="1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  <c r="AE7295"/>
      <c r="AF7295"/>
      <c r="AG7295"/>
      <c r="AH7295"/>
      <c r="AI7295"/>
      <c r="AJ7295"/>
      <c r="AK7295"/>
      <c r="AL7295"/>
      <c r="AM7295"/>
      <c r="AN7295"/>
      <c r="AO7295"/>
      <c r="AP7295"/>
      <c r="AQ7295"/>
      <c r="AR7295"/>
      <c r="AS7295"/>
      <c r="AT7295"/>
      <c r="AU7295"/>
      <c r="AV7295"/>
      <c r="AW7295"/>
      <c r="AX7295"/>
      <c r="AY7295"/>
      <c r="AZ7295"/>
      <c r="BA7295"/>
      <c r="BB7295"/>
      <c r="BC7295"/>
      <c r="BD7295"/>
    </row>
    <row r="7296" spans="1:56" s="16" customFormat="1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  <c r="AE7296"/>
      <c r="AF7296"/>
      <c r="AG7296"/>
      <c r="AH7296"/>
      <c r="AI7296"/>
      <c r="AJ7296"/>
      <c r="AK7296"/>
      <c r="AL7296"/>
      <c r="AM7296"/>
      <c r="AN7296"/>
      <c r="AO7296"/>
      <c r="AP7296"/>
      <c r="AQ7296"/>
      <c r="AR7296"/>
      <c r="AS7296"/>
      <c r="AT7296"/>
      <c r="AU7296"/>
      <c r="AV7296"/>
      <c r="AW7296"/>
      <c r="AX7296"/>
      <c r="AY7296"/>
      <c r="AZ7296"/>
      <c r="BA7296"/>
      <c r="BB7296"/>
      <c r="BC7296"/>
      <c r="BD7296"/>
    </row>
    <row r="7297" spans="1:56" s="16" customFormat="1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  <c r="AE7297"/>
      <c r="AF7297"/>
      <c r="AG7297"/>
      <c r="AH7297"/>
      <c r="AI7297"/>
      <c r="AJ7297"/>
      <c r="AK7297"/>
      <c r="AL7297"/>
      <c r="AM7297"/>
      <c r="AN7297"/>
      <c r="AO7297"/>
      <c r="AP7297"/>
      <c r="AQ7297"/>
      <c r="AR7297"/>
      <c r="AS7297"/>
      <c r="AT7297"/>
      <c r="AU7297"/>
      <c r="AV7297"/>
      <c r="AW7297"/>
      <c r="AX7297"/>
      <c r="AY7297"/>
      <c r="AZ7297"/>
      <c r="BA7297"/>
      <c r="BB7297"/>
      <c r="BC7297"/>
      <c r="BD7297"/>
    </row>
    <row r="7298" spans="1:56" s="16" customFormat="1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  <c r="AE7298"/>
      <c r="AF7298"/>
      <c r="AG7298"/>
      <c r="AH7298"/>
      <c r="AI7298"/>
      <c r="AJ7298"/>
      <c r="AK7298"/>
      <c r="AL7298"/>
      <c r="AM7298"/>
      <c r="AN7298"/>
      <c r="AO7298"/>
      <c r="AP7298"/>
      <c r="AQ7298"/>
      <c r="AR7298"/>
      <c r="AS7298"/>
      <c r="AT7298"/>
      <c r="AU7298"/>
      <c r="AV7298"/>
      <c r="AW7298"/>
      <c r="AX7298"/>
      <c r="AY7298"/>
      <c r="AZ7298"/>
      <c r="BA7298"/>
      <c r="BB7298"/>
      <c r="BC7298"/>
      <c r="BD7298"/>
    </row>
    <row r="7299" spans="1:56" s="16" customFormat="1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  <c r="AE7299"/>
      <c r="AF7299"/>
      <c r="AG7299"/>
      <c r="AH7299"/>
      <c r="AI7299"/>
      <c r="AJ7299"/>
      <c r="AK7299"/>
      <c r="AL7299"/>
      <c r="AM7299"/>
      <c r="AN7299"/>
      <c r="AO7299"/>
      <c r="AP7299"/>
      <c r="AQ7299"/>
      <c r="AR7299"/>
      <c r="AS7299"/>
      <c r="AT7299"/>
      <c r="AU7299"/>
      <c r="AV7299"/>
      <c r="AW7299"/>
      <c r="AX7299"/>
      <c r="AY7299"/>
      <c r="AZ7299"/>
      <c r="BA7299"/>
      <c r="BB7299"/>
      <c r="BC7299"/>
      <c r="BD7299"/>
    </row>
    <row r="7300" spans="1:56" s="16" customFormat="1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  <c r="AE7300"/>
      <c r="AF7300"/>
      <c r="AG7300"/>
      <c r="AH7300"/>
      <c r="AI7300"/>
      <c r="AJ7300"/>
      <c r="AK7300"/>
      <c r="AL7300"/>
      <c r="AM7300"/>
      <c r="AN7300"/>
      <c r="AO7300"/>
      <c r="AP7300"/>
      <c r="AQ7300"/>
      <c r="AR7300"/>
      <c r="AS7300"/>
      <c r="AT7300"/>
      <c r="AU7300"/>
      <c r="AV7300"/>
      <c r="AW7300"/>
      <c r="AX7300"/>
      <c r="AY7300"/>
      <c r="AZ7300"/>
      <c r="BA7300"/>
      <c r="BB7300"/>
      <c r="BC7300"/>
      <c r="BD7300"/>
    </row>
    <row r="7301" spans="1:56" s="16" customFormat="1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  <c r="AE7301"/>
      <c r="AF7301"/>
      <c r="AG7301"/>
      <c r="AH7301"/>
      <c r="AI7301"/>
      <c r="AJ7301"/>
      <c r="AK7301"/>
      <c r="AL7301"/>
      <c r="AM7301"/>
      <c r="AN7301"/>
      <c r="AO7301"/>
      <c r="AP7301"/>
      <c r="AQ7301"/>
      <c r="AR7301"/>
      <c r="AS7301"/>
      <c r="AT7301"/>
      <c r="AU7301"/>
      <c r="AV7301"/>
      <c r="AW7301"/>
      <c r="AX7301"/>
      <c r="AY7301"/>
      <c r="AZ7301"/>
      <c r="BA7301"/>
      <c r="BB7301"/>
      <c r="BC7301"/>
      <c r="BD7301"/>
    </row>
    <row r="7302" spans="1:56" s="16" customFormat="1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  <c r="AE7302"/>
      <c r="AF7302"/>
      <c r="AG7302"/>
      <c r="AH7302"/>
      <c r="AI7302"/>
      <c r="AJ7302"/>
      <c r="AK7302"/>
      <c r="AL7302"/>
      <c r="AM7302"/>
      <c r="AN7302"/>
      <c r="AO7302"/>
      <c r="AP7302"/>
      <c r="AQ7302"/>
      <c r="AR7302"/>
      <c r="AS7302"/>
      <c r="AT7302"/>
      <c r="AU7302"/>
      <c r="AV7302"/>
      <c r="AW7302"/>
      <c r="AX7302"/>
      <c r="AY7302"/>
      <c r="AZ7302"/>
      <c r="BA7302"/>
      <c r="BB7302"/>
      <c r="BC7302"/>
      <c r="BD7302"/>
    </row>
    <row r="7303" spans="1:56" s="16" customFormat="1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  <c r="AE7303"/>
      <c r="AF7303"/>
      <c r="AG7303"/>
      <c r="AH7303"/>
      <c r="AI7303"/>
      <c r="AJ7303"/>
      <c r="AK7303"/>
      <c r="AL7303"/>
      <c r="AM7303"/>
      <c r="AN7303"/>
      <c r="AO7303"/>
      <c r="AP7303"/>
      <c r="AQ7303"/>
      <c r="AR7303"/>
      <c r="AS7303"/>
      <c r="AT7303"/>
      <c r="AU7303"/>
      <c r="AV7303"/>
      <c r="AW7303"/>
      <c r="AX7303"/>
      <c r="AY7303"/>
      <c r="AZ7303"/>
      <c r="BA7303"/>
      <c r="BB7303"/>
      <c r="BC7303"/>
      <c r="BD7303"/>
    </row>
    <row r="7304" spans="1:56" s="16" customFormat="1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  <c r="AE7304"/>
      <c r="AF7304"/>
      <c r="AG7304"/>
      <c r="AH7304"/>
      <c r="AI7304"/>
      <c r="AJ7304"/>
      <c r="AK7304"/>
      <c r="AL7304"/>
      <c r="AM7304"/>
      <c r="AN7304"/>
      <c r="AO7304"/>
      <c r="AP7304"/>
      <c r="AQ7304"/>
      <c r="AR7304"/>
      <c r="AS7304"/>
      <c r="AT7304"/>
      <c r="AU7304"/>
      <c r="AV7304"/>
      <c r="AW7304"/>
      <c r="AX7304"/>
      <c r="AY7304"/>
      <c r="AZ7304"/>
      <c r="BA7304"/>
      <c r="BB7304"/>
      <c r="BC7304"/>
      <c r="BD7304"/>
    </row>
    <row r="7305" spans="1:56" s="16" customFormat="1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  <c r="AE7305"/>
      <c r="AF7305"/>
      <c r="AG7305"/>
      <c r="AH7305"/>
      <c r="AI7305"/>
      <c r="AJ7305"/>
      <c r="AK7305"/>
      <c r="AL7305"/>
      <c r="AM7305"/>
      <c r="AN7305"/>
      <c r="AO7305"/>
      <c r="AP7305"/>
      <c r="AQ7305"/>
      <c r="AR7305"/>
      <c r="AS7305"/>
      <c r="AT7305"/>
      <c r="AU7305"/>
      <c r="AV7305"/>
      <c r="AW7305"/>
      <c r="AX7305"/>
      <c r="AY7305"/>
      <c r="AZ7305"/>
      <c r="BA7305"/>
      <c r="BB7305"/>
      <c r="BC7305"/>
      <c r="BD7305"/>
    </row>
    <row r="7306" spans="1:56" s="16" customFormat="1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  <c r="AE7306"/>
      <c r="AF7306"/>
      <c r="AG7306"/>
      <c r="AH7306"/>
      <c r="AI7306"/>
      <c r="AJ7306"/>
      <c r="AK7306"/>
      <c r="AL7306"/>
      <c r="AM7306"/>
      <c r="AN7306"/>
      <c r="AO7306"/>
      <c r="AP7306"/>
      <c r="AQ7306"/>
      <c r="AR7306"/>
      <c r="AS7306"/>
      <c r="AT7306"/>
      <c r="AU7306"/>
      <c r="AV7306"/>
      <c r="AW7306"/>
      <c r="AX7306"/>
      <c r="AY7306"/>
      <c r="AZ7306"/>
      <c r="BA7306"/>
      <c r="BB7306"/>
      <c r="BC7306"/>
      <c r="BD7306"/>
    </row>
    <row r="7307" spans="1:56" s="16" customFormat="1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  <c r="AE7307"/>
      <c r="AF7307"/>
      <c r="AG7307"/>
      <c r="AH7307"/>
      <c r="AI7307"/>
      <c r="AJ7307"/>
      <c r="AK7307"/>
      <c r="AL7307"/>
      <c r="AM7307"/>
      <c r="AN7307"/>
      <c r="AO7307"/>
      <c r="AP7307"/>
      <c r="AQ7307"/>
      <c r="AR7307"/>
      <c r="AS7307"/>
      <c r="AT7307"/>
      <c r="AU7307"/>
      <c r="AV7307"/>
      <c r="AW7307"/>
      <c r="AX7307"/>
      <c r="AY7307"/>
      <c r="AZ7307"/>
      <c r="BA7307"/>
      <c r="BB7307"/>
      <c r="BC7307"/>
      <c r="BD7307"/>
    </row>
    <row r="7308" spans="1:56" s="16" customFormat="1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  <c r="AE7308"/>
      <c r="AF7308"/>
      <c r="AG7308"/>
      <c r="AH7308"/>
      <c r="AI7308"/>
      <c r="AJ7308"/>
      <c r="AK7308"/>
      <c r="AL7308"/>
      <c r="AM7308"/>
      <c r="AN7308"/>
      <c r="AO7308"/>
      <c r="AP7308"/>
      <c r="AQ7308"/>
      <c r="AR7308"/>
      <c r="AS7308"/>
      <c r="AT7308"/>
      <c r="AU7308"/>
      <c r="AV7308"/>
      <c r="AW7308"/>
      <c r="AX7308"/>
      <c r="AY7308"/>
      <c r="AZ7308"/>
      <c r="BA7308"/>
      <c r="BB7308"/>
      <c r="BC7308"/>
      <c r="BD7308"/>
    </row>
    <row r="7309" spans="1:56" s="16" customFormat="1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  <c r="AE7309"/>
      <c r="AF7309"/>
      <c r="AG7309"/>
      <c r="AH7309"/>
      <c r="AI7309"/>
      <c r="AJ7309"/>
      <c r="AK7309"/>
      <c r="AL7309"/>
      <c r="AM7309"/>
      <c r="AN7309"/>
      <c r="AO7309"/>
      <c r="AP7309"/>
      <c r="AQ7309"/>
      <c r="AR7309"/>
      <c r="AS7309"/>
      <c r="AT7309"/>
      <c r="AU7309"/>
      <c r="AV7309"/>
      <c r="AW7309"/>
      <c r="AX7309"/>
      <c r="AY7309"/>
      <c r="AZ7309"/>
      <c r="BA7309"/>
      <c r="BB7309"/>
      <c r="BC7309"/>
      <c r="BD7309"/>
    </row>
    <row r="7310" spans="1:56" s="16" customFormat="1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  <c r="AE7310"/>
      <c r="AF7310"/>
      <c r="AG7310"/>
      <c r="AH7310"/>
      <c r="AI7310"/>
      <c r="AJ7310"/>
      <c r="AK7310"/>
      <c r="AL7310"/>
      <c r="AM7310"/>
      <c r="AN7310"/>
      <c r="AO7310"/>
      <c r="AP7310"/>
      <c r="AQ7310"/>
      <c r="AR7310"/>
      <c r="AS7310"/>
      <c r="AT7310"/>
      <c r="AU7310"/>
      <c r="AV7310"/>
      <c r="AW7310"/>
      <c r="AX7310"/>
      <c r="AY7310"/>
      <c r="AZ7310"/>
      <c r="BA7310"/>
      <c r="BB7310"/>
      <c r="BC7310"/>
      <c r="BD7310"/>
    </row>
    <row r="7311" spans="1:56" s="16" customFormat="1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  <c r="AE7311"/>
      <c r="AF7311"/>
      <c r="AG7311"/>
      <c r="AH7311"/>
      <c r="AI7311"/>
      <c r="AJ7311"/>
      <c r="AK7311"/>
      <c r="AL7311"/>
      <c r="AM7311"/>
      <c r="AN7311"/>
      <c r="AO7311"/>
      <c r="AP7311"/>
      <c r="AQ7311"/>
      <c r="AR7311"/>
      <c r="AS7311"/>
      <c r="AT7311"/>
      <c r="AU7311"/>
      <c r="AV7311"/>
      <c r="AW7311"/>
      <c r="AX7311"/>
      <c r="AY7311"/>
      <c r="AZ7311"/>
      <c r="BA7311"/>
      <c r="BB7311"/>
      <c r="BC7311"/>
      <c r="BD7311"/>
    </row>
    <row r="7312" spans="1:56" s="16" customFormat="1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  <c r="AE7312"/>
      <c r="AF7312"/>
      <c r="AG7312"/>
      <c r="AH7312"/>
      <c r="AI7312"/>
      <c r="AJ7312"/>
      <c r="AK7312"/>
      <c r="AL7312"/>
      <c r="AM7312"/>
      <c r="AN7312"/>
      <c r="AO7312"/>
      <c r="AP7312"/>
      <c r="AQ7312"/>
      <c r="AR7312"/>
      <c r="AS7312"/>
      <c r="AT7312"/>
      <c r="AU7312"/>
      <c r="AV7312"/>
      <c r="AW7312"/>
      <c r="AX7312"/>
      <c r="AY7312"/>
      <c r="AZ7312"/>
      <c r="BA7312"/>
      <c r="BB7312"/>
      <c r="BC7312"/>
      <c r="BD7312"/>
    </row>
    <row r="7313" spans="1:56" s="16" customFormat="1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  <c r="AE7313"/>
      <c r="AF7313"/>
      <c r="AG7313"/>
      <c r="AH7313"/>
      <c r="AI7313"/>
      <c r="AJ7313"/>
      <c r="AK7313"/>
      <c r="AL7313"/>
      <c r="AM7313"/>
      <c r="AN7313"/>
      <c r="AO7313"/>
      <c r="AP7313"/>
      <c r="AQ7313"/>
      <c r="AR7313"/>
      <c r="AS7313"/>
      <c r="AT7313"/>
      <c r="AU7313"/>
      <c r="AV7313"/>
      <c r="AW7313"/>
      <c r="AX7313"/>
      <c r="AY7313"/>
      <c r="AZ7313"/>
      <c r="BA7313"/>
      <c r="BB7313"/>
      <c r="BC7313"/>
      <c r="BD7313"/>
    </row>
    <row r="7314" spans="1:56" s="16" customFormat="1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  <c r="AE7314"/>
      <c r="AF7314"/>
      <c r="AG7314"/>
      <c r="AH7314"/>
      <c r="AI7314"/>
      <c r="AJ7314"/>
      <c r="AK7314"/>
      <c r="AL7314"/>
      <c r="AM7314"/>
      <c r="AN7314"/>
      <c r="AO7314"/>
      <c r="AP7314"/>
      <c r="AQ7314"/>
      <c r="AR7314"/>
      <c r="AS7314"/>
      <c r="AT7314"/>
      <c r="AU7314"/>
      <c r="AV7314"/>
      <c r="AW7314"/>
      <c r="AX7314"/>
      <c r="AY7314"/>
      <c r="AZ7314"/>
      <c r="BA7314"/>
      <c r="BB7314"/>
      <c r="BC7314"/>
      <c r="BD7314"/>
    </row>
    <row r="7315" spans="1:56" s="16" customFormat="1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  <c r="AE7315"/>
      <c r="AF7315"/>
      <c r="AG7315"/>
      <c r="AH7315"/>
      <c r="AI7315"/>
      <c r="AJ7315"/>
      <c r="AK7315"/>
      <c r="AL7315"/>
      <c r="AM7315"/>
      <c r="AN7315"/>
      <c r="AO7315"/>
      <c r="AP7315"/>
      <c r="AQ7315"/>
      <c r="AR7315"/>
      <c r="AS7315"/>
      <c r="AT7315"/>
      <c r="AU7315"/>
      <c r="AV7315"/>
      <c r="AW7315"/>
      <c r="AX7315"/>
      <c r="AY7315"/>
      <c r="AZ7315"/>
      <c r="BA7315"/>
      <c r="BB7315"/>
      <c r="BC7315"/>
      <c r="BD7315"/>
    </row>
    <row r="7316" spans="1:56" s="16" customFormat="1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  <c r="AE7316"/>
      <c r="AF7316"/>
      <c r="AG7316"/>
      <c r="AH7316"/>
      <c r="AI7316"/>
      <c r="AJ7316"/>
      <c r="AK7316"/>
      <c r="AL7316"/>
      <c r="AM7316"/>
      <c r="AN7316"/>
      <c r="AO7316"/>
      <c r="AP7316"/>
      <c r="AQ7316"/>
      <c r="AR7316"/>
      <c r="AS7316"/>
      <c r="AT7316"/>
      <c r="AU7316"/>
      <c r="AV7316"/>
      <c r="AW7316"/>
      <c r="AX7316"/>
      <c r="AY7316"/>
      <c r="AZ7316"/>
      <c r="BA7316"/>
      <c r="BB7316"/>
      <c r="BC7316"/>
      <c r="BD7316"/>
    </row>
    <row r="7317" spans="1:56" s="16" customFormat="1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  <c r="AE7317"/>
      <c r="AF7317"/>
      <c r="AG7317"/>
      <c r="AH7317"/>
      <c r="AI7317"/>
      <c r="AJ7317"/>
      <c r="AK7317"/>
      <c r="AL7317"/>
      <c r="AM7317"/>
      <c r="AN7317"/>
      <c r="AO7317"/>
      <c r="AP7317"/>
      <c r="AQ7317"/>
      <c r="AR7317"/>
      <c r="AS7317"/>
      <c r="AT7317"/>
      <c r="AU7317"/>
      <c r="AV7317"/>
      <c r="AW7317"/>
      <c r="AX7317"/>
      <c r="AY7317"/>
      <c r="AZ7317"/>
      <c r="BA7317"/>
      <c r="BB7317"/>
      <c r="BC7317"/>
      <c r="BD7317"/>
    </row>
    <row r="7318" spans="1:56" s="16" customFormat="1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  <c r="AE7318"/>
      <c r="AF7318"/>
      <c r="AG7318"/>
      <c r="AH7318"/>
      <c r="AI7318"/>
      <c r="AJ7318"/>
      <c r="AK7318"/>
      <c r="AL7318"/>
      <c r="AM7318"/>
      <c r="AN7318"/>
      <c r="AO7318"/>
      <c r="AP7318"/>
      <c r="AQ7318"/>
      <c r="AR7318"/>
      <c r="AS7318"/>
      <c r="AT7318"/>
      <c r="AU7318"/>
      <c r="AV7318"/>
      <c r="AW7318"/>
      <c r="AX7318"/>
      <c r="AY7318"/>
      <c r="AZ7318"/>
      <c r="BA7318"/>
      <c r="BB7318"/>
      <c r="BC7318"/>
      <c r="BD7318"/>
    </row>
    <row r="7319" spans="1:56" s="16" customFormat="1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  <c r="AE7319"/>
      <c r="AF7319"/>
      <c r="AG7319"/>
      <c r="AH7319"/>
      <c r="AI7319"/>
      <c r="AJ7319"/>
      <c r="AK7319"/>
      <c r="AL7319"/>
      <c r="AM7319"/>
      <c r="AN7319"/>
      <c r="AO7319"/>
      <c r="AP7319"/>
      <c r="AQ7319"/>
      <c r="AR7319"/>
      <c r="AS7319"/>
      <c r="AT7319"/>
      <c r="AU7319"/>
      <c r="AV7319"/>
      <c r="AW7319"/>
      <c r="AX7319"/>
      <c r="AY7319"/>
      <c r="AZ7319"/>
      <c r="BA7319"/>
      <c r="BB7319"/>
      <c r="BC7319"/>
      <c r="BD7319"/>
    </row>
    <row r="7320" spans="1:56" s="16" customFormat="1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  <c r="AE7320"/>
      <c r="AF7320"/>
      <c r="AG7320"/>
      <c r="AH7320"/>
      <c r="AI7320"/>
      <c r="AJ7320"/>
      <c r="AK7320"/>
      <c r="AL7320"/>
      <c r="AM7320"/>
      <c r="AN7320"/>
      <c r="AO7320"/>
      <c r="AP7320"/>
      <c r="AQ7320"/>
      <c r="AR7320"/>
      <c r="AS7320"/>
      <c r="AT7320"/>
      <c r="AU7320"/>
      <c r="AV7320"/>
      <c r="AW7320"/>
      <c r="AX7320"/>
      <c r="AY7320"/>
      <c r="AZ7320"/>
      <c r="BA7320"/>
      <c r="BB7320"/>
      <c r="BC7320"/>
      <c r="BD7320"/>
    </row>
    <row r="7321" spans="1:56" s="16" customFormat="1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  <c r="AE7321"/>
      <c r="AF7321"/>
      <c r="AG7321"/>
      <c r="AH7321"/>
      <c r="AI7321"/>
      <c r="AJ7321"/>
      <c r="AK7321"/>
      <c r="AL7321"/>
      <c r="AM7321"/>
      <c r="AN7321"/>
      <c r="AO7321"/>
      <c r="AP7321"/>
      <c r="AQ7321"/>
      <c r="AR7321"/>
      <c r="AS7321"/>
      <c r="AT7321"/>
      <c r="AU7321"/>
      <c r="AV7321"/>
      <c r="AW7321"/>
      <c r="AX7321"/>
      <c r="AY7321"/>
      <c r="AZ7321"/>
      <c r="BA7321"/>
      <c r="BB7321"/>
      <c r="BC7321"/>
      <c r="BD7321"/>
    </row>
    <row r="7322" spans="1:56" s="16" customFormat="1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  <c r="AE7322"/>
      <c r="AF7322"/>
      <c r="AG7322"/>
      <c r="AH7322"/>
      <c r="AI7322"/>
      <c r="AJ7322"/>
      <c r="AK7322"/>
      <c r="AL7322"/>
      <c r="AM7322"/>
      <c r="AN7322"/>
      <c r="AO7322"/>
      <c r="AP7322"/>
      <c r="AQ7322"/>
      <c r="AR7322"/>
      <c r="AS7322"/>
      <c r="AT7322"/>
      <c r="AU7322"/>
      <c r="AV7322"/>
      <c r="AW7322"/>
      <c r="AX7322"/>
      <c r="AY7322"/>
      <c r="AZ7322"/>
      <c r="BA7322"/>
      <c r="BB7322"/>
      <c r="BC7322"/>
      <c r="BD7322"/>
    </row>
    <row r="7323" spans="1:56" s="16" customFormat="1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  <c r="AE7323"/>
      <c r="AF7323"/>
      <c r="AG7323"/>
      <c r="AH7323"/>
      <c r="AI7323"/>
      <c r="AJ7323"/>
      <c r="AK7323"/>
      <c r="AL7323"/>
      <c r="AM7323"/>
      <c r="AN7323"/>
      <c r="AO7323"/>
      <c r="AP7323"/>
      <c r="AQ7323"/>
      <c r="AR7323"/>
      <c r="AS7323"/>
      <c r="AT7323"/>
      <c r="AU7323"/>
      <c r="AV7323"/>
      <c r="AW7323"/>
      <c r="AX7323"/>
      <c r="AY7323"/>
      <c r="AZ7323"/>
      <c r="BA7323"/>
      <c r="BB7323"/>
      <c r="BC7323"/>
      <c r="BD7323"/>
    </row>
    <row r="7324" spans="1:56" s="16" customFormat="1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  <c r="AE7324"/>
      <c r="AF7324"/>
      <c r="AG7324"/>
      <c r="AH7324"/>
      <c r="AI7324"/>
      <c r="AJ7324"/>
      <c r="AK7324"/>
      <c r="AL7324"/>
      <c r="AM7324"/>
      <c r="AN7324"/>
      <c r="AO7324"/>
      <c r="AP7324"/>
      <c r="AQ7324"/>
      <c r="AR7324"/>
      <c r="AS7324"/>
      <c r="AT7324"/>
      <c r="AU7324"/>
      <c r="AV7324"/>
      <c r="AW7324"/>
      <c r="AX7324"/>
      <c r="AY7324"/>
      <c r="AZ7324"/>
      <c r="BA7324"/>
      <c r="BB7324"/>
      <c r="BC7324"/>
      <c r="BD7324"/>
    </row>
    <row r="7325" spans="1:56" s="16" customFormat="1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  <c r="AE7325"/>
      <c r="AF7325"/>
      <c r="AG7325"/>
      <c r="AH7325"/>
      <c r="AI7325"/>
      <c r="AJ7325"/>
      <c r="AK7325"/>
      <c r="AL7325"/>
      <c r="AM7325"/>
      <c r="AN7325"/>
      <c r="AO7325"/>
      <c r="AP7325"/>
      <c r="AQ7325"/>
      <c r="AR7325"/>
      <c r="AS7325"/>
      <c r="AT7325"/>
      <c r="AU7325"/>
      <c r="AV7325"/>
      <c r="AW7325"/>
      <c r="AX7325"/>
      <c r="AY7325"/>
      <c r="AZ7325"/>
      <c r="BA7325"/>
      <c r="BB7325"/>
      <c r="BC7325"/>
      <c r="BD7325"/>
    </row>
    <row r="7326" spans="1:56" s="16" customFormat="1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  <c r="AE7326"/>
      <c r="AF7326"/>
      <c r="AG7326"/>
      <c r="AH7326"/>
      <c r="AI7326"/>
      <c r="AJ7326"/>
      <c r="AK7326"/>
      <c r="AL7326"/>
      <c r="AM7326"/>
      <c r="AN7326"/>
      <c r="AO7326"/>
      <c r="AP7326"/>
      <c r="AQ7326"/>
      <c r="AR7326"/>
      <c r="AS7326"/>
      <c r="AT7326"/>
      <c r="AU7326"/>
      <c r="AV7326"/>
      <c r="AW7326"/>
      <c r="AX7326"/>
      <c r="AY7326"/>
      <c r="AZ7326"/>
      <c r="BA7326"/>
      <c r="BB7326"/>
      <c r="BC7326"/>
      <c r="BD7326"/>
    </row>
    <row r="7327" spans="1:56" s="16" customFormat="1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  <c r="AE7327"/>
      <c r="AF7327"/>
      <c r="AG7327"/>
      <c r="AH7327"/>
      <c r="AI7327"/>
      <c r="AJ7327"/>
      <c r="AK7327"/>
      <c r="AL7327"/>
      <c r="AM7327"/>
      <c r="AN7327"/>
      <c r="AO7327"/>
      <c r="AP7327"/>
      <c r="AQ7327"/>
      <c r="AR7327"/>
      <c r="AS7327"/>
      <c r="AT7327"/>
      <c r="AU7327"/>
      <c r="AV7327"/>
      <c r="AW7327"/>
      <c r="AX7327"/>
      <c r="AY7327"/>
      <c r="AZ7327"/>
      <c r="BA7327"/>
      <c r="BB7327"/>
      <c r="BC7327"/>
      <c r="BD7327"/>
    </row>
    <row r="7328" spans="1:56" s="16" customFormat="1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  <c r="AE7328"/>
      <c r="AF7328"/>
      <c r="AG7328"/>
      <c r="AH7328"/>
      <c r="AI7328"/>
      <c r="AJ7328"/>
      <c r="AK7328"/>
      <c r="AL7328"/>
      <c r="AM7328"/>
      <c r="AN7328"/>
      <c r="AO7328"/>
      <c r="AP7328"/>
      <c r="AQ7328"/>
      <c r="AR7328"/>
      <c r="AS7328"/>
      <c r="AT7328"/>
      <c r="AU7328"/>
      <c r="AV7328"/>
      <c r="AW7328"/>
      <c r="AX7328"/>
      <c r="AY7328"/>
      <c r="AZ7328"/>
      <c r="BA7328"/>
      <c r="BB7328"/>
      <c r="BC7328"/>
      <c r="BD7328"/>
    </row>
    <row r="7329" spans="1:56" s="16" customFormat="1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  <c r="AE7329"/>
      <c r="AF7329"/>
      <c r="AG7329"/>
      <c r="AH7329"/>
      <c r="AI7329"/>
      <c r="AJ7329"/>
      <c r="AK7329"/>
      <c r="AL7329"/>
      <c r="AM7329"/>
      <c r="AN7329"/>
      <c r="AO7329"/>
      <c r="AP7329"/>
      <c r="AQ7329"/>
      <c r="AR7329"/>
      <c r="AS7329"/>
      <c r="AT7329"/>
      <c r="AU7329"/>
      <c r="AV7329"/>
      <c r="AW7329"/>
      <c r="AX7329"/>
      <c r="AY7329"/>
      <c r="AZ7329"/>
      <c r="BA7329"/>
      <c r="BB7329"/>
      <c r="BC7329"/>
      <c r="BD7329"/>
    </row>
    <row r="7330" spans="1:56" s="16" customFormat="1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  <c r="AE7330"/>
      <c r="AF7330"/>
      <c r="AG7330"/>
      <c r="AH7330"/>
      <c r="AI7330"/>
      <c r="AJ7330"/>
      <c r="AK7330"/>
      <c r="AL7330"/>
      <c r="AM7330"/>
      <c r="AN7330"/>
      <c r="AO7330"/>
      <c r="AP7330"/>
      <c r="AQ7330"/>
      <c r="AR7330"/>
      <c r="AS7330"/>
      <c r="AT7330"/>
      <c r="AU7330"/>
      <c r="AV7330"/>
      <c r="AW7330"/>
      <c r="AX7330"/>
      <c r="AY7330"/>
      <c r="AZ7330"/>
      <c r="BA7330"/>
      <c r="BB7330"/>
      <c r="BC7330"/>
      <c r="BD7330"/>
    </row>
    <row r="7331" spans="1:56" s="16" customFormat="1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  <c r="AE7331"/>
      <c r="AF7331"/>
      <c r="AG7331"/>
      <c r="AH7331"/>
      <c r="AI7331"/>
      <c r="AJ7331"/>
      <c r="AK7331"/>
      <c r="AL7331"/>
      <c r="AM7331"/>
      <c r="AN7331"/>
      <c r="AO7331"/>
      <c r="AP7331"/>
      <c r="AQ7331"/>
      <c r="AR7331"/>
      <c r="AS7331"/>
      <c r="AT7331"/>
      <c r="AU7331"/>
      <c r="AV7331"/>
      <c r="AW7331"/>
      <c r="AX7331"/>
      <c r="AY7331"/>
      <c r="AZ7331"/>
      <c r="BA7331"/>
      <c r="BB7331"/>
      <c r="BC7331"/>
      <c r="BD7331"/>
    </row>
    <row r="7332" spans="1:56" s="16" customFormat="1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  <c r="AE7332"/>
      <c r="AF7332"/>
      <c r="AG7332"/>
      <c r="AH7332"/>
      <c r="AI7332"/>
      <c r="AJ7332"/>
      <c r="AK7332"/>
      <c r="AL7332"/>
      <c r="AM7332"/>
      <c r="AN7332"/>
      <c r="AO7332"/>
      <c r="AP7332"/>
      <c r="AQ7332"/>
      <c r="AR7332"/>
      <c r="AS7332"/>
      <c r="AT7332"/>
      <c r="AU7332"/>
      <c r="AV7332"/>
      <c r="AW7332"/>
      <c r="AX7332"/>
      <c r="AY7332"/>
      <c r="AZ7332"/>
      <c r="BA7332"/>
      <c r="BB7332"/>
      <c r="BC7332"/>
      <c r="BD7332"/>
    </row>
    <row r="7333" spans="1:56" s="16" customFormat="1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  <c r="AE7333"/>
      <c r="AF7333"/>
      <c r="AG7333"/>
      <c r="AH7333"/>
      <c r="AI7333"/>
      <c r="AJ7333"/>
      <c r="AK7333"/>
      <c r="AL7333"/>
      <c r="AM7333"/>
      <c r="AN7333"/>
      <c r="AO7333"/>
      <c r="AP7333"/>
      <c r="AQ7333"/>
      <c r="AR7333"/>
      <c r="AS7333"/>
      <c r="AT7333"/>
      <c r="AU7333"/>
      <c r="AV7333"/>
      <c r="AW7333"/>
      <c r="AX7333"/>
      <c r="AY7333"/>
      <c r="AZ7333"/>
      <c r="BA7333"/>
      <c r="BB7333"/>
      <c r="BC7333"/>
      <c r="BD7333"/>
    </row>
    <row r="7334" spans="1:56" s="16" customFormat="1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  <c r="AE7334"/>
      <c r="AF7334"/>
      <c r="AG7334"/>
      <c r="AH7334"/>
      <c r="AI7334"/>
      <c r="AJ7334"/>
      <c r="AK7334"/>
      <c r="AL7334"/>
      <c r="AM7334"/>
      <c r="AN7334"/>
      <c r="AO7334"/>
      <c r="AP7334"/>
      <c r="AQ7334"/>
      <c r="AR7334"/>
      <c r="AS7334"/>
      <c r="AT7334"/>
      <c r="AU7334"/>
      <c r="AV7334"/>
      <c r="AW7334"/>
      <c r="AX7334"/>
      <c r="AY7334"/>
      <c r="AZ7334"/>
      <c r="BA7334"/>
      <c r="BB7334"/>
      <c r="BC7334"/>
      <c r="BD7334"/>
    </row>
    <row r="7335" spans="1:56" s="16" customFormat="1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  <c r="AE7335"/>
      <c r="AF7335"/>
      <c r="AG7335"/>
      <c r="AH7335"/>
      <c r="AI7335"/>
      <c r="AJ7335"/>
      <c r="AK7335"/>
      <c r="AL7335"/>
      <c r="AM7335"/>
      <c r="AN7335"/>
      <c r="AO7335"/>
      <c r="AP7335"/>
      <c r="AQ7335"/>
      <c r="AR7335"/>
      <c r="AS7335"/>
      <c r="AT7335"/>
      <c r="AU7335"/>
      <c r="AV7335"/>
      <c r="AW7335"/>
      <c r="AX7335"/>
      <c r="AY7335"/>
      <c r="AZ7335"/>
      <c r="BA7335"/>
      <c r="BB7335"/>
      <c r="BC7335"/>
      <c r="BD7335"/>
    </row>
    <row r="7336" spans="1:56" s="16" customFormat="1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  <c r="AE7336"/>
      <c r="AF7336"/>
      <c r="AG7336"/>
      <c r="AH7336"/>
      <c r="AI7336"/>
      <c r="AJ7336"/>
      <c r="AK7336"/>
      <c r="AL7336"/>
      <c r="AM7336"/>
      <c r="AN7336"/>
      <c r="AO7336"/>
      <c r="AP7336"/>
      <c r="AQ7336"/>
      <c r="AR7336"/>
      <c r="AS7336"/>
      <c r="AT7336"/>
      <c r="AU7336"/>
      <c r="AV7336"/>
      <c r="AW7336"/>
      <c r="AX7336"/>
      <c r="AY7336"/>
      <c r="AZ7336"/>
      <c r="BA7336"/>
      <c r="BB7336"/>
      <c r="BC7336"/>
      <c r="BD7336"/>
    </row>
    <row r="7337" spans="1:56" s="16" customFormat="1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  <c r="AE7337"/>
      <c r="AF7337"/>
      <c r="AG7337"/>
      <c r="AH7337"/>
      <c r="AI7337"/>
      <c r="AJ7337"/>
      <c r="AK7337"/>
      <c r="AL7337"/>
      <c r="AM7337"/>
      <c r="AN7337"/>
      <c r="AO7337"/>
      <c r="AP7337"/>
      <c r="AQ7337"/>
      <c r="AR7337"/>
      <c r="AS7337"/>
      <c r="AT7337"/>
      <c r="AU7337"/>
      <c r="AV7337"/>
      <c r="AW7337"/>
      <c r="AX7337"/>
      <c r="AY7337"/>
      <c r="AZ7337"/>
      <c r="BA7337"/>
      <c r="BB7337"/>
      <c r="BC7337"/>
      <c r="BD7337"/>
    </row>
    <row r="7338" spans="1:56" s="16" customFormat="1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  <c r="AE7338"/>
      <c r="AF7338"/>
      <c r="AG7338"/>
      <c r="AH7338"/>
      <c r="AI7338"/>
      <c r="AJ7338"/>
      <c r="AK7338"/>
      <c r="AL7338"/>
      <c r="AM7338"/>
      <c r="AN7338"/>
      <c r="AO7338"/>
      <c r="AP7338"/>
      <c r="AQ7338"/>
      <c r="AR7338"/>
      <c r="AS7338"/>
      <c r="AT7338"/>
      <c r="AU7338"/>
      <c r="AV7338"/>
      <c r="AW7338"/>
      <c r="AX7338"/>
      <c r="AY7338"/>
      <c r="AZ7338"/>
      <c r="BA7338"/>
      <c r="BB7338"/>
      <c r="BC7338"/>
      <c r="BD7338"/>
    </row>
    <row r="7339" spans="1:56" s="16" customFormat="1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  <c r="AE7339"/>
      <c r="AF7339"/>
      <c r="AG7339"/>
      <c r="AH7339"/>
      <c r="AI7339"/>
      <c r="AJ7339"/>
      <c r="AK7339"/>
      <c r="AL7339"/>
      <c r="AM7339"/>
      <c r="AN7339"/>
      <c r="AO7339"/>
      <c r="AP7339"/>
      <c r="AQ7339"/>
      <c r="AR7339"/>
      <c r="AS7339"/>
      <c r="AT7339"/>
      <c r="AU7339"/>
      <c r="AV7339"/>
      <c r="AW7339"/>
      <c r="AX7339"/>
      <c r="AY7339"/>
      <c r="AZ7339"/>
      <c r="BA7339"/>
      <c r="BB7339"/>
      <c r="BC7339"/>
      <c r="BD7339"/>
    </row>
    <row r="7340" spans="1:56" s="16" customFormat="1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  <c r="AE7340"/>
      <c r="AF7340"/>
      <c r="AG7340"/>
      <c r="AH7340"/>
      <c r="AI7340"/>
      <c r="AJ7340"/>
      <c r="AK7340"/>
      <c r="AL7340"/>
      <c r="AM7340"/>
      <c r="AN7340"/>
      <c r="AO7340"/>
      <c r="AP7340"/>
      <c r="AQ7340"/>
      <c r="AR7340"/>
      <c r="AS7340"/>
      <c r="AT7340"/>
      <c r="AU7340"/>
      <c r="AV7340"/>
      <c r="AW7340"/>
      <c r="AX7340"/>
      <c r="AY7340"/>
      <c r="AZ7340"/>
      <c r="BA7340"/>
      <c r="BB7340"/>
      <c r="BC7340"/>
      <c r="BD7340"/>
    </row>
    <row r="7341" spans="1:56" s="16" customFormat="1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  <c r="AE7341"/>
      <c r="AF7341"/>
      <c r="AG7341"/>
      <c r="AH7341"/>
      <c r="AI7341"/>
      <c r="AJ7341"/>
      <c r="AK7341"/>
      <c r="AL7341"/>
      <c r="AM7341"/>
      <c r="AN7341"/>
      <c r="AO7341"/>
      <c r="AP7341"/>
      <c r="AQ7341"/>
      <c r="AR7341"/>
      <c r="AS7341"/>
      <c r="AT7341"/>
      <c r="AU7341"/>
      <c r="AV7341"/>
      <c r="AW7341"/>
      <c r="AX7341"/>
      <c r="AY7341"/>
      <c r="AZ7341"/>
      <c r="BA7341"/>
      <c r="BB7341"/>
      <c r="BC7341"/>
      <c r="BD7341"/>
    </row>
    <row r="7342" spans="1:56" s="16" customFormat="1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  <c r="AE7342"/>
      <c r="AF7342"/>
      <c r="AG7342"/>
      <c r="AH7342"/>
      <c r="AI7342"/>
      <c r="AJ7342"/>
      <c r="AK7342"/>
      <c r="AL7342"/>
      <c r="AM7342"/>
      <c r="AN7342"/>
      <c r="AO7342"/>
      <c r="AP7342"/>
      <c r="AQ7342"/>
      <c r="AR7342"/>
      <c r="AS7342"/>
      <c r="AT7342"/>
      <c r="AU7342"/>
      <c r="AV7342"/>
      <c r="AW7342"/>
      <c r="AX7342"/>
      <c r="AY7342"/>
      <c r="AZ7342"/>
      <c r="BA7342"/>
      <c r="BB7342"/>
      <c r="BC7342"/>
      <c r="BD7342"/>
    </row>
    <row r="7343" spans="1:56" s="16" customFormat="1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  <c r="AE7343"/>
      <c r="AF7343"/>
      <c r="AG7343"/>
      <c r="AH7343"/>
      <c r="AI7343"/>
      <c r="AJ7343"/>
      <c r="AK7343"/>
      <c r="AL7343"/>
      <c r="AM7343"/>
      <c r="AN7343"/>
      <c r="AO7343"/>
      <c r="AP7343"/>
      <c r="AQ7343"/>
      <c r="AR7343"/>
      <c r="AS7343"/>
      <c r="AT7343"/>
      <c r="AU7343"/>
      <c r="AV7343"/>
      <c r="AW7343"/>
      <c r="AX7343"/>
      <c r="AY7343"/>
      <c r="AZ7343"/>
      <c r="BA7343"/>
      <c r="BB7343"/>
      <c r="BC7343"/>
      <c r="BD7343"/>
    </row>
    <row r="7344" spans="1:56" s="16" customFormat="1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  <c r="AE7344"/>
      <c r="AF7344"/>
      <c r="AG7344"/>
      <c r="AH7344"/>
      <c r="AI7344"/>
      <c r="AJ7344"/>
      <c r="AK7344"/>
      <c r="AL7344"/>
      <c r="AM7344"/>
      <c r="AN7344"/>
      <c r="AO7344"/>
      <c r="AP7344"/>
      <c r="AQ7344"/>
      <c r="AR7344"/>
      <c r="AS7344"/>
      <c r="AT7344"/>
      <c r="AU7344"/>
      <c r="AV7344"/>
      <c r="AW7344"/>
      <c r="AX7344"/>
      <c r="AY7344"/>
      <c r="AZ7344"/>
      <c r="BA7344"/>
      <c r="BB7344"/>
      <c r="BC7344"/>
      <c r="BD7344"/>
    </row>
    <row r="7345" spans="1:56" s="16" customFormat="1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  <c r="AE7345"/>
      <c r="AF7345"/>
      <c r="AG7345"/>
      <c r="AH7345"/>
      <c r="AI7345"/>
      <c r="AJ7345"/>
      <c r="AK7345"/>
      <c r="AL7345"/>
      <c r="AM7345"/>
      <c r="AN7345"/>
      <c r="AO7345"/>
      <c r="AP7345"/>
      <c r="AQ7345"/>
      <c r="AR7345"/>
      <c r="AS7345"/>
      <c r="AT7345"/>
      <c r="AU7345"/>
      <c r="AV7345"/>
      <c r="AW7345"/>
      <c r="AX7345"/>
      <c r="AY7345"/>
      <c r="AZ7345"/>
      <c r="BA7345"/>
      <c r="BB7345"/>
      <c r="BC7345"/>
      <c r="BD7345"/>
    </row>
    <row r="7346" spans="1:56" s="16" customFormat="1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  <c r="AE7346"/>
      <c r="AF7346"/>
      <c r="AG7346"/>
      <c r="AH7346"/>
      <c r="AI7346"/>
      <c r="AJ7346"/>
      <c r="AK7346"/>
      <c r="AL7346"/>
      <c r="AM7346"/>
      <c r="AN7346"/>
      <c r="AO7346"/>
      <c r="AP7346"/>
      <c r="AQ7346"/>
      <c r="AR7346"/>
      <c r="AS7346"/>
      <c r="AT7346"/>
      <c r="AU7346"/>
      <c r="AV7346"/>
      <c r="AW7346"/>
      <c r="AX7346"/>
      <c r="AY7346"/>
      <c r="AZ7346"/>
      <c r="BA7346"/>
      <c r="BB7346"/>
      <c r="BC7346"/>
      <c r="BD7346"/>
    </row>
    <row r="7347" spans="1:56" s="16" customFormat="1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  <c r="AE7347"/>
      <c r="AF7347"/>
      <c r="AG7347"/>
      <c r="AH7347"/>
      <c r="AI7347"/>
      <c r="AJ7347"/>
      <c r="AK7347"/>
      <c r="AL7347"/>
      <c r="AM7347"/>
      <c r="AN7347"/>
      <c r="AO7347"/>
      <c r="AP7347"/>
      <c r="AQ7347"/>
      <c r="AR7347"/>
      <c r="AS7347"/>
      <c r="AT7347"/>
      <c r="AU7347"/>
      <c r="AV7347"/>
      <c r="AW7347"/>
      <c r="AX7347"/>
      <c r="AY7347"/>
      <c r="AZ7347"/>
      <c r="BA7347"/>
      <c r="BB7347"/>
      <c r="BC7347"/>
      <c r="BD7347"/>
    </row>
    <row r="7348" spans="1:56" s="16" customFormat="1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  <c r="AE7348"/>
      <c r="AF7348"/>
      <c r="AG7348"/>
      <c r="AH7348"/>
      <c r="AI7348"/>
      <c r="AJ7348"/>
      <c r="AK7348"/>
      <c r="AL7348"/>
      <c r="AM7348"/>
      <c r="AN7348"/>
      <c r="AO7348"/>
      <c r="AP7348"/>
      <c r="AQ7348"/>
      <c r="AR7348"/>
      <c r="AS7348"/>
      <c r="AT7348"/>
      <c r="AU7348"/>
      <c r="AV7348"/>
      <c r="AW7348"/>
      <c r="AX7348"/>
      <c r="AY7348"/>
      <c r="AZ7348"/>
      <c r="BA7348"/>
      <c r="BB7348"/>
      <c r="BC7348"/>
      <c r="BD7348"/>
    </row>
    <row r="7349" spans="1:56" s="16" customFormat="1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  <c r="AE7349"/>
      <c r="AF7349"/>
      <c r="AG7349"/>
      <c r="AH7349"/>
      <c r="AI7349"/>
      <c r="AJ7349"/>
      <c r="AK7349"/>
      <c r="AL7349"/>
      <c r="AM7349"/>
      <c r="AN7349"/>
      <c r="AO7349"/>
      <c r="AP7349"/>
      <c r="AQ7349"/>
      <c r="AR7349"/>
      <c r="AS7349"/>
      <c r="AT7349"/>
      <c r="AU7349"/>
      <c r="AV7349"/>
      <c r="AW7349"/>
      <c r="AX7349"/>
      <c r="AY7349"/>
      <c r="AZ7349"/>
      <c r="BA7349"/>
      <c r="BB7349"/>
      <c r="BC7349"/>
      <c r="BD7349"/>
    </row>
    <row r="7350" spans="1:56" s="16" customFormat="1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  <c r="AE7350"/>
      <c r="AF7350"/>
      <c r="AG7350"/>
      <c r="AH7350"/>
      <c r="AI7350"/>
      <c r="AJ7350"/>
      <c r="AK7350"/>
      <c r="AL7350"/>
      <c r="AM7350"/>
      <c r="AN7350"/>
      <c r="AO7350"/>
      <c r="AP7350"/>
      <c r="AQ7350"/>
      <c r="AR7350"/>
      <c r="AS7350"/>
      <c r="AT7350"/>
      <c r="AU7350"/>
      <c r="AV7350"/>
      <c r="AW7350"/>
      <c r="AX7350"/>
      <c r="AY7350"/>
      <c r="AZ7350"/>
      <c r="BA7350"/>
      <c r="BB7350"/>
      <c r="BC7350"/>
      <c r="BD7350"/>
    </row>
    <row r="7351" spans="1:56" s="16" customFormat="1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  <c r="AE7351"/>
      <c r="AF7351"/>
      <c r="AG7351"/>
      <c r="AH7351"/>
      <c r="AI7351"/>
      <c r="AJ7351"/>
      <c r="AK7351"/>
      <c r="AL7351"/>
      <c r="AM7351"/>
      <c r="AN7351"/>
      <c r="AO7351"/>
      <c r="AP7351"/>
      <c r="AQ7351"/>
      <c r="AR7351"/>
      <c r="AS7351"/>
      <c r="AT7351"/>
      <c r="AU7351"/>
      <c r="AV7351"/>
      <c r="AW7351"/>
      <c r="AX7351"/>
      <c r="AY7351"/>
      <c r="AZ7351"/>
      <c r="BA7351"/>
      <c r="BB7351"/>
      <c r="BC7351"/>
      <c r="BD7351"/>
    </row>
    <row r="7352" spans="1:56" s="16" customFormat="1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  <c r="AE7352"/>
      <c r="AF7352"/>
      <c r="AG7352"/>
      <c r="AH7352"/>
      <c r="AI7352"/>
      <c r="AJ7352"/>
      <c r="AK7352"/>
      <c r="AL7352"/>
      <c r="AM7352"/>
      <c r="AN7352"/>
      <c r="AO7352"/>
      <c r="AP7352"/>
      <c r="AQ7352"/>
      <c r="AR7352"/>
      <c r="AS7352"/>
      <c r="AT7352"/>
      <c r="AU7352"/>
      <c r="AV7352"/>
      <c r="AW7352"/>
      <c r="AX7352"/>
      <c r="AY7352"/>
      <c r="AZ7352"/>
      <c r="BA7352"/>
      <c r="BB7352"/>
      <c r="BC7352"/>
      <c r="BD7352"/>
    </row>
    <row r="7353" spans="1:56" s="16" customFormat="1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  <c r="AE7353"/>
      <c r="AF7353"/>
      <c r="AG7353"/>
      <c r="AH7353"/>
      <c r="AI7353"/>
      <c r="AJ7353"/>
      <c r="AK7353"/>
      <c r="AL7353"/>
      <c r="AM7353"/>
      <c r="AN7353"/>
      <c r="AO7353"/>
      <c r="AP7353"/>
      <c r="AQ7353"/>
      <c r="AR7353"/>
      <c r="AS7353"/>
      <c r="AT7353"/>
      <c r="AU7353"/>
      <c r="AV7353"/>
      <c r="AW7353"/>
      <c r="AX7353"/>
      <c r="AY7353"/>
      <c r="AZ7353"/>
      <c r="BA7353"/>
      <c r="BB7353"/>
      <c r="BC7353"/>
      <c r="BD7353"/>
    </row>
    <row r="7354" spans="1:56" s="16" customFormat="1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  <c r="AE7354"/>
      <c r="AF7354"/>
      <c r="AG7354"/>
      <c r="AH7354"/>
      <c r="AI7354"/>
      <c r="AJ7354"/>
      <c r="AK7354"/>
      <c r="AL7354"/>
      <c r="AM7354"/>
      <c r="AN7354"/>
      <c r="AO7354"/>
      <c r="AP7354"/>
      <c r="AQ7354"/>
      <c r="AR7354"/>
      <c r="AS7354"/>
      <c r="AT7354"/>
      <c r="AU7354"/>
      <c r="AV7354"/>
      <c r="AW7354"/>
      <c r="AX7354"/>
      <c r="AY7354"/>
      <c r="AZ7354"/>
      <c r="BA7354"/>
      <c r="BB7354"/>
      <c r="BC7354"/>
      <c r="BD7354"/>
    </row>
    <row r="7355" spans="1:56" s="16" customFormat="1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  <c r="AE7355"/>
      <c r="AF7355"/>
      <c r="AG7355"/>
      <c r="AH7355"/>
      <c r="AI7355"/>
      <c r="AJ7355"/>
      <c r="AK7355"/>
      <c r="AL7355"/>
      <c r="AM7355"/>
      <c r="AN7355"/>
      <c r="AO7355"/>
      <c r="AP7355"/>
      <c r="AQ7355"/>
      <c r="AR7355"/>
      <c r="AS7355"/>
      <c r="AT7355"/>
      <c r="AU7355"/>
      <c r="AV7355"/>
      <c r="AW7355"/>
      <c r="AX7355"/>
      <c r="AY7355"/>
      <c r="AZ7355"/>
      <c r="BA7355"/>
      <c r="BB7355"/>
      <c r="BC7355"/>
      <c r="BD7355"/>
    </row>
    <row r="7356" spans="1:56" s="16" customFormat="1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  <c r="AE7356"/>
      <c r="AF7356"/>
      <c r="AG7356"/>
      <c r="AH7356"/>
      <c r="AI7356"/>
      <c r="AJ7356"/>
      <c r="AK7356"/>
      <c r="AL7356"/>
      <c r="AM7356"/>
      <c r="AN7356"/>
      <c r="AO7356"/>
      <c r="AP7356"/>
      <c r="AQ7356"/>
      <c r="AR7356"/>
      <c r="AS7356"/>
      <c r="AT7356"/>
      <c r="AU7356"/>
      <c r="AV7356"/>
      <c r="AW7356"/>
      <c r="AX7356"/>
      <c r="AY7356"/>
      <c r="AZ7356"/>
      <c r="BA7356"/>
      <c r="BB7356"/>
      <c r="BC7356"/>
      <c r="BD7356"/>
    </row>
    <row r="7357" spans="1:56" s="16" customFormat="1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  <c r="AE7357"/>
      <c r="AF7357"/>
      <c r="AG7357"/>
      <c r="AH7357"/>
      <c r="AI7357"/>
      <c r="AJ7357"/>
      <c r="AK7357"/>
      <c r="AL7357"/>
      <c r="AM7357"/>
      <c r="AN7357"/>
      <c r="AO7357"/>
      <c r="AP7357"/>
      <c r="AQ7357"/>
      <c r="AR7357"/>
      <c r="AS7357"/>
      <c r="AT7357"/>
      <c r="AU7357"/>
      <c r="AV7357"/>
      <c r="AW7357"/>
      <c r="AX7357"/>
      <c r="AY7357"/>
      <c r="AZ7357"/>
      <c r="BA7357"/>
      <c r="BB7357"/>
      <c r="BC7357"/>
      <c r="BD7357"/>
    </row>
    <row r="7358" spans="1:56" s="16" customFormat="1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  <c r="AE7358"/>
      <c r="AF7358"/>
      <c r="AG7358"/>
      <c r="AH7358"/>
      <c r="AI7358"/>
      <c r="AJ7358"/>
      <c r="AK7358"/>
      <c r="AL7358"/>
      <c r="AM7358"/>
      <c r="AN7358"/>
      <c r="AO7358"/>
      <c r="AP7358"/>
      <c r="AQ7358"/>
      <c r="AR7358"/>
      <c r="AS7358"/>
      <c r="AT7358"/>
      <c r="AU7358"/>
      <c r="AV7358"/>
      <c r="AW7358"/>
      <c r="AX7358"/>
      <c r="AY7358"/>
      <c r="AZ7358"/>
      <c r="BA7358"/>
      <c r="BB7358"/>
      <c r="BC7358"/>
      <c r="BD7358"/>
    </row>
    <row r="7359" spans="1:56" s="16" customFormat="1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  <c r="AE7359"/>
      <c r="AF7359"/>
      <c r="AG7359"/>
      <c r="AH7359"/>
      <c r="AI7359"/>
      <c r="AJ7359"/>
      <c r="AK7359"/>
      <c r="AL7359"/>
      <c r="AM7359"/>
      <c r="AN7359"/>
      <c r="AO7359"/>
      <c r="AP7359"/>
      <c r="AQ7359"/>
      <c r="AR7359"/>
      <c r="AS7359"/>
      <c r="AT7359"/>
      <c r="AU7359"/>
      <c r="AV7359"/>
      <c r="AW7359"/>
      <c r="AX7359"/>
      <c r="AY7359"/>
      <c r="AZ7359"/>
      <c r="BA7359"/>
      <c r="BB7359"/>
      <c r="BC7359"/>
      <c r="BD7359"/>
    </row>
    <row r="7360" spans="1:56" s="16" customFormat="1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  <c r="AE7360"/>
      <c r="AF7360"/>
      <c r="AG7360"/>
      <c r="AH7360"/>
      <c r="AI7360"/>
      <c r="AJ7360"/>
      <c r="AK7360"/>
      <c r="AL7360"/>
      <c r="AM7360"/>
      <c r="AN7360"/>
      <c r="AO7360"/>
      <c r="AP7360"/>
      <c r="AQ7360"/>
      <c r="AR7360"/>
      <c r="AS7360"/>
      <c r="AT7360"/>
      <c r="AU7360"/>
      <c r="AV7360"/>
      <c r="AW7360"/>
      <c r="AX7360"/>
      <c r="AY7360"/>
      <c r="AZ7360"/>
      <c r="BA7360"/>
      <c r="BB7360"/>
      <c r="BC7360"/>
      <c r="BD7360"/>
    </row>
    <row r="7361" spans="1:56" s="16" customFormat="1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  <c r="AE7361"/>
      <c r="AF7361"/>
      <c r="AG7361"/>
      <c r="AH7361"/>
      <c r="AI7361"/>
      <c r="AJ7361"/>
      <c r="AK7361"/>
      <c r="AL7361"/>
      <c r="AM7361"/>
      <c r="AN7361"/>
      <c r="AO7361"/>
      <c r="AP7361"/>
      <c r="AQ7361"/>
      <c r="AR7361"/>
      <c r="AS7361"/>
      <c r="AT7361"/>
      <c r="AU7361"/>
      <c r="AV7361"/>
      <c r="AW7361"/>
      <c r="AX7361"/>
      <c r="AY7361"/>
      <c r="AZ7361"/>
      <c r="BA7361"/>
      <c r="BB7361"/>
      <c r="BC7361"/>
      <c r="BD7361"/>
    </row>
    <row r="7362" spans="1:56" s="16" customFormat="1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  <c r="AE7362"/>
      <c r="AF7362"/>
      <c r="AG7362"/>
      <c r="AH7362"/>
      <c r="AI7362"/>
      <c r="AJ7362"/>
      <c r="AK7362"/>
      <c r="AL7362"/>
      <c r="AM7362"/>
      <c r="AN7362"/>
      <c r="AO7362"/>
      <c r="AP7362"/>
      <c r="AQ7362"/>
      <c r="AR7362"/>
      <c r="AS7362"/>
      <c r="AT7362"/>
      <c r="AU7362"/>
      <c r="AV7362"/>
      <c r="AW7362"/>
      <c r="AX7362"/>
      <c r="AY7362"/>
      <c r="AZ7362"/>
      <c r="BA7362"/>
      <c r="BB7362"/>
      <c r="BC7362"/>
      <c r="BD7362"/>
    </row>
    <row r="7363" spans="1:56" s="16" customFormat="1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  <c r="AE7363"/>
      <c r="AF7363"/>
      <c r="AG7363"/>
      <c r="AH7363"/>
      <c r="AI7363"/>
      <c r="AJ7363"/>
      <c r="AK7363"/>
      <c r="AL7363"/>
      <c r="AM7363"/>
      <c r="AN7363"/>
      <c r="AO7363"/>
      <c r="AP7363"/>
      <c r="AQ7363"/>
      <c r="AR7363"/>
      <c r="AS7363"/>
      <c r="AT7363"/>
      <c r="AU7363"/>
      <c r="AV7363"/>
      <c r="AW7363"/>
      <c r="AX7363"/>
      <c r="AY7363"/>
      <c r="AZ7363"/>
      <c r="BA7363"/>
      <c r="BB7363"/>
      <c r="BC7363"/>
      <c r="BD7363"/>
    </row>
    <row r="7364" spans="1:56" s="16" customFormat="1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  <c r="AE7364"/>
      <c r="AF7364"/>
      <c r="AG7364"/>
      <c r="AH7364"/>
      <c r="AI7364"/>
      <c r="AJ7364"/>
      <c r="AK7364"/>
      <c r="AL7364"/>
      <c r="AM7364"/>
      <c r="AN7364"/>
      <c r="AO7364"/>
      <c r="AP7364"/>
      <c r="AQ7364"/>
      <c r="AR7364"/>
      <c r="AS7364"/>
      <c r="AT7364"/>
      <c r="AU7364"/>
      <c r="AV7364"/>
      <c r="AW7364"/>
      <c r="AX7364"/>
      <c r="AY7364"/>
      <c r="AZ7364"/>
      <c r="BA7364"/>
      <c r="BB7364"/>
      <c r="BC7364"/>
      <c r="BD7364"/>
    </row>
    <row r="7365" spans="1:56" s="16" customFormat="1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  <c r="AE7365"/>
      <c r="AF7365"/>
      <c r="AG7365"/>
      <c r="AH7365"/>
      <c r="AI7365"/>
      <c r="AJ7365"/>
      <c r="AK7365"/>
      <c r="AL7365"/>
      <c r="AM7365"/>
      <c r="AN7365"/>
      <c r="AO7365"/>
      <c r="AP7365"/>
      <c r="AQ7365"/>
      <c r="AR7365"/>
      <c r="AS7365"/>
      <c r="AT7365"/>
      <c r="AU7365"/>
      <c r="AV7365"/>
      <c r="AW7365"/>
      <c r="AX7365"/>
      <c r="AY7365"/>
      <c r="AZ7365"/>
      <c r="BA7365"/>
      <c r="BB7365"/>
      <c r="BC7365"/>
      <c r="BD7365"/>
    </row>
    <row r="7366" spans="1:56" s="16" customFormat="1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  <c r="AE7366"/>
      <c r="AF7366"/>
      <c r="AG7366"/>
      <c r="AH7366"/>
      <c r="AI7366"/>
      <c r="AJ7366"/>
      <c r="AK7366"/>
      <c r="AL7366"/>
      <c r="AM7366"/>
      <c r="AN7366"/>
      <c r="AO7366"/>
      <c r="AP7366"/>
      <c r="AQ7366"/>
      <c r="AR7366"/>
      <c r="AS7366"/>
      <c r="AT7366"/>
      <c r="AU7366"/>
      <c r="AV7366"/>
      <c r="AW7366"/>
      <c r="AX7366"/>
      <c r="AY7366"/>
      <c r="AZ7366"/>
      <c r="BA7366"/>
      <c r="BB7366"/>
      <c r="BC7366"/>
      <c r="BD7366"/>
    </row>
    <row r="7367" spans="1:56" s="16" customFormat="1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  <c r="AE7367"/>
      <c r="AF7367"/>
      <c r="AG7367"/>
      <c r="AH7367"/>
      <c r="AI7367"/>
      <c r="AJ7367"/>
      <c r="AK7367"/>
      <c r="AL7367"/>
      <c r="AM7367"/>
      <c r="AN7367"/>
      <c r="AO7367"/>
      <c r="AP7367"/>
      <c r="AQ7367"/>
      <c r="AR7367"/>
      <c r="AS7367"/>
      <c r="AT7367"/>
      <c r="AU7367"/>
      <c r="AV7367"/>
      <c r="AW7367"/>
      <c r="AX7367"/>
      <c r="AY7367"/>
      <c r="AZ7367"/>
      <c r="BA7367"/>
      <c r="BB7367"/>
      <c r="BC7367"/>
      <c r="BD7367"/>
    </row>
    <row r="7368" spans="1:56" s="16" customFormat="1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  <c r="AE7368"/>
      <c r="AF7368"/>
      <c r="AG7368"/>
      <c r="AH7368"/>
      <c r="AI7368"/>
      <c r="AJ7368"/>
      <c r="AK7368"/>
      <c r="AL7368"/>
      <c r="AM7368"/>
      <c r="AN7368"/>
      <c r="AO7368"/>
      <c r="AP7368"/>
      <c r="AQ7368"/>
      <c r="AR7368"/>
      <c r="AS7368"/>
      <c r="AT7368"/>
      <c r="AU7368"/>
      <c r="AV7368"/>
      <c r="AW7368"/>
      <c r="AX7368"/>
      <c r="AY7368"/>
      <c r="AZ7368"/>
      <c r="BA7368"/>
      <c r="BB7368"/>
      <c r="BC7368"/>
      <c r="BD7368"/>
    </row>
    <row r="7369" spans="1:56" s="16" customFormat="1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  <c r="AE7369"/>
      <c r="AF7369"/>
      <c r="AG7369"/>
      <c r="AH7369"/>
      <c r="AI7369"/>
      <c r="AJ7369"/>
      <c r="AK7369"/>
      <c r="AL7369"/>
      <c r="AM7369"/>
      <c r="AN7369"/>
      <c r="AO7369"/>
      <c r="AP7369"/>
      <c r="AQ7369"/>
      <c r="AR7369"/>
      <c r="AS7369"/>
      <c r="AT7369"/>
      <c r="AU7369"/>
      <c r="AV7369"/>
      <c r="AW7369"/>
      <c r="AX7369"/>
      <c r="AY7369"/>
      <c r="AZ7369"/>
      <c r="BA7369"/>
      <c r="BB7369"/>
      <c r="BC7369"/>
      <c r="BD7369"/>
    </row>
    <row r="7370" spans="1:56" s="16" customFormat="1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  <c r="AE7370"/>
      <c r="AF7370"/>
      <c r="AG7370"/>
      <c r="AH7370"/>
      <c r="AI7370"/>
      <c r="AJ7370"/>
      <c r="AK7370"/>
      <c r="AL7370"/>
      <c r="AM7370"/>
      <c r="AN7370"/>
      <c r="AO7370"/>
      <c r="AP7370"/>
      <c r="AQ7370"/>
      <c r="AR7370"/>
      <c r="AS7370"/>
      <c r="AT7370"/>
      <c r="AU7370"/>
      <c r="AV7370"/>
      <c r="AW7370"/>
      <c r="AX7370"/>
      <c r="AY7370"/>
      <c r="AZ7370"/>
      <c r="BA7370"/>
      <c r="BB7370"/>
      <c r="BC7370"/>
      <c r="BD7370"/>
    </row>
    <row r="7371" spans="1:56" s="16" customFormat="1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  <c r="AE7371"/>
      <c r="AF7371"/>
      <c r="AG7371"/>
      <c r="AH7371"/>
      <c r="AI7371"/>
      <c r="AJ7371"/>
      <c r="AK7371"/>
      <c r="AL7371"/>
      <c r="AM7371"/>
      <c r="AN7371"/>
      <c r="AO7371"/>
      <c r="AP7371"/>
      <c r="AQ7371"/>
      <c r="AR7371"/>
      <c r="AS7371"/>
      <c r="AT7371"/>
      <c r="AU7371"/>
      <c r="AV7371"/>
      <c r="AW7371"/>
      <c r="AX7371"/>
      <c r="AY7371"/>
      <c r="AZ7371"/>
      <c r="BA7371"/>
      <c r="BB7371"/>
      <c r="BC7371"/>
      <c r="BD7371"/>
    </row>
    <row r="7372" spans="1:56" s="16" customFormat="1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  <c r="AE7372"/>
      <c r="AF7372"/>
      <c r="AG7372"/>
      <c r="AH7372"/>
      <c r="AI7372"/>
      <c r="AJ7372"/>
      <c r="AK7372"/>
      <c r="AL7372"/>
      <c r="AM7372"/>
      <c r="AN7372"/>
      <c r="AO7372"/>
      <c r="AP7372"/>
      <c r="AQ7372"/>
      <c r="AR7372"/>
      <c r="AS7372"/>
      <c r="AT7372"/>
      <c r="AU7372"/>
      <c r="AV7372"/>
      <c r="AW7372"/>
      <c r="AX7372"/>
      <c r="AY7372"/>
      <c r="AZ7372"/>
      <c r="BA7372"/>
      <c r="BB7372"/>
      <c r="BC7372"/>
      <c r="BD7372"/>
    </row>
    <row r="7373" spans="1:56" s="16" customFormat="1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  <c r="AE7373"/>
      <c r="AF7373"/>
      <c r="AG7373"/>
      <c r="AH7373"/>
      <c r="AI7373"/>
      <c r="AJ7373"/>
      <c r="AK7373"/>
      <c r="AL7373"/>
      <c r="AM7373"/>
      <c r="AN7373"/>
      <c r="AO7373"/>
      <c r="AP7373"/>
      <c r="AQ7373"/>
      <c r="AR7373"/>
      <c r="AS7373"/>
      <c r="AT7373"/>
      <c r="AU7373"/>
      <c r="AV7373"/>
      <c r="AW7373"/>
      <c r="AX7373"/>
      <c r="AY7373"/>
      <c r="AZ7373"/>
      <c r="BA7373"/>
      <c r="BB7373"/>
      <c r="BC7373"/>
      <c r="BD7373"/>
    </row>
    <row r="7374" spans="1:56" s="16" customFormat="1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  <c r="AE7374"/>
      <c r="AF7374"/>
      <c r="AG7374"/>
      <c r="AH7374"/>
      <c r="AI7374"/>
      <c r="AJ7374"/>
      <c r="AK7374"/>
      <c r="AL7374"/>
      <c r="AM7374"/>
      <c r="AN7374"/>
      <c r="AO7374"/>
      <c r="AP7374"/>
      <c r="AQ7374"/>
      <c r="AR7374"/>
      <c r="AS7374"/>
      <c r="AT7374"/>
      <c r="AU7374"/>
      <c r="AV7374"/>
      <c r="AW7374"/>
      <c r="AX7374"/>
      <c r="AY7374"/>
      <c r="AZ7374"/>
      <c r="BA7374"/>
      <c r="BB7374"/>
      <c r="BC7374"/>
      <c r="BD7374"/>
    </row>
    <row r="7375" spans="1:56" s="16" customFormat="1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  <c r="AE7375"/>
      <c r="AF7375"/>
      <c r="AG7375"/>
      <c r="AH7375"/>
      <c r="AI7375"/>
      <c r="AJ7375"/>
      <c r="AK7375"/>
      <c r="AL7375"/>
      <c r="AM7375"/>
      <c r="AN7375"/>
      <c r="AO7375"/>
      <c r="AP7375"/>
      <c r="AQ7375"/>
      <c r="AR7375"/>
      <c r="AS7375"/>
      <c r="AT7375"/>
      <c r="AU7375"/>
      <c r="AV7375"/>
      <c r="AW7375"/>
      <c r="AX7375"/>
      <c r="AY7375"/>
      <c r="AZ7375"/>
      <c r="BA7375"/>
      <c r="BB7375"/>
      <c r="BC7375"/>
      <c r="BD7375"/>
    </row>
    <row r="7376" spans="1:56" s="16" customFormat="1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  <c r="AE7376"/>
      <c r="AF7376"/>
      <c r="AG7376"/>
      <c r="AH7376"/>
      <c r="AI7376"/>
      <c r="AJ7376"/>
      <c r="AK7376"/>
      <c r="AL7376"/>
      <c r="AM7376"/>
      <c r="AN7376"/>
      <c r="AO7376"/>
      <c r="AP7376"/>
      <c r="AQ7376"/>
      <c r="AR7376"/>
      <c r="AS7376"/>
      <c r="AT7376"/>
      <c r="AU7376"/>
      <c r="AV7376"/>
      <c r="AW7376"/>
      <c r="AX7376"/>
      <c r="AY7376"/>
      <c r="AZ7376"/>
      <c r="BA7376"/>
      <c r="BB7376"/>
      <c r="BC7376"/>
      <c r="BD7376"/>
    </row>
    <row r="7377" spans="1:56" s="16" customFormat="1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  <c r="AE7377"/>
      <c r="AF7377"/>
      <c r="AG7377"/>
      <c r="AH7377"/>
      <c r="AI7377"/>
      <c r="AJ7377"/>
      <c r="AK7377"/>
      <c r="AL7377"/>
      <c r="AM7377"/>
      <c r="AN7377"/>
      <c r="AO7377"/>
      <c r="AP7377"/>
      <c r="AQ7377"/>
      <c r="AR7377"/>
      <c r="AS7377"/>
      <c r="AT7377"/>
      <c r="AU7377"/>
      <c r="AV7377"/>
      <c r="AW7377"/>
      <c r="AX7377"/>
      <c r="AY7377"/>
      <c r="AZ7377"/>
      <c r="BA7377"/>
      <c r="BB7377"/>
      <c r="BC7377"/>
      <c r="BD7377"/>
    </row>
    <row r="7378" spans="1:56" s="16" customFormat="1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  <c r="AE7378"/>
      <c r="AF7378"/>
      <c r="AG7378"/>
      <c r="AH7378"/>
      <c r="AI7378"/>
      <c r="AJ7378"/>
      <c r="AK7378"/>
      <c r="AL7378"/>
      <c r="AM7378"/>
      <c r="AN7378"/>
      <c r="AO7378"/>
      <c r="AP7378"/>
      <c r="AQ7378"/>
      <c r="AR7378"/>
      <c r="AS7378"/>
      <c r="AT7378"/>
      <c r="AU7378"/>
      <c r="AV7378"/>
      <c r="AW7378"/>
      <c r="AX7378"/>
      <c r="AY7378"/>
      <c r="AZ7378"/>
      <c r="BA7378"/>
      <c r="BB7378"/>
      <c r="BC7378"/>
      <c r="BD7378"/>
    </row>
    <row r="7379" spans="1:56" s="16" customFormat="1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  <c r="AE7379"/>
      <c r="AF7379"/>
      <c r="AG7379"/>
      <c r="AH7379"/>
      <c r="AI7379"/>
      <c r="AJ7379"/>
      <c r="AK7379"/>
      <c r="AL7379"/>
      <c r="AM7379"/>
      <c r="AN7379"/>
      <c r="AO7379"/>
      <c r="AP7379"/>
      <c r="AQ7379"/>
      <c r="AR7379"/>
      <c r="AS7379"/>
      <c r="AT7379"/>
      <c r="AU7379"/>
      <c r="AV7379"/>
      <c r="AW7379"/>
      <c r="AX7379"/>
      <c r="AY7379"/>
      <c r="AZ7379"/>
      <c r="BA7379"/>
      <c r="BB7379"/>
      <c r="BC7379"/>
      <c r="BD7379"/>
    </row>
    <row r="7380" spans="1:56" s="16" customFormat="1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  <c r="AE7380"/>
      <c r="AF7380"/>
      <c r="AG7380"/>
      <c r="AH7380"/>
      <c r="AI7380"/>
      <c r="AJ7380"/>
      <c r="AK7380"/>
      <c r="AL7380"/>
      <c r="AM7380"/>
      <c r="AN7380"/>
      <c r="AO7380"/>
      <c r="AP7380"/>
      <c r="AQ7380"/>
      <c r="AR7380"/>
      <c r="AS7380"/>
      <c r="AT7380"/>
      <c r="AU7380"/>
      <c r="AV7380"/>
      <c r="AW7380"/>
      <c r="AX7380"/>
      <c r="AY7380"/>
      <c r="AZ7380"/>
      <c r="BA7380"/>
      <c r="BB7380"/>
      <c r="BC7380"/>
      <c r="BD7380"/>
    </row>
    <row r="7381" spans="1:56" s="16" customFormat="1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  <c r="AE7381"/>
      <c r="AF7381"/>
      <c r="AG7381"/>
      <c r="AH7381"/>
      <c r="AI7381"/>
      <c r="AJ7381"/>
      <c r="AK7381"/>
      <c r="AL7381"/>
      <c r="AM7381"/>
      <c r="AN7381"/>
      <c r="AO7381"/>
      <c r="AP7381"/>
      <c r="AQ7381"/>
      <c r="AR7381"/>
      <c r="AS7381"/>
      <c r="AT7381"/>
      <c r="AU7381"/>
      <c r="AV7381"/>
      <c r="AW7381"/>
      <c r="AX7381"/>
      <c r="AY7381"/>
      <c r="AZ7381"/>
      <c r="BA7381"/>
      <c r="BB7381"/>
      <c r="BC7381"/>
      <c r="BD7381"/>
    </row>
    <row r="7382" spans="1:56" s="16" customFormat="1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  <c r="AE7382"/>
      <c r="AF7382"/>
      <c r="AG7382"/>
      <c r="AH7382"/>
      <c r="AI7382"/>
      <c r="AJ7382"/>
      <c r="AK7382"/>
      <c r="AL7382"/>
      <c r="AM7382"/>
      <c r="AN7382"/>
      <c r="AO7382"/>
      <c r="AP7382"/>
      <c r="AQ7382"/>
      <c r="AR7382"/>
      <c r="AS7382"/>
      <c r="AT7382"/>
      <c r="AU7382"/>
      <c r="AV7382"/>
      <c r="AW7382"/>
      <c r="AX7382"/>
      <c r="AY7382"/>
      <c r="AZ7382"/>
      <c r="BA7382"/>
      <c r="BB7382"/>
      <c r="BC7382"/>
      <c r="BD7382"/>
    </row>
    <row r="7383" spans="1:56" s="16" customFormat="1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  <c r="AE7383"/>
      <c r="AF7383"/>
      <c r="AG7383"/>
      <c r="AH7383"/>
      <c r="AI7383"/>
      <c r="AJ7383"/>
      <c r="AK7383"/>
      <c r="AL7383"/>
      <c r="AM7383"/>
      <c r="AN7383"/>
      <c r="AO7383"/>
      <c r="AP7383"/>
      <c r="AQ7383"/>
      <c r="AR7383"/>
      <c r="AS7383"/>
      <c r="AT7383"/>
      <c r="AU7383"/>
      <c r="AV7383"/>
      <c r="AW7383"/>
      <c r="AX7383"/>
      <c r="AY7383"/>
      <c r="AZ7383"/>
      <c r="BA7383"/>
      <c r="BB7383"/>
      <c r="BC7383"/>
      <c r="BD7383"/>
    </row>
    <row r="7384" spans="1:56" s="16" customFormat="1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  <c r="AE7384"/>
      <c r="AF7384"/>
      <c r="AG7384"/>
      <c r="AH7384"/>
      <c r="AI7384"/>
      <c r="AJ7384"/>
      <c r="AK7384"/>
      <c r="AL7384"/>
      <c r="AM7384"/>
      <c r="AN7384"/>
      <c r="AO7384"/>
      <c r="AP7384"/>
      <c r="AQ7384"/>
      <c r="AR7384"/>
      <c r="AS7384"/>
      <c r="AT7384"/>
      <c r="AU7384"/>
      <c r="AV7384"/>
      <c r="AW7384"/>
      <c r="AX7384"/>
      <c r="AY7384"/>
      <c r="AZ7384"/>
      <c r="BA7384"/>
      <c r="BB7384"/>
      <c r="BC7384"/>
      <c r="BD7384"/>
    </row>
    <row r="7385" spans="1:56" s="16" customFormat="1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  <c r="AE7385"/>
      <c r="AF7385"/>
      <c r="AG7385"/>
      <c r="AH7385"/>
      <c r="AI7385"/>
      <c r="AJ7385"/>
      <c r="AK7385"/>
      <c r="AL7385"/>
      <c r="AM7385"/>
      <c r="AN7385"/>
      <c r="AO7385"/>
      <c r="AP7385"/>
      <c r="AQ7385"/>
      <c r="AR7385"/>
      <c r="AS7385"/>
      <c r="AT7385"/>
      <c r="AU7385"/>
      <c r="AV7385"/>
      <c r="AW7385"/>
      <c r="AX7385"/>
      <c r="AY7385"/>
      <c r="AZ7385"/>
      <c r="BA7385"/>
      <c r="BB7385"/>
      <c r="BC7385"/>
      <c r="BD7385"/>
    </row>
    <row r="7386" spans="1:56" s="16" customFormat="1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  <c r="AE7386"/>
      <c r="AF7386"/>
      <c r="AG7386"/>
      <c r="AH7386"/>
      <c r="AI7386"/>
      <c r="AJ7386"/>
      <c r="AK7386"/>
      <c r="AL7386"/>
      <c r="AM7386"/>
      <c r="AN7386"/>
      <c r="AO7386"/>
      <c r="AP7386"/>
      <c r="AQ7386"/>
      <c r="AR7386"/>
      <c r="AS7386"/>
      <c r="AT7386"/>
      <c r="AU7386"/>
      <c r="AV7386"/>
      <c r="AW7386"/>
      <c r="AX7386"/>
      <c r="AY7386"/>
      <c r="AZ7386"/>
      <c r="BA7386"/>
      <c r="BB7386"/>
      <c r="BC7386"/>
      <c r="BD7386"/>
    </row>
    <row r="7387" spans="1:56" s="16" customFormat="1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  <c r="AE7387"/>
      <c r="AF7387"/>
      <c r="AG7387"/>
      <c r="AH7387"/>
      <c r="AI7387"/>
      <c r="AJ7387"/>
      <c r="AK7387"/>
      <c r="AL7387"/>
      <c r="AM7387"/>
      <c r="AN7387"/>
      <c r="AO7387"/>
      <c r="AP7387"/>
      <c r="AQ7387"/>
      <c r="AR7387"/>
      <c r="AS7387"/>
      <c r="AT7387"/>
      <c r="AU7387"/>
      <c r="AV7387"/>
      <c r="AW7387"/>
      <c r="AX7387"/>
      <c r="AY7387"/>
      <c r="AZ7387"/>
      <c r="BA7387"/>
      <c r="BB7387"/>
      <c r="BC7387"/>
      <c r="BD7387"/>
    </row>
    <row r="7388" spans="1:56" s="16" customFormat="1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  <c r="AE7388"/>
      <c r="AF7388"/>
      <c r="AG7388"/>
      <c r="AH7388"/>
      <c r="AI7388"/>
      <c r="AJ7388"/>
      <c r="AK7388"/>
      <c r="AL7388"/>
      <c r="AM7388"/>
      <c r="AN7388"/>
      <c r="AO7388"/>
      <c r="AP7388"/>
      <c r="AQ7388"/>
      <c r="AR7388"/>
      <c r="AS7388"/>
      <c r="AT7388"/>
      <c r="AU7388"/>
      <c r="AV7388"/>
      <c r="AW7388"/>
      <c r="AX7388"/>
      <c r="AY7388"/>
      <c r="AZ7388"/>
      <c r="BA7388"/>
      <c r="BB7388"/>
      <c r="BC7388"/>
      <c r="BD7388"/>
    </row>
    <row r="7389" spans="1:56" s="16" customFormat="1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  <c r="AE7389"/>
      <c r="AF7389"/>
      <c r="AG7389"/>
      <c r="AH7389"/>
      <c r="AI7389"/>
      <c r="AJ7389"/>
      <c r="AK7389"/>
      <c r="AL7389"/>
      <c r="AM7389"/>
      <c r="AN7389"/>
      <c r="AO7389"/>
      <c r="AP7389"/>
      <c r="AQ7389"/>
      <c r="AR7389"/>
      <c r="AS7389"/>
      <c r="AT7389"/>
      <c r="AU7389"/>
      <c r="AV7389"/>
      <c r="AW7389"/>
      <c r="AX7389"/>
      <c r="AY7389"/>
      <c r="AZ7389"/>
      <c r="BA7389"/>
      <c r="BB7389"/>
      <c r="BC7389"/>
      <c r="BD7389"/>
    </row>
    <row r="7390" spans="1:56" s="16" customFormat="1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  <c r="AE7390"/>
      <c r="AF7390"/>
      <c r="AG7390"/>
      <c r="AH7390"/>
      <c r="AI7390"/>
      <c r="AJ7390"/>
      <c r="AK7390"/>
      <c r="AL7390"/>
      <c r="AM7390"/>
      <c r="AN7390"/>
      <c r="AO7390"/>
      <c r="AP7390"/>
      <c r="AQ7390"/>
      <c r="AR7390"/>
      <c r="AS7390"/>
      <c r="AT7390"/>
      <c r="AU7390"/>
      <c r="AV7390"/>
      <c r="AW7390"/>
      <c r="AX7390"/>
      <c r="AY7390"/>
      <c r="AZ7390"/>
      <c r="BA7390"/>
      <c r="BB7390"/>
      <c r="BC7390"/>
      <c r="BD7390"/>
    </row>
    <row r="7391" spans="1:56" s="16" customFormat="1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  <c r="AE7391"/>
      <c r="AF7391"/>
      <c r="AG7391"/>
      <c r="AH7391"/>
      <c r="AI7391"/>
      <c r="AJ7391"/>
      <c r="AK7391"/>
      <c r="AL7391"/>
      <c r="AM7391"/>
      <c r="AN7391"/>
      <c r="AO7391"/>
      <c r="AP7391"/>
      <c r="AQ7391"/>
      <c r="AR7391"/>
      <c r="AS7391"/>
      <c r="AT7391"/>
      <c r="AU7391"/>
      <c r="AV7391"/>
      <c r="AW7391"/>
      <c r="AX7391"/>
      <c r="AY7391"/>
      <c r="AZ7391"/>
      <c r="BA7391"/>
      <c r="BB7391"/>
      <c r="BC7391"/>
      <c r="BD7391"/>
    </row>
    <row r="7392" spans="1:56" s="16" customFormat="1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  <c r="AE7392"/>
      <c r="AF7392"/>
      <c r="AG7392"/>
      <c r="AH7392"/>
      <c r="AI7392"/>
      <c r="AJ7392"/>
      <c r="AK7392"/>
      <c r="AL7392"/>
      <c r="AM7392"/>
      <c r="AN7392"/>
      <c r="AO7392"/>
      <c r="AP7392"/>
      <c r="AQ7392"/>
      <c r="AR7392"/>
      <c r="AS7392"/>
      <c r="AT7392"/>
      <c r="AU7392"/>
      <c r="AV7392"/>
      <c r="AW7392"/>
      <c r="AX7392"/>
      <c r="AY7392"/>
      <c r="AZ7392"/>
      <c r="BA7392"/>
      <c r="BB7392"/>
      <c r="BC7392"/>
      <c r="BD7392"/>
    </row>
    <row r="7393" spans="1:56" s="16" customFormat="1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  <c r="AE7393"/>
      <c r="AF7393"/>
      <c r="AG7393"/>
      <c r="AH7393"/>
      <c r="AI7393"/>
      <c r="AJ7393"/>
      <c r="AK7393"/>
      <c r="AL7393"/>
      <c r="AM7393"/>
      <c r="AN7393"/>
      <c r="AO7393"/>
      <c r="AP7393"/>
      <c r="AQ7393"/>
      <c r="AR7393"/>
      <c r="AS7393"/>
      <c r="AT7393"/>
      <c r="AU7393"/>
      <c r="AV7393"/>
      <c r="AW7393"/>
      <c r="AX7393"/>
      <c r="AY7393"/>
      <c r="AZ7393"/>
      <c r="BA7393"/>
      <c r="BB7393"/>
      <c r="BC7393"/>
      <c r="BD7393"/>
    </row>
    <row r="7394" spans="1:56" s="16" customFormat="1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  <c r="AE7394"/>
      <c r="AF7394"/>
      <c r="AG7394"/>
      <c r="AH7394"/>
      <c r="AI7394"/>
      <c r="AJ7394"/>
      <c r="AK7394"/>
      <c r="AL7394"/>
      <c r="AM7394"/>
      <c r="AN7394"/>
      <c r="AO7394"/>
      <c r="AP7394"/>
      <c r="AQ7394"/>
      <c r="AR7394"/>
      <c r="AS7394"/>
      <c r="AT7394"/>
      <c r="AU7394"/>
      <c r="AV7394"/>
      <c r="AW7394"/>
      <c r="AX7394"/>
      <c r="AY7394"/>
      <c r="AZ7394"/>
      <c r="BA7394"/>
      <c r="BB7394"/>
      <c r="BC7394"/>
      <c r="BD7394"/>
    </row>
    <row r="7395" spans="1:56" s="16" customFormat="1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  <c r="AE7395"/>
      <c r="AF7395"/>
      <c r="AG7395"/>
      <c r="AH7395"/>
      <c r="AI7395"/>
      <c r="AJ7395"/>
      <c r="AK7395"/>
      <c r="AL7395"/>
      <c r="AM7395"/>
      <c r="AN7395"/>
      <c r="AO7395"/>
      <c r="AP7395"/>
      <c r="AQ7395"/>
      <c r="AR7395"/>
      <c r="AS7395"/>
      <c r="AT7395"/>
      <c r="AU7395"/>
      <c r="AV7395"/>
      <c r="AW7395"/>
      <c r="AX7395"/>
      <c r="AY7395"/>
      <c r="AZ7395"/>
      <c r="BA7395"/>
      <c r="BB7395"/>
      <c r="BC7395"/>
      <c r="BD7395"/>
    </row>
    <row r="7396" spans="1:56" s="16" customFormat="1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  <c r="AE7396"/>
      <c r="AF7396"/>
      <c r="AG7396"/>
      <c r="AH7396"/>
      <c r="AI7396"/>
      <c r="AJ7396"/>
      <c r="AK7396"/>
      <c r="AL7396"/>
      <c r="AM7396"/>
      <c r="AN7396"/>
      <c r="AO7396"/>
      <c r="AP7396"/>
      <c r="AQ7396"/>
      <c r="AR7396"/>
      <c r="AS7396"/>
      <c r="AT7396"/>
      <c r="AU7396"/>
      <c r="AV7396"/>
      <c r="AW7396"/>
      <c r="AX7396"/>
      <c r="AY7396"/>
      <c r="AZ7396"/>
      <c r="BA7396"/>
      <c r="BB7396"/>
      <c r="BC7396"/>
      <c r="BD7396"/>
    </row>
    <row r="7397" spans="1:56" s="16" customFormat="1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  <c r="AE7397"/>
      <c r="AF7397"/>
      <c r="AG7397"/>
      <c r="AH7397"/>
      <c r="AI7397"/>
      <c r="AJ7397"/>
      <c r="AK7397"/>
      <c r="AL7397"/>
      <c r="AM7397"/>
      <c r="AN7397"/>
      <c r="AO7397"/>
      <c r="AP7397"/>
      <c r="AQ7397"/>
      <c r="AR7397"/>
      <c r="AS7397"/>
      <c r="AT7397"/>
      <c r="AU7397"/>
      <c r="AV7397"/>
      <c r="AW7397"/>
      <c r="AX7397"/>
      <c r="AY7397"/>
      <c r="AZ7397"/>
      <c r="BA7397"/>
      <c r="BB7397"/>
      <c r="BC7397"/>
      <c r="BD7397"/>
    </row>
    <row r="7398" spans="1:56" s="16" customFormat="1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  <c r="AE7398"/>
      <c r="AF7398"/>
      <c r="AG7398"/>
      <c r="AH7398"/>
      <c r="AI7398"/>
      <c r="AJ7398"/>
      <c r="AK7398"/>
      <c r="AL7398"/>
      <c r="AM7398"/>
      <c r="AN7398"/>
      <c r="AO7398"/>
      <c r="AP7398"/>
      <c r="AQ7398"/>
      <c r="AR7398"/>
      <c r="AS7398"/>
      <c r="AT7398"/>
      <c r="AU7398"/>
      <c r="AV7398"/>
      <c r="AW7398"/>
      <c r="AX7398"/>
      <c r="AY7398"/>
      <c r="AZ7398"/>
      <c r="BA7398"/>
      <c r="BB7398"/>
      <c r="BC7398"/>
      <c r="BD7398"/>
    </row>
    <row r="7399" spans="1:56" s="16" customFormat="1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  <c r="AE7399"/>
      <c r="AF7399"/>
      <c r="AG7399"/>
      <c r="AH7399"/>
      <c r="AI7399"/>
      <c r="AJ7399"/>
      <c r="AK7399"/>
      <c r="AL7399"/>
      <c r="AM7399"/>
      <c r="AN7399"/>
      <c r="AO7399"/>
      <c r="AP7399"/>
      <c r="AQ7399"/>
      <c r="AR7399"/>
      <c r="AS7399"/>
      <c r="AT7399"/>
      <c r="AU7399"/>
      <c r="AV7399"/>
      <c r="AW7399"/>
      <c r="AX7399"/>
      <c r="AY7399"/>
      <c r="AZ7399"/>
      <c r="BA7399"/>
      <c r="BB7399"/>
      <c r="BC7399"/>
      <c r="BD7399"/>
    </row>
    <row r="7400" spans="1:56" s="16" customFormat="1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  <c r="AE7400"/>
      <c r="AF7400"/>
      <c r="AG7400"/>
      <c r="AH7400"/>
      <c r="AI7400"/>
      <c r="AJ7400"/>
      <c r="AK7400"/>
      <c r="AL7400"/>
      <c r="AM7400"/>
      <c r="AN7400"/>
      <c r="AO7400"/>
      <c r="AP7400"/>
      <c r="AQ7400"/>
      <c r="AR7400"/>
      <c r="AS7400"/>
      <c r="AT7400"/>
      <c r="AU7400"/>
      <c r="AV7400"/>
      <c r="AW7400"/>
      <c r="AX7400"/>
      <c r="AY7400"/>
      <c r="AZ7400"/>
      <c r="BA7400"/>
      <c r="BB7400"/>
      <c r="BC7400"/>
      <c r="BD7400"/>
    </row>
    <row r="7401" spans="1:56" s="16" customFormat="1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  <c r="AE7401"/>
      <c r="AF7401"/>
      <c r="AG7401"/>
      <c r="AH7401"/>
      <c r="AI7401"/>
      <c r="AJ7401"/>
      <c r="AK7401"/>
      <c r="AL7401"/>
      <c r="AM7401"/>
      <c r="AN7401"/>
      <c r="AO7401"/>
      <c r="AP7401"/>
      <c r="AQ7401"/>
      <c r="AR7401"/>
      <c r="AS7401"/>
      <c r="AT7401"/>
      <c r="AU7401"/>
      <c r="AV7401"/>
      <c r="AW7401"/>
      <c r="AX7401"/>
      <c r="AY7401"/>
      <c r="AZ7401"/>
      <c r="BA7401"/>
      <c r="BB7401"/>
      <c r="BC7401"/>
      <c r="BD7401"/>
    </row>
    <row r="7402" spans="1:56" s="16" customFormat="1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  <c r="AE7402"/>
      <c r="AF7402"/>
      <c r="AG7402"/>
      <c r="AH7402"/>
      <c r="AI7402"/>
      <c r="AJ7402"/>
      <c r="AK7402"/>
      <c r="AL7402"/>
      <c r="AM7402"/>
      <c r="AN7402"/>
      <c r="AO7402"/>
      <c r="AP7402"/>
      <c r="AQ7402"/>
      <c r="AR7402"/>
      <c r="AS7402"/>
      <c r="AT7402"/>
      <c r="AU7402"/>
      <c r="AV7402"/>
      <c r="AW7402"/>
      <c r="AX7402"/>
      <c r="AY7402"/>
      <c r="AZ7402"/>
      <c r="BA7402"/>
      <c r="BB7402"/>
      <c r="BC7402"/>
      <c r="BD7402"/>
    </row>
    <row r="7403" spans="1:56" s="16" customFormat="1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  <c r="AE7403"/>
      <c r="AF7403"/>
      <c r="AG7403"/>
      <c r="AH7403"/>
      <c r="AI7403"/>
      <c r="AJ7403"/>
      <c r="AK7403"/>
      <c r="AL7403"/>
      <c r="AM7403"/>
      <c r="AN7403"/>
      <c r="AO7403"/>
      <c r="AP7403"/>
      <c r="AQ7403"/>
      <c r="AR7403"/>
      <c r="AS7403"/>
      <c r="AT7403"/>
      <c r="AU7403"/>
      <c r="AV7403"/>
      <c r="AW7403"/>
      <c r="AX7403"/>
      <c r="AY7403"/>
      <c r="AZ7403"/>
      <c r="BA7403"/>
      <c r="BB7403"/>
      <c r="BC7403"/>
      <c r="BD7403"/>
    </row>
    <row r="7404" spans="1:56" s="16" customFormat="1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  <c r="AE7404"/>
      <c r="AF7404"/>
      <c r="AG7404"/>
      <c r="AH7404"/>
      <c r="AI7404"/>
      <c r="AJ7404"/>
      <c r="AK7404"/>
      <c r="AL7404"/>
      <c r="AM7404"/>
      <c r="AN7404"/>
      <c r="AO7404"/>
      <c r="AP7404"/>
      <c r="AQ7404"/>
      <c r="AR7404"/>
      <c r="AS7404"/>
      <c r="AT7404"/>
      <c r="AU7404"/>
      <c r="AV7404"/>
      <c r="AW7404"/>
      <c r="AX7404"/>
      <c r="AY7404"/>
      <c r="AZ7404"/>
      <c r="BA7404"/>
      <c r="BB7404"/>
      <c r="BC7404"/>
      <c r="BD7404"/>
    </row>
    <row r="7405" spans="1:56" s="16" customFormat="1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  <c r="AE7405"/>
      <c r="AF7405"/>
      <c r="AG7405"/>
      <c r="AH7405"/>
      <c r="AI7405"/>
      <c r="AJ7405"/>
      <c r="AK7405"/>
      <c r="AL7405"/>
      <c r="AM7405"/>
      <c r="AN7405"/>
      <c r="AO7405"/>
      <c r="AP7405"/>
      <c r="AQ7405"/>
      <c r="AR7405"/>
      <c r="AS7405"/>
      <c r="AT7405"/>
      <c r="AU7405"/>
      <c r="AV7405"/>
      <c r="AW7405"/>
      <c r="AX7405"/>
      <c r="AY7405"/>
      <c r="AZ7405"/>
      <c r="BA7405"/>
      <c r="BB7405"/>
      <c r="BC7405"/>
      <c r="BD7405"/>
    </row>
    <row r="7406" spans="1:56" s="16" customFormat="1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  <c r="AE7406"/>
      <c r="AF7406"/>
      <c r="AG7406"/>
      <c r="AH7406"/>
      <c r="AI7406"/>
      <c r="AJ7406"/>
      <c r="AK7406"/>
      <c r="AL7406"/>
      <c r="AM7406"/>
      <c r="AN7406"/>
      <c r="AO7406"/>
      <c r="AP7406"/>
      <c r="AQ7406"/>
      <c r="AR7406"/>
      <c r="AS7406"/>
      <c r="AT7406"/>
      <c r="AU7406"/>
      <c r="AV7406"/>
      <c r="AW7406"/>
      <c r="AX7406"/>
      <c r="AY7406"/>
      <c r="AZ7406"/>
      <c r="BA7406"/>
      <c r="BB7406"/>
      <c r="BC7406"/>
      <c r="BD7406"/>
    </row>
    <row r="7407" spans="1:56" s="16" customFormat="1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  <c r="AE7407"/>
      <c r="AF7407"/>
      <c r="AG7407"/>
      <c r="AH7407"/>
      <c r="AI7407"/>
      <c r="AJ7407"/>
      <c r="AK7407"/>
      <c r="AL7407"/>
      <c r="AM7407"/>
      <c r="AN7407"/>
      <c r="AO7407"/>
      <c r="AP7407"/>
      <c r="AQ7407"/>
      <c r="AR7407"/>
      <c r="AS7407"/>
      <c r="AT7407"/>
      <c r="AU7407"/>
      <c r="AV7407"/>
      <c r="AW7407"/>
      <c r="AX7407"/>
      <c r="AY7407"/>
      <c r="AZ7407"/>
      <c r="BA7407"/>
      <c r="BB7407"/>
      <c r="BC7407"/>
      <c r="BD7407"/>
    </row>
    <row r="7408" spans="1:56" s="16" customFormat="1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  <c r="AE7408"/>
      <c r="AF7408"/>
      <c r="AG7408"/>
      <c r="AH7408"/>
      <c r="AI7408"/>
      <c r="AJ7408"/>
      <c r="AK7408"/>
      <c r="AL7408"/>
      <c r="AM7408"/>
      <c r="AN7408"/>
      <c r="AO7408"/>
      <c r="AP7408"/>
      <c r="AQ7408"/>
      <c r="AR7408"/>
      <c r="AS7408"/>
      <c r="AT7408"/>
      <c r="AU7408"/>
      <c r="AV7408"/>
      <c r="AW7408"/>
      <c r="AX7408"/>
      <c r="AY7408"/>
      <c r="AZ7408"/>
      <c r="BA7408"/>
      <c r="BB7408"/>
      <c r="BC7408"/>
      <c r="BD7408"/>
    </row>
    <row r="7409" spans="1:56" s="16" customFormat="1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  <c r="AE7409"/>
      <c r="AF7409"/>
      <c r="AG7409"/>
      <c r="AH7409"/>
      <c r="AI7409"/>
      <c r="AJ7409"/>
      <c r="AK7409"/>
      <c r="AL7409"/>
      <c r="AM7409"/>
      <c r="AN7409"/>
      <c r="AO7409"/>
      <c r="AP7409"/>
      <c r="AQ7409"/>
      <c r="AR7409"/>
      <c r="AS7409"/>
      <c r="AT7409"/>
      <c r="AU7409"/>
      <c r="AV7409"/>
      <c r="AW7409"/>
      <c r="AX7409"/>
      <c r="AY7409"/>
      <c r="AZ7409"/>
      <c r="BA7409"/>
      <c r="BB7409"/>
      <c r="BC7409"/>
      <c r="BD7409"/>
    </row>
    <row r="7410" spans="1:56" s="16" customFormat="1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  <c r="AE7410"/>
      <c r="AF7410"/>
      <c r="AG7410"/>
      <c r="AH7410"/>
      <c r="AI7410"/>
      <c r="AJ7410"/>
      <c r="AK7410"/>
      <c r="AL7410"/>
      <c r="AM7410"/>
      <c r="AN7410"/>
      <c r="AO7410"/>
      <c r="AP7410"/>
      <c r="AQ7410"/>
      <c r="AR7410"/>
      <c r="AS7410"/>
      <c r="AT7410"/>
      <c r="AU7410"/>
      <c r="AV7410"/>
      <c r="AW7410"/>
      <c r="AX7410"/>
      <c r="AY7410"/>
      <c r="AZ7410"/>
      <c r="BA7410"/>
      <c r="BB7410"/>
      <c r="BC7410"/>
      <c r="BD7410"/>
    </row>
    <row r="7411" spans="1:56" s="16" customFormat="1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  <c r="AE7411"/>
      <c r="AF7411"/>
      <c r="AG7411"/>
      <c r="AH7411"/>
      <c r="AI7411"/>
      <c r="AJ7411"/>
      <c r="AK7411"/>
      <c r="AL7411"/>
      <c r="AM7411"/>
      <c r="AN7411"/>
      <c r="AO7411"/>
      <c r="AP7411"/>
      <c r="AQ7411"/>
      <c r="AR7411"/>
      <c r="AS7411"/>
      <c r="AT7411"/>
      <c r="AU7411"/>
      <c r="AV7411"/>
      <c r="AW7411"/>
      <c r="AX7411"/>
      <c r="AY7411"/>
      <c r="AZ7411"/>
      <c r="BA7411"/>
      <c r="BB7411"/>
      <c r="BC7411"/>
      <c r="BD7411"/>
    </row>
    <row r="7412" spans="1:56" s="16" customFormat="1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  <c r="AE7412"/>
      <c r="AF7412"/>
      <c r="AG7412"/>
      <c r="AH7412"/>
      <c r="AI7412"/>
      <c r="AJ7412"/>
      <c r="AK7412"/>
      <c r="AL7412"/>
      <c r="AM7412"/>
      <c r="AN7412"/>
      <c r="AO7412"/>
      <c r="AP7412"/>
      <c r="AQ7412"/>
      <c r="AR7412"/>
      <c r="AS7412"/>
      <c r="AT7412"/>
      <c r="AU7412"/>
      <c r="AV7412"/>
      <c r="AW7412"/>
      <c r="AX7412"/>
      <c r="AY7412"/>
      <c r="AZ7412"/>
      <c r="BA7412"/>
      <c r="BB7412"/>
      <c r="BC7412"/>
      <c r="BD7412"/>
    </row>
    <row r="7413" spans="1:56" s="16" customFormat="1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  <c r="AE7413"/>
      <c r="AF7413"/>
      <c r="AG7413"/>
      <c r="AH7413"/>
      <c r="AI7413"/>
      <c r="AJ7413"/>
      <c r="AK7413"/>
      <c r="AL7413"/>
      <c r="AM7413"/>
      <c r="AN7413"/>
      <c r="AO7413"/>
      <c r="AP7413"/>
      <c r="AQ7413"/>
      <c r="AR7413"/>
      <c r="AS7413"/>
      <c r="AT7413"/>
      <c r="AU7413"/>
      <c r="AV7413"/>
      <c r="AW7413"/>
      <c r="AX7413"/>
      <c r="AY7413"/>
      <c r="AZ7413"/>
      <c r="BA7413"/>
      <c r="BB7413"/>
      <c r="BC7413"/>
      <c r="BD7413"/>
    </row>
    <row r="7414" spans="1:56" s="16" customFormat="1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  <c r="AE7414"/>
      <c r="AF7414"/>
      <c r="AG7414"/>
      <c r="AH7414"/>
      <c r="AI7414"/>
      <c r="AJ7414"/>
      <c r="AK7414"/>
      <c r="AL7414"/>
      <c r="AM7414"/>
      <c r="AN7414"/>
      <c r="AO7414"/>
      <c r="AP7414"/>
      <c r="AQ7414"/>
      <c r="AR7414"/>
      <c r="AS7414"/>
      <c r="AT7414"/>
      <c r="AU7414"/>
      <c r="AV7414"/>
      <c r="AW7414"/>
      <c r="AX7414"/>
      <c r="AY7414"/>
      <c r="AZ7414"/>
      <c r="BA7414"/>
      <c r="BB7414"/>
      <c r="BC7414"/>
      <c r="BD7414"/>
    </row>
    <row r="7415" spans="1:56" s="16" customFormat="1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  <c r="AE7415"/>
      <c r="AF7415"/>
      <c r="AG7415"/>
      <c r="AH7415"/>
      <c r="AI7415"/>
      <c r="AJ7415"/>
      <c r="AK7415"/>
      <c r="AL7415"/>
      <c r="AM7415"/>
      <c r="AN7415"/>
      <c r="AO7415"/>
      <c r="AP7415"/>
      <c r="AQ7415"/>
      <c r="AR7415"/>
      <c r="AS7415"/>
      <c r="AT7415"/>
      <c r="AU7415"/>
      <c r="AV7415"/>
      <c r="AW7415"/>
      <c r="AX7415"/>
      <c r="AY7415"/>
      <c r="AZ7415"/>
      <c r="BA7415"/>
      <c r="BB7415"/>
      <c r="BC7415"/>
      <c r="BD7415"/>
    </row>
    <row r="7416" spans="1:56" s="16" customFormat="1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  <c r="AE7416"/>
      <c r="AF7416"/>
      <c r="AG7416"/>
      <c r="AH7416"/>
      <c r="AI7416"/>
      <c r="AJ7416"/>
      <c r="AK7416"/>
      <c r="AL7416"/>
      <c r="AM7416"/>
      <c r="AN7416"/>
      <c r="AO7416"/>
      <c r="AP7416"/>
      <c r="AQ7416"/>
      <c r="AR7416"/>
      <c r="AS7416"/>
      <c r="AT7416"/>
      <c r="AU7416"/>
      <c r="AV7416"/>
      <c r="AW7416"/>
      <c r="AX7416"/>
      <c r="AY7416"/>
      <c r="AZ7416"/>
      <c r="BA7416"/>
      <c r="BB7416"/>
      <c r="BC7416"/>
      <c r="BD7416"/>
    </row>
    <row r="7417" spans="1:56" s="16" customFormat="1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  <c r="AE7417"/>
      <c r="AF7417"/>
      <c r="AG7417"/>
      <c r="AH7417"/>
      <c r="AI7417"/>
      <c r="AJ7417"/>
      <c r="AK7417"/>
      <c r="AL7417"/>
      <c r="AM7417"/>
      <c r="AN7417"/>
      <c r="AO7417"/>
      <c r="AP7417"/>
      <c r="AQ7417"/>
      <c r="AR7417"/>
      <c r="AS7417"/>
      <c r="AT7417"/>
      <c r="AU7417"/>
      <c r="AV7417"/>
      <c r="AW7417"/>
      <c r="AX7417"/>
      <c r="AY7417"/>
      <c r="AZ7417"/>
      <c r="BA7417"/>
      <c r="BB7417"/>
      <c r="BC7417"/>
      <c r="BD7417"/>
    </row>
    <row r="7418" spans="1:56" s="16" customFormat="1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  <c r="AE7418"/>
      <c r="AF7418"/>
      <c r="AG7418"/>
      <c r="AH7418"/>
      <c r="AI7418"/>
      <c r="AJ7418"/>
      <c r="AK7418"/>
      <c r="AL7418"/>
      <c r="AM7418"/>
      <c r="AN7418"/>
      <c r="AO7418"/>
      <c r="AP7418"/>
      <c r="AQ7418"/>
      <c r="AR7418"/>
      <c r="AS7418"/>
      <c r="AT7418"/>
      <c r="AU7418"/>
      <c r="AV7418"/>
      <c r="AW7418"/>
      <c r="AX7418"/>
      <c r="AY7418"/>
      <c r="AZ7418"/>
      <c r="BA7418"/>
      <c r="BB7418"/>
      <c r="BC7418"/>
      <c r="BD7418"/>
    </row>
    <row r="7419" spans="1:56" s="16" customFormat="1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  <c r="AE7419"/>
      <c r="AF7419"/>
      <c r="AG7419"/>
      <c r="AH7419"/>
      <c r="AI7419"/>
      <c r="AJ7419"/>
      <c r="AK7419"/>
      <c r="AL7419"/>
      <c r="AM7419"/>
      <c r="AN7419"/>
      <c r="AO7419"/>
      <c r="AP7419"/>
      <c r="AQ7419"/>
      <c r="AR7419"/>
      <c r="AS7419"/>
      <c r="AT7419"/>
      <c r="AU7419"/>
      <c r="AV7419"/>
      <c r="AW7419"/>
      <c r="AX7419"/>
      <c r="AY7419"/>
      <c r="AZ7419"/>
      <c r="BA7419"/>
      <c r="BB7419"/>
      <c r="BC7419"/>
      <c r="BD7419"/>
    </row>
    <row r="7420" spans="1:56" s="16" customFormat="1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  <c r="AE7420"/>
      <c r="AF7420"/>
      <c r="AG7420"/>
      <c r="AH7420"/>
      <c r="AI7420"/>
      <c r="AJ7420"/>
      <c r="AK7420"/>
      <c r="AL7420"/>
      <c r="AM7420"/>
      <c r="AN7420"/>
      <c r="AO7420"/>
      <c r="AP7420"/>
      <c r="AQ7420"/>
      <c r="AR7420"/>
      <c r="AS7420"/>
      <c r="AT7420"/>
      <c r="AU7420"/>
      <c r="AV7420"/>
      <c r="AW7420"/>
      <c r="AX7420"/>
      <c r="AY7420"/>
      <c r="AZ7420"/>
      <c r="BA7420"/>
      <c r="BB7420"/>
      <c r="BC7420"/>
      <c r="BD7420"/>
    </row>
    <row r="7421" spans="1:56" s="16" customFormat="1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  <c r="AE7421"/>
      <c r="AF7421"/>
      <c r="AG7421"/>
      <c r="AH7421"/>
      <c r="AI7421"/>
      <c r="AJ7421"/>
      <c r="AK7421"/>
      <c r="AL7421"/>
      <c r="AM7421"/>
      <c r="AN7421"/>
      <c r="AO7421"/>
      <c r="AP7421"/>
      <c r="AQ7421"/>
      <c r="AR7421"/>
      <c r="AS7421"/>
      <c r="AT7421"/>
      <c r="AU7421"/>
      <c r="AV7421"/>
      <c r="AW7421"/>
      <c r="AX7421"/>
      <c r="AY7421"/>
      <c r="AZ7421"/>
      <c r="BA7421"/>
      <c r="BB7421"/>
      <c r="BC7421"/>
      <c r="BD7421"/>
    </row>
    <row r="7422" spans="1:56" s="16" customFormat="1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  <c r="AE7422"/>
      <c r="AF7422"/>
      <c r="AG7422"/>
      <c r="AH7422"/>
      <c r="AI7422"/>
      <c r="AJ7422"/>
      <c r="AK7422"/>
      <c r="AL7422"/>
      <c r="AM7422"/>
      <c r="AN7422"/>
      <c r="AO7422"/>
      <c r="AP7422"/>
      <c r="AQ7422"/>
      <c r="AR7422"/>
      <c r="AS7422"/>
      <c r="AT7422"/>
      <c r="AU7422"/>
      <c r="AV7422"/>
      <c r="AW7422"/>
      <c r="AX7422"/>
      <c r="AY7422"/>
      <c r="AZ7422"/>
      <c r="BA7422"/>
      <c r="BB7422"/>
      <c r="BC7422"/>
      <c r="BD7422"/>
    </row>
    <row r="7423" spans="1:56" s="16" customFormat="1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  <c r="AE7423"/>
      <c r="AF7423"/>
      <c r="AG7423"/>
      <c r="AH7423"/>
      <c r="AI7423"/>
      <c r="AJ7423"/>
      <c r="AK7423"/>
      <c r="AL7423"/>
      <c r="AM7423"/>
      <c r="AN7423"/>
      <c r="AO7423"/>
      <c r="AP7423"/>
      <c r="AQ7423"/>
      <c r="AR7423"/>
      <c r="AS7423"/>
      <c r="AT7423"/>
      <c r="AU7423"/>
      <c r="AV7423"/>
      <c r="AW7423"/>
      <c r="AX7423"/>
      <c r="AY7423"/>
      <c r="AZ7423"/>
      <c r="BA7423"/>
      <c r="BB7423"/>
      <c r="BC7423"/>
      <c r="BD7423"/>
    </row>
    <row r="7424" spans="1:56" s="16" customFormat="1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  <c r="AE7424"/>
      <c r="AF7424"/>
      <c r="AG7424"/>
      <c r="AH7424"/>
      <c r="AI7424"/>
      <c r="AJ7424"/>
      <c r="AK7424"/>
      <c r="AL7424"/>
      <c r="AM7424"/>
      <c r="AN7424"/>
      <c r="AO7424"/>
      <c r="AP7424"/>
      <c r="AQ7424"/>
      <c r="AR7424"/>
      <c r="AS7424"/>
      <c r="AT7424"/>
      <c r="AU7424"/>
      <c r="AV7424"/>
      <c r="AW7424"/>
      <c r="AX7424"/>
      <c r="AY7424"/>
      <c r="AZ7424"/>
      <c r="BA7424"/>
      <c r="BB7424"/>
      <c r="BC7424"/>
      <c r="BD7424"/>
    </row>
    <row r="7425" spans="1:56" s="16" customFormat="1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  <c r="AE7425"/>
      <c r="AF7425"/>
      <c r="AG7425"/>
      <c r="AH7425"/>
      <c r="AI7425"/>
      <c r="AJ7425"/>
      <c r="AK7425"/>
      <c r="AL7425"/>
      <c r="AM7425"/>
      <c r="AN7425"/>
      <c r="AO7425"/>
      <c r="AP7425"/>
      <c r="AQ7425"/>
      <c r="AR7425"/>
      <c r="AS7425"/>
      <c r="AT7425"/>
      <c r="AU7425"/>
      <c r="AV7425"/>
      <c r="AW7425"/>
      <c r="AX7425"/>
      <c r="AY7425"/>
      <c r="AZ7425"/>
      <c r="BA7425"/>
      <c r="BB7425"/>
      <c r="BC7425"/>
      <c r="BD7425"/>
    </row>
    <row r="7426" spans="1:56" s="16" customFormat="1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  <c r="AE7426"/>
      <c r="AF7426"/>
      <c r="AG7426"/>
      <c r="AH7426"/>
      <c r="AI7426"/>
      <c r="AJ7426"/>
      <c r="AK7426"/>
      <c r="AL7426"/>
      <c r="AM7426"/>
      <c r="AN7426"/>
      <c r="AO7426"/>
      <c r="AP7426"/>
      <c r="AQ7426"/>
      <c r="AR7426"/>
      <c r="AS7426"/>
      <c r="AT7426"/>
      <c r="AU7426"/>
      <c r="AV7426"/>
      <c r="AW7426"/>
      <c r="AX7426"/>
      <c r="AY7426"/>
      <c r="AZ7426"/>
      <c r="BA7426"/>
      <c r="BB7426"/>
      <c r="BC7426"/>
      <c r="BD7426"/>
    </row>
    <row r="7427" spans="1:56" s="16" customFormat="1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  <c r="AE7427"/>
      <c r="AF7427"/>
      <c r="AG7427"/>
      <c r="AH7427"/>
      <c r="AI7427"/>
      <c r="AJ7427"/>
      <c r="AK7427"/>
      <c r="AL7427"/>
      <c r="AM7427"/>
      <c r="AN7427"/>
      <c r="AO7427"/>
      <c r="AP7427"/>
      <c r="AQ7427"/>
      <c r="AR7427"/>
      <c r="AS7427"/>
      <c r="AT7427"/>
      <c r="AU7427"/>
      <c r="AV7427"/>
      <c r="AW7427"/>
      <c r="AX7427"/>
      <c r="AY7427"/>
      <c r="AZ7427"/>
      <c r="BA7427"/>
      <c r="BB7427"/>
      <c r="BC7427"/>
      <c r="BD7427"/>
    </row>
    <row r="7428" spans="1:56" s="16" customFormat="1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  <c r="AE7428"/>
      <c r="AF7428"/>
      <c r="AG7428"/>
      <c r="AH7428"/>
      <c r="AI7428"/>
      <c r="AJ7428"/>
      <c r="AK7428"/>
      <c r="AL7428"/>
      <c r="AM7428"/>
      <c r="AN7428"/>
      <c r="AO7428"/>
      <c r="AP7428"/>
      <c r="AQ7428"/>
      <c r="AR7428"/>
      <c r="AS7428"/>
      <c r="AT7428"/>
      <c r="AU7428"/>
      <c r="AV7428"/>
      <c r="AW7428"/>
      <c r="AX7428"/>
      <c r="AY7428"/>
      <c r="AZ7428"/>
      <c r="BA7428"/>
      <c r="BB7428"/>
      <c r="BC7428"/>
      <c r="BD7428"/>
    </row>
    <row r="7429" spans="1:56" s="16" customFormat="1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  <c r="AE7429"/>
      <c r="AF7429"/>
      <c r="AG7429"/>
      <c r="AH7429"/>
      <c r="AI7429"/>
      <c r="AJ7429"/>
      <c r="AK7429"/>
      <c r="AL7429"/>
      <c r="AM7429"/>
      <c r="AN7429"/>
      <c r="AO7429"/>
      <c r="AP7429"/>
      <c r="AQ7429"/>
      <c r="AR7429"/>
      <c r="AS7429"/>
      <c r="AT7429"/>
      <c r="AU7429"/>
      <c r="AV7429"/>
      <c r="AW7429"/>
      <c r="AX7429"/>
      <c r="AY7429"/>
      <c r="AZ7429"/>
      <c r="BA7429"/>
      <c r="BB7429"/>
      <c r="BC7429"/>
      <c r="BD7429"/>
    </row>
    <row r="7430" spans="1:56" s="16" customFormat="1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  <c r="AE7430"/>
      <c r="AF7430"/>
      <c r="AG7430"/>
      <c r="AH7430"/>
      <c r="AI7430"/>
      <c r="AJ7430"/>
      <c r="AK7430"/>
      <c r="AL7430"/>
      <c r="AM7430"/>
      <c r="AN7430"/>
      <c r="AO7430"/>
      <c r="AP7430"/>
      <c r="AQ7430"/>
      <c r="AR7430"/>
      <c r="AS7430"/>
      <c r="AT7430"/>
      <c r="AU7430"/>
      <c r="AV7430"/>
      <c r="AW7430"/>
      <c r="AX7430"/>
      <c r="AY7430"/>
      <c r="AZ7430"/>
      <c r="BA7430"/>
      <c r="BB7430"/>
      <c r="BC7430"/>
      <c r="BD7430"/>
    </row>
    <row r="7431" spans="1:56" s="16" customFormat="1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  <c r="AE7431"/>
      <c r="AF7431"/>
      <c r="AG7431"/>
      <c r="AH7431"/>
      <c r="AI7431"/>
      <c r="AJ7431"/>
      <c r="AK7431"/>
      <c r="AL7431"/>
      <c r="AM7431"/>
      <c r="AN7431"/>
      <c r="AO7431"/>
      <c r="AP7431"/>
      <c r="AQ7431"/>
      <c r="AR7431"/>
      <c r="AS7431"/>
      <c r="AT7431"/>
      <c r="AU7431"/>
      <c r="AV7431"/>
      <c r="AW7431"/>
      <c r="AX7431"/>
      <c r="AY7431"/>
      <c r="AZ7431"/>
      <c r="BA7431"/>
      <c r="BB7431"/>
      <c r="BC7431"/>
      <c r="BD7431"/>
    </row>
    <row r="7432" spans="1:56" s="16" customFormat="1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  <c r="AE7432"/>
      <c r="AF7432"/>
      <c r="AG7432"/>
      <c r="AH7432"/>
      <c r="AI7432"/>
      <c r="AJ7432"/>
      <c r="AK7432"/>
      <c r="AL7432"/>
      <c r="AM7432"/>
      <c r="AN7432"/>
      <c r="AO7432"/>
      <c r="AP7432"/>
      <c r="AQ7432"/>
      <c r="AR7432"/>
      <c r="AS7432"/>
      <c r="AT7432"/>
      <c r="AU7432"/>
      <c r="AV7432"/>
      <c r="AW7432"/>
      <c r="AX7432"/>
      <c r="AY7432"/>
      <c r="AZ7432"/>
      <c r="BA7432"/>
      <c r="BB7432"/>
      <c r="BC7432"/>
      <c r="BD7432"/>
    </row>
    <row r="7433" spans="1:56" s="16" customFormat="1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  <c r="AE7433"/>
      <c r="AF7433"/>
      <c r="AG7433"/>
      <c r="AH7433"/>
      <c r="AI7433"/>
      <c r="AJ7433"/>
      <c r="AK7433"/>
      <c r="AL7433"/>
      <c r="AM7433"/>
      <c r="AN7433"/>
      <c r="AO7433"/>
      <c r="AP7433"/>
      <c r="AQ7433"/>
      <c r="AR7433"/>
      <c r="AS7433"/>
      <c r="AT7433"/>
      <c r="AU7433"/>
      <c r="AV7433"/>
      <c r="AW7433"/>
      <c r="AX7433"/>
      <c r="AY7433"/>
      <c r="AZ7433"/>
      <c r="BA7433"/>
      <c r="BB7433"/>
      <c r="BC7433"/>
      <c r="BD7433"/>
    </row>
    <row r="7434" spans="1:56" s="16" customFormat="1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  <c r="AE7434"/>
      <c r="AF7434"/>
      <c r="AG7434"/>
      <c r="AH7434"/>
      <c r="AI7434"/>
      <c r="AJ7434"/>
      <c r="AK7434"/>
      <c r="AL7434"/>
      <c r="AM7434"/>
      <c r="AN7434"/>
      <c r="AO7434"/>
      <c r="AP7434"/>
      <c r="AQ7434"/>
      <c r="AR7434"/>
      <c r="AS7434"/>
      <c r="AT7434"/>
      <c r="AU7434"/>
      <c r="AV7434"/>
      <c r="AW7434"/>
      <c r="AX7434"/>
      <c r="AY7434"/>
      <c r="AZ7434"/>
      <c r="BA7434"/>
      <c r="BB7434"/>
      <c r="BC7434"/>
      <c r="BD7434"/>
    </row>
    <row r="7435" spans="1:56" s="16" customFormat="1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  <c r="AE7435"/>
      <c r="AF7435"/>
      <c r="AG7435"/>
      <c r="AH7435"/>
      <c r="AI7435"/>
      <c r="AJ7435"/>
      <c r="AK7435"/>
      <c r="AL7435"/>
      <c r="AM7435"/>
      <c r="AN7435"/>
      <c r="AO7435"/>
      <c r="AP7435"/>
      <c r="AQ7435"/>
      <c r="AR7435"/>
      <c r="AS7435"/>
      <c r="AT7435"/>
      <c r="AU7435"/>
      <c r="AV7435"/>
      <c r="AW7435"/>
      <c r="AX7435"/>
      <c r="AY7435"/>
      <c r="AZ7435"/>
      <c r="BA7435"/>
      <c r="BB7435"/>
      <c r="BC7435"/>
      <c r="BD7435"/>
    </row>
    <row r="7436" spans="1:56" s="16" customFormat="1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  <c r="AE7436"/>
      <c r="AF7436"/>
      <c r="AG7436"/>
      <c r="AH7436"/>
      <c r="AI7436"/>
      <c r="AJ7436"/>
      <c r="AK7436"/>
      <c r="AL7436"/>
      <c r="AM7436"/>
      <c r="AN7436"/>
      <c r="AO7436"/>
      <c r="AP7436"/>
      <c r="AQ7436"/>
      <c r="AR7436"/>
      <c r="AS7436"/>
      <c r="AT7436"/>
      <c r="AU7436"/>
      <c r="AV7436"/>
      <c r="AW7436"/>
      <c r="AX7436"/>
      <c r="AY7436"/>
      <c r="AZ7436"/>
      <c r="BA7436"/>
      <c r="BB7436"/>
      <c r="BC7436"/>
      <c r="BD7436"/>
    </row>
    <row r="7437" spans="1:56" s="16" customFormat="1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  <c r="AE7437"/>
      <c r="AF7437"/>
      <c r="AG7437"/>
      <c r="AH7437"/>
      <c r="AI7437"/>
      <c r="AJ7437"/>
      <c r="AK7437"/>
      <c r="AL7437"/>
      <c r="AM7437"/>
      <c r="AN7437"/>
      <c r="AO7437"/>
      <c r="AP7437"/>
      <c r="AQ7437"/>
      <c r="AR7437"/>
      <c r="AS7437"/>
      <c r="AT7437"/>
      <c r="AU7437"/>
      <c r="AV7437"/>
      <c r="AW7437"/>
      <c r="AX7437"/>
      <c r="AY7437"/>
      <c r="AZ7437"/>
      <c r="BA7437"/>
      <c r="BB7437"/>
      <c r="BC7437"/>
      <c r="BD7437"/>
    </row>
    <row r="7438" spans="1:56" s="16" customFormat="1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  <c r="AE7438"/>
      <c r="AF7438"/>
      <c r="AG7438"/>
      <c r="AH7438"/>
      <c r="AI7438"/>
      <c r="AJ7438"/>
      <c r="AK7438"/>
      <c r="AL7438"/>
      <c r="AM7438"/>
      <c r="AN7438"/>
      <c r="AO7438"/>
      <c r="AP7438"/>
      <c r="AQ7438"/>
      <c r="AR7438"/>
      <c r="AS7438"/>
      <c r="AT7438"/>
      <c r="AU7438"/>
      <c r="AV7438"/>
      <c r="AW7438"/>
      <c r="AX7438"/>
      <c r="AY7438"/>
      <c r="AZ7438"/>
      <c r="BA7438"/>
      <c r="BB7438"/>
      <c r="BC7438"/>
      <c r="BD7438"/>
    </row>
    <row r="7439" spans="1:56" s="16" customFormat="1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  <c r="AE7439"/>
      <c r="AF7439"/>
      <c r="AG7439"/>
      <c r="AH7439"/>
      <c r="AI7439"/>
      <c r="AJ7439"/>
      <c r="AK7439"/>
      <c r="AL7439"/>
      <c r="AM7439"/>
      <c r="AN7439"/>
      <c r="AO7439"/>
      <c r="AP7439"/>
      <c r="AQ7439"/>
      <c r="AR7439"/>
      <c r="AS7439"/>
      <c r="AT7439"/>
      <c r="AU7439"/>
      <c r="AV7439"/>
      <c r="AW7439"/>
      <c r="AX7439"/>
      <c r="AY7439"/>
      <c r="AZ7439"/>
      <c r="BA7439"/>
      <c r="BB7439"/>
      <c r="BC7439"/>
      <c r="BD7439"/>
    </row>
    <row r="7440" spans="1:56" s="16" customFormat="1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  <c r="AE7440"/>
      <c r="AF7440"/>
      <c r="AG7440"/>
      <c r="AH7440"/>
      <c r="AI7440"/>
      <c r="AJ7440"/>
      <c r="AK7440"/>
      <c r="AL7440"/>
      <c r="AM7440"/>
      <c r="AN7440"/>
      <c r="AO7440"/>
      <c r="AP7440"/>
      <c r="AQ7440"/>
      <c r="AR7440"/>
      <c r="AS7440"/>
      <c r="AT7440"/>
      <c r="AU7440"/>
      <c r="AV7440"/>
      <c r="AW7440"/>
      <c r="AX7440"/>
      <c r="AY7440"/>
      <c r="AZ7440"/>
      <c r="BA7440"/>
      <c r="BB7440"/>
      <c r="BC7440"/>
      <c r="BD7440"/>
    </row>
    <row r="7441" spans="1:56" s="16" customFormat="1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  <c r="AE7441"/>
      <c r="AF7441"/>
      <c r="AG7441"/>
      <c r="AH7441"/>
      <c r="AI7441"/>
      <c r="AJ7441"/>
      <c r="AK7441"/>
      <c r="AL7441"/>
      <c r="AM7441"/>
      <c r="AN7441"/>
      <c r="AO7441"/>
      <c r="AP7441"/>
      <c r="AQ7441"/>
      <c r="AR7441"/>
      <c r="AS7441"/>
      <c r="AT7441"/>
      <c r="AU7441"/>
      <c r="AV7441"/>
      <c r="AW7441"/>
      <c r="AX7441"/>
      <c r="AY7441"/>
      <c r="AZ7441"/>
      <c r="BA7441"/>
      <c r="BB7441"/>
      <c r="BC7441"/>
      <c r="BD7441"/>
    </row>
    <row r="7442" spans="1:56" s="16" customFormat="1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  <c r="AE7442"/>
      <c r="AF7442"/>
      <c r="AG7442"/>
      <c r="AH7442"/>
      <c r="AI7442"/>
      <c r="AJ7442"/>
      <c r="AK7442"/>
      <c r="AL7442"/>
      <c r="AM7442"/>
      <c r="AN7442"/>
      <c r="AO7442"/>
      <c r="AP7442"/>
      <c r="AQ7442"/>
      <c r="AR7442"/>
      <c r="AS7442"/>
      <c r="AT7442"/>
      <c r="AU7442"/>
      <c r="AV7442"/>
      <c r="AW7442"/>
      <c r="AX7442"/>
      <c r="AY7442"/>
      <c r="AZ7442"/>
      <c r="BA7442"/>
      <c r="BB7442"/>
      <c r="BC7442"/>
      <c r="BD7442"/>
    </row>
    <row r="7443" spans="1:56" s="16" customFormat="1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  <c r="AE7443"/>
      <c r="AF7443"/>
      <c r="AG7443"/>
      <c r="AH7443"/>
      <c r="AI7443"/>
      <c r="AJ7443"/>
      <c r="AK7443"/>
      <c r="AL7443"/>
      <c r="AM7443"/>
      <c r="AN7443"/>
      <c r="AO7443"/>
      <c r="AP7443"/>
      <c r="AQ7443"/>
      <c r="AR7443"/>
      <c r="AS7443"/>
      <c r="AT7443"/>
      <c r="AU7443"/>
      <c r="AV7443"/>
      <c r="AW7443"/>
      <c r="AX7443"/>
      <c r="AY7443"/>
      <c r="AZ7443"/>
      <c r="BA7443"/>
      <c r="BB7443"/>
      <c r="BC7443"/>
      <c r="BD7443"/>
    </row>
    <row r="7444" spans="1:56" s="16" customFormat="1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  <c r="AE7444"/>
      <c r="AF7444"/>
      <c r="AG7444"/>
      <c r="AH7444"/>
      <c r="AI7444"/>
      <c r="AJ7444"/>
      <c r="AK7444"/>
      <c r="AL7444"/>
      <c r="AM7444"/>
      <c r="AN7444"/>
      <c r="AO7444"/>
      <c r="AP7444"/>
      <c r="AQ7444"/>
      <c r="AR7444"/>
      <c r="AS7444"/>
      <c r="AT7444"/>
      <c r="AU7444"/>
      <c r="AV7444"/>
      <c r="AW7444"/>
      <c r="AX7444"/>
      <c r="AY7444"/>
      <c r="AZ7444"/>
      <c r="BA7444"/>
      <c r="BB7444"/>
      <c r="BC7444"/>
      <c r="BD7444"/>
    </row>
    <row r="7445" spans="1:56" s="16" customFormat="1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  <c r="AE7445"/>
      <c r="AF7445"/>
      <c r="AG7445"/>
      <c r="AH7445"/>
      <c r="AI7445"/>
      <c r="AJ7445"/>
      <c r="AK7445"/>
      <c r="AL7445"/>
      <c r="AM7445"/>
      <c r="AN7445"/>
      <c r="AO7445"/>
      <c r="AP7445"/>
      <c r="AQ7445"/>
      <c r="AR7445"/>
      <c r="AS7445"/>
      <c r="AT7445"/>
      <c r="AU7445"/>
      <c r="AV7445"/>
      <c r="AW7445"/>
      <c r="AX7445"/>
      <c r="AY7445"/>
      <c r="AZ7445"/>
      <c r="BA7445"/>
      <c r="BB7445"/>
      <c r="BC7445"/>
      <c r="BD7445"/>
    </row>
    <row r="7446" spans="1:56" s="16" customFormat="1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  <c r="AE7446"/>
      <c r="AF7446"/>
      <c r="AG7446"/>
      <c r="AH7446"/>
      <c r="AI7446"/>
      <c r="AJ7446"/>
      <c r="AK7446"/>
      <c r="AL7446"/>
      <c r="AM7446"/>
      <c r="AN7446"/>
      <c r="AO7446"/>
      <c r="AP7446"/>
      <c r="AQ7446"/>
      <c r="AR7446"/>
      <c r="AS7446"/>
      <c r="AT7446"/>
      <c r="AU7446"/>
      <c r="AV7446"/>
      <c r="AW7446"/>
      <c r="AX7446"/>
      <c r="AY7446"/>
      <c r="AZ7446"/>
      <c r="BA7446"/>
      <c r="BB7446"/>
      <c r="BC7446"/>
      <c r="BD7446"/>
    </row>
    <row r="7447" spans="1:56" s="16" customFormat="1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  <c r="AE7447"/>
      <c r="AF7447"/>
      <c r="AG7447"/>
      <c r="AH7447"/>
      <c r="AI7447"/>
      <c r="AJ7447"/>
      <c r="AK7447"/>
      <c r="AL7447"/>
      <c r="AM7447"/>
      <c r="AN7447"/>
      <c r="AO7447"/>
      <c r="AP7447"/>
      <c r="AQ7447"/>
      <c r="AR7447"/>
      <c r="AS7447"/>
      <c r="AT7447"/>
      <c r="AU7447"/>
      <c r="AV7447"/>
      <c r="AW7447"/>
      <c r="AX7447"/>
      <c r="AY7447"/>
      <c r="AZ7447"/>
      <c r="BA7447"/>
      <c r="BB7447"/>
      <c r="BC7447"/>
      <c r="BD7447"/>
    </row>
    <row r="7448" spans="1:56" s="16" customFormat="1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  <c r="AE7448"/>
      <c r="AF7448"/>
      <c r="AG7448"/>
      <c r="AH7448"/>
      <c r="AI7448"/>
      <c r="AJ7448"/>
      <c r="AK7448"/>
      <c r="AL7448"/>
      <c r="AM7448"/>
      <c r="AN7448"/>
      <c r="AO7448"/>
      <c r="AP7448"/>
      <c r="AQ7448"/>
      <c r="AR7448"/>
      <c r="AS7448"/>
      <c r="AT7448"/>
      <c r="AU7448"/>
      <c r="AV7448"/>
      <c r="AW7448"/>
      <c r="AX7448"/>
      <c r="AY7448"/>
      <c r="AZ7448"/>
      <c r="BA7448"/>
      <c r="BB7448"/>
      <c r="BC7448"/>
      <c r="BD7448"/>
    </row>
    <row r="7449" spans="1:56" s="16" customFormat="1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  <c r="AE7449"/>
      <c r="AF7449"/>
      <c r="AG7449"/>
      <c r="AH7449"/>
      <c r="AI7449"/>
      <c r="AJ7449"/>
      <c r="AK7449"/>
      <c r="AL7449"/>
      <c r="AM7449"/>
      <c r="AN7449"/>
      <c r="AO7449"/>
      <c r="AP7449"/>
      <c r="AQ7449"/>
      <c r="AR7449"/>
      <c r="AS7449"/>
      <c r="AT7449"/>
      <c r="AU7449"/>
      <c r="AV7449"/>
      <c r="AW7449"/>
      <c r="AX7449"/>
      <c r="AY7449"/>
      <c r="AZ7449"/>
      <c r="BA7449"/>
      <c r="BB7449"/>
      <c r="BC7449"/>
      <c r="BD7449"/>
    </row>
    <row r="7450" spans="1:56" s="16" customFormat="1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  <c r="AE7450"/>
      <c r="AF7450"/>
      <c r="AG7450"/>
      <c r="AH7450"/>
      <c r="AI7450"/>
      <c r="AJ7450"/>
      <c r="AK7450"/>
      <c r="AL7450"/>
      <c r="AM7450"/>
      <c r="AN7450"/>
      <c r="AO7450"/>
      <c r="AP7450"/>
      <c r="AQ7450"/>
      <c r="AR7450"/>
      <c r="AS7450"/>
      <c r="AT7450"/>
      <c r="AU7450"/>
      <c r="AV7450"/>
      <c r="AW7450"/>
      <c r="AX7450"/>
      <c r="AY7450"/>
      <c r="AZ7450"/>
      <c r="BA7450"/>
      <c r="BB7450"/>
      <c r="BC7450"/>
      <c r="BD7450"/>
    </row>
    <row r="7451" spans="1:56" s="16" customFormat="1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  <c r="AE7451"/>
      <c r="AF7451"/>
      <c r="AG7451"/>
      <c r="AH7451"/>
      <c r="AI7451"/>
      <c r="AJ7451"/>
      <c r="AK7451"/>
      <c r="AL7451"/>
      <c r="AM7451"/>
      <c r="AN7451"/>
      <c r="AO7451"/>
      <c r="AP7451"/>
      <c r="AQ7451"/>
      <c r="AR7451"/>
      <c r="AS7451"/>
      <c r="AT7451"/>
      <c r="AU7451"/>
      <c r="AV7451"/>
      <c r="AW7451"/>
      <c r="AX7451"/>
      <c r="AY7451"/>
      <c r="AZ7451"/>
      <c r="BA7451"/>
      <c r="BB7451"/>
      <c r="BC7451"/>
      <c r="BD7451"/>
    </row>
    <row r="7452" spans="1:56" s="16" customFormat="1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  <c r="AE7452"/>
      <c r="AF7452"/>
      <c r="AG7452"/>
      <c r="AH7452"/>
      <c r="AI7452"/>
      <c r="AJ7452"/>
      <c r="AK7452"/>
      <c r="AL7452"/>
      <c r="AM7452"/>
      <c r="AN7452"/>
      <c r="AO7452"/>
      <c r="AP7452"/>
      <c r="AQ7452"/>
      <c r="AR7452"/>
      <c r="AS7452"/>
      <c r="AT7452"/>
      <c r="AU7452"/>
      <c r="AV7452"/>
      <c r="AW7452"/>
      <c r="AX7452"/>
      <c r="AY7452"/>
      <c r="AZ7452"/>
      <c r="BA7452"/>
      <c r="BB7452"/>
      <c r="BC7452"/>
      <c r="BD7452"/>
    </row>
    <row r="7453" spans="1:56" s="16" customFormat="1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  <c r="AE7453"/>
      <c r="AF7453"/>
      <c r="AG7453"/>
      <c r="AH7453"/>
      <c r="AI7453"/>
      <c r="AJ7453"/>
      <c r="AK7453"/>
      <c r="AL7453"/>
      <c r="AM7453"/>
      <c r="AN7453"/>
      <c r="AO7453"/>
      <c r="AP7453"/>
      <c r="AQ7453"/>
      <c r="AR7453"/>
      <c r="AS7453"/>
      <c r="AT7453"/>
      <c r="AU7453"/>
      <c r="AV7453"/>
      <c r="AW7453"/>
      <c r="AX7453"/>
      <c r="AY7453"/>
      <c r="AZ7453"/>
      <c r="BA7453"/>
      <c r="BB7453"/>
      <c r="BC7453"/>
      <c r="BD7453"/>
    </row>
    <row r="7454" spans="1:56" s="16" customFormat="1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  <c r="AE7454"/>
      <c r="AF7454"/>
      <c r="AG7454"/>
      <c r="AH7454"/>
      <c r="AI7454"/>
      <c r="AJ7454"/>
      <c r="AK7454"/>
      <c r="AL7454"/>
      <c r="AM7454"/>
      <c r="AN7454"/>
      <c r="AO7454"/>
      <c r="AP7454"/>
      <c r="AQ7454"/>
      <c r="AR7454"/>
      <c r="AS7454"/>
      <c r="AT7454"/>
      <c r="AU7454"/>
      <c r="AV7454"/>
      <c r="AW7454"/>
      <c r="AX7454"/>
      <c r="AY7454"/>
      <c r="AZ7454"/>
      <c r="BA7454"/>
      <c r="BB7454"/>
      <c r="BC7454"/>
      <c r="BD7454"/>
    </row>
    <row r="7455" spans="1:56" s="16" customFormat="1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  <c r="AE7455"/>
      <c r="AF7455"/>
      <c r="AG7455"/>
      <c r="AH7455"/>
      <c r="AI7455"/>
      <c r="AJ7455"/>
      <c r="AK7455"/>
      <c r="AL7455"/>
      <c r="AM7455"/>
      <c r="AN7455"/>
      <c r="AO7455"/>
      <c r="AP7455"/>
      <c r="AQ7455"/>
      <c r="AR7455"/>
      <c r="AS7455"/>
      <c r="AT7455"/>
      <c r="AU7455"/>
      <c r="AV7455"/>
      <c r="AW7455"/>
      <c r="AX7455"/>
      <c r="AY7455"/>
      <c r="AZ7455"/>
      <c r="BA7455"/>
      <c r="BB7455"/>
      <c r="BC7455"/>
      <c r="BD7455"/>
    </row>
    <row r="7456" spans="1:56" s="16" customFormat="1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  <c r="AE7456"/>
      <c r="AF7456"/>
      <c r="AG7456"/>
      <c r="AH7456"/>
      <c r="AI7456"/>
      <c r="AJ7456"/>
      <c r="AK7456"/>
      <c r="AL7456"/>
      <c r="AM7456"/>
      <c r="AN7456"/>
      <c r="AO7456"/>
      <c r="AP7456"/>
      <c r="AQ7456"/>
      <c r="AR7456"/>
      <c r="AS7456"/>
      <c r="AT7456"/>
      <c r="AU7456"/>
      <c r="AV7456"/>
      <c r="AW7456"/>
      <c r="AX7456"/>
      <c r="AY7456"/>
      <c r="AZ7456"/>
      <c r="BA7456"/>
      <c r="BB7456"/>
      <c r="BC7456"/>
      <c r="BD7456"/>
    </row>
    <row r="7457" spans="1:56" s="16" customFormat="1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  <c r="AE7457"/>
      <c r="AF7457"/>
      <c r="AG7457"/>
      <c r="AH7457"/>
      <c r="AI7457"/>
      <c r="AJ7457"/>
      <c r="AK7457"/>
      <c r="AL7457"/>
      <c r="AM7457"/>
      <c r="AN7457"/>
      <c r="AO7457"/>
      <c r="AP7457"/>
      <c r="AQ7457"/>
      <c r="AR7457"/>
      <c r="AS7457"/>
      <c r="AT7457"/>
      <c r="AU7457"/>
      <c r="AV7457"/>
      <c r="AW7457"/>
      <c r="AX7457"/>
      <c r="AY7457"/>
      <c r="AZ7457"/>
      <c r="BA7457"/>
      <c r="BB7457"/>
      <c r="BC7457"/>
      <c r="BD7457"/>
    </row>
    <row r="7458" spans="1:56" s="16" customFormat="1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  <c r="AE7458"/>
      <c r="AF7458"/>
      <c r="AG7458"/>
      <c r="AH7458"/>
      <c r="AI7458"/>
      <c r="AJ7458"/>
      <c r="AK7458"/>
      <c r="AL7458"/>
      <c r="AM7458"/>
      <c r="AN7458"/>
      <c r="AO7458"/>
      <c r="AP7458"/>
      <c r="AQ7458"/>
      <c r="AR7458"/>
      <c r="AS7458"/>
      <c r="AT7458"/>
      <c r="AU7458"/>
      <c r="AV7458"/>
      <c r="AW7458"/>
      <c r="AX7458"/>
      <c r="AY7458"/>
      <c r="AZ7458"/>
      <c r="BA7458"/>
      <c r="BB7458"/>
      <c r="BC7458"/>
      <c r="BD7458"/>
    </row>
    <row r="7459" spans="1:56" s="16" customFormat="1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  <c r="AE7459"/>
      <c r="AF7459"/>
      <c r="AG7459"/>
      <c r="AH7459"/>
      <c r="AI7459"/>
      <c r="AJ7459"/>
      <c r="AK7459"/>
      <c r="AL7459"/>
      <c r="AM7459"/>
      <c r="AN7459"/>
      <c r="AO7459"/>
      <c r="AP7459"/>
      <c r="AQ7459"/>
      <c r="AR7459"/>
      <c r="AS7459"/>
      <c r="AT7459"/>
      <c r="AU7459"/>
      <c r="AV7459"/>
      <c r="AW7459"/>
      <c r="AX7459"/>
      <c r="AY7459"/>
      <c r="AZ7459"/>
      <c r="BA7459"/>
      <c r="BB7459"/>
      <c r="BC7459"/>
      <c r="BD7459"/>
    </row>
    <row r="7460" spans="1:56" s="16" customFormat="1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  <c r="AE7460"/>
      <c r="AF7460"/>
      <c r="AG7460"/>
      <c r="AH7460"/>
      <c r="AI7460"/>
      <c r="AJ7460"/>
      <c r="AK7460"/>
      <c r="AL7460"/>
      <c r="AM7460"/>
      <c r="AN7460"/>
      <c r="AO7460"/>
      <c r="AP7460"/>
      <c r="AQ7460"/>
      <c r="AR7460"/>
      <c r="AS7460"/>
      <c r="AT7460"/>
      <c r="AU7460"/>
      <c r="AV7460"/>
      <c r="AW7460"/>
      <c r="AX7460"/>
      <c r="AY7460"/>
      <c r="AZ7460"/>
      <c r="BA7460"/>
      <c r="BB7460"/>
      <c r="BC7460"/>
      <c r="BD7460"/>
    </row>
    <row r="7461" spans="1:56" s="16" customFormat="1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  <c r="AE7461"/>
      <c r="AF7461"/>
      <c r="AG7461"/>
      <c r="AH7461"/>
      <c r="AI7461"/>
      <c r="AJ7461"/>
      <c r="AK7461"/>
      <c r="AL7461"/>
      <c r="AM7461"/>
      <c r="AN7461"/>
      <c r="AO7461"/>
      <c r="AP7461"/>
      <c r="AQ7461"/>
      <c r="AR7461"/>
      <c r="AS7461"/>
      <c r="AT7461"/>
      <c r="AU7461"/>
      <c r="AV7461"/>
      <c r="AW7461"/>
      <c r="AX7461"/>
      <c r="AY7461"/>
      <c r="AZ7461"/>
      <c r="BA7461"/>
      <c r="BB7461"/>
      <c r="BC7461"/>
      <c r="BD7461"/>
    </row>
    <row r="7462" spans="1:56" s="16" customFormat="1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  <c r="AE7462"/>
      <c r="AF7462"/>
      <c r="AG7462"/>
      <c r="AH7462"/>
      <c r="AI7462"/>
      <c r="AJ7462"/>
      <c r="AK7462"/>
      <c r="AL7462"/>
      <c r="AM7462"/>
      <c r="AN7462"/>
      <c r="AO7462"/>
      <c r="AP7462"/>
      <c r="AQ7462"/>
      <c r="AR7462"/>
      <c r="AS7462"/>
      <c r="AT7462"/>
      <c r="AU7462"/>
      <c r="AV7462"/>
      <c r="AW7462"/>
      <c r="AX7462"/>
      <c r="AY7462"/>
      <c r="AZ7462"/>
      <c r="BA7462"/>
      <c r="BB7462"/>
      <c r="BC7462"/>
      <c r="BD7462"/>
    </row>
    <row r="7463" spans="1:56" s="16" customFormat="1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  <c r="AE7463"/>
      <c r="AF7463"/>
      <c r="AG7463"/>
      <c r="AH7463"/>
      <c r="AI7463"/>
      <c r="AJ7463"/>
      <c r="AK7463"/>
      <c r="AL7463"/>
      <c r="AM7463"/>
      <c r="AN7463"/>
      <c r="AO7463"/>
      <c r="AP7463"/>
      <c r="AQ7463"/>
      <c r="AR7463"/>
      <c r="AS7463"/>
      <c r="AT7463"/>
      <c r="AU7463"/>
      <c r="AV7463"/>
      <c r="AW7463"/>
      <c r="AX7463"/>
      <c r="AY7463"/>
      <c r="AZ7463"/>
      <c r="BA7463"/>
      <c r="BB7463"/>
      <c r="BC7463"/>
      <c r="BD7463"/>
    </row>
    <row r="7464" spans="1:56" s="16" customFormat="1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  <c r="AE7464"/>
      <c r="AF7464"/>
      <c r="AG7464"/>
      <c r="AH7464"/>
      <c r="AI7464"/>
      <c r="AJ7464"/>
      <c r="AK7464"/>
      <c r="AL7464"/>
      <c r="AM7464"/>
      <c r="AN7464"/>
      <c r="AO7464"/>
      <c r="AP7464"/>
      <c r="AQ7464"/>
      <c r="AR7464"/>
      <c r="AS7464"/>
      <c r="AT7464"/>
      <c r="AU7464"/>
      <c r="AV7464"/>
      <c r="AW7464"/>
      <c r="AX7464"/>
      <c r="AY7464"/>
      <c r="AZ7464"/>
      <c r="BA7464"/>
      <c r="BB7464"/>
      <c r="BC7464"/>
      <c r="BD7464"/>
    </row>
    <row r="7465" spans="1:56" s="16" customFormat="1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  <c r="AE7465"/>
      <c r="AF7465"/>
      <c r="AG7465"/>
      <c r="AH7465"/>
      <c r="AI7465"/>
      <c r="AJ7465"/>
      <c r="AK7465"/>
      <c r="AL7465"/>
      <c r="AM7465"/>
      <c r="AN7465"/>
      <c r="AO7465"/>
      <c r="AP7465"/>
      <c r="AQ7465"/>
      <c r="AR7465"/>
      <c r="AS7465"/>
      <c r="AT7465"/>
      <c r="AU7465"/>
      <c r="AV7465"/>
      <c r="AW7465"/>
      <c r="AX7465"/>
      <c r="AY7465"/>
      <c r="AZ7465"/>
      <c r="BA7465"/>
      <c r="BB7465"/>
      <c r="BC7465"/>
      <c r="BD7465"/>
    </row>
    <row r="7466" spans="1:56" s="16" customFormat="1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  <c r="AE7466"/>
      <c r="AF7466"/>
      <c r="AG7466"/>
      <c r="AH7466"/>
      <c r="AI7466"/>
      <c r="AJ7466"/>
      <c r="AK7466"/>
      <c r="AL7466"/>
      <c r="AM7466"/>
      <c r="AN7466"/>
      <c r="AO7466"/>
      <c r="AP7466"/>
      <c r="AQ7466"/>
      <c r="AR7466"/>
      <c r="AS7466"/>
      <c r="AT7466"/>
      <c r="AU7466"/>
      <c r="AV7466"/>
      <c r="AW7466"/>
      <c r="AX7466"/>
      <c r="AY7466"/>
      <c r="AZ7466"/>
      <c r="BA7466"/>
      <c r="BB7466"/>
      <c r="BC7466"/>
      <c r="BD7466"/>
    </row>
    <row r="7467" spans="1:56" s="16" customFormat="1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  <c r="AE7467"/>
      <c r="AF7467"/>
      <c r="AG7467"/>
      <c r="AH7467"/>
      <c r="AI7467"/>
      <c r="AJ7467"/>
      <c r="AK7467"/>
      <c r="AL7467"/>
      <c r="AM7467"/>
      <c r="AN7467"/>
      <c r="AO7467"/>
      <c r="AP7467"/>
      <c r="AQ7467"/>
      <c r="AR7467"/>
      <c r="AS7467"/>
      <c r="AT7467"/>
      <c r="AU7467"/>
      <c r="AV7467"/>
      <c r="AW7467"/>
      <c r="AX7467"/>
      <c r="AY7467"/>
      <c r="AZ7467"/>
      <c r="BA7467"/>
      <c r="BB7467"/>
      <c r="BC7467"/>
      <c r="BD7467"/>
    </row>
    <row r="7468" spans="1:56" s="16" customFormat="1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  <c r="AE7468"/>
      <c r="AF7468"/>
      <c r="AG7468"/>
      <c r="AH7468"/>
      <c r="AI7468"/>
      <c r="AJ7468"/>
      <c r="AK7468"/>
      <c r="AL7468"/>
      <c r="AM7468"/>
      <c r="AN7468"/>
      <c r="AO7468"/>
      <c r="AP7468"/>
      <c r="AQ7468"/>
      <c r="AR7468"/>
      <c r="AS7468"/>
      <c r="AT7468"/>
      <c r="AU7468"/>
      <c r="AV7468"/>
      <c r="AW7468"/>
      <c r="AX7468"/>
      <c r="AY7468"/>
      <c r="AZ7468"/>
      <c r="BA7468"/>
      <c r="BB7468"/>
      <c r="BC7468"/>
      <c r="BD7468"/>
    </row>
    <row r="7469" spans="1:56" s="16" customFormat="1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  <c r="AE7469"/>
      <c r="AF7469"/>
      <c r="AG7469"/>
      <c r="AH7469"/>
      <c r="AI7469"/>
      <c r="AJ7469"/>
      <c r="AK7469"/>
      <c r="AL7469"/>
      <c r="AM7469"/>
      <c r="AN7469"/>
      <c r="AO7469"/>
      <c r="AP7469"/>
      <c r="AQ7469"/>
      <c r="AR7469"/>
      <c r="AS7469"/>
      <c r="AT7469"/>
      <c r="AU7469"/>
      <c r="AV7469"/>
      <c r="AW7469"/>
      <c r="AX7469"/>
      <c r="AY7469"/>
      <c r="AZ7469"/>
      <c r="BA7469"/>
      <c r="BB7469"/>
      <c r="BC7469"/>
      <c r="BD7469"/>
    </row>
    <row r="7470" spans="1:56" s="16" customFormat="1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  <c r="AE7470"/>
      <c r="AF7470"/>
      <c r="AG7470"/>
      <c r="AH7470"/>
      <c r="AI7470"/>
      <c r="AJ7470"/>
      <c r="AK7470"/>
      <c r="AL7470"/>
      <c r="AM7470"/>
      <c r="AN7470"/>
      <c r="AO7470"/>
      <c r="AP7470"/>
      <c r="AQ7470"/>
      <c r="AR7470"/>
      <c r="AS7470"/>
      <c r="AT7470"/>
      <c r="AU7470"/>
      <c r="AV7470"/>
      <c r="AW7470"/>
      <c r="AX7470"/>
      <c r="AY7470"/>
      <c r="AZ7470"/>
      <c r="BA7470"/>
      <c r="BB7470"/>
      <c r="BC7470"/>
      <c r="BD7470"/>
    </row>
    <row r="7471" spans="1:56" s="16" customFormat="1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  <c r="AE7471"/>
      <c r="AF7471"/>
      <c r="AG7471"/>
      <c r="AH7471"/>
      <c r="AI7471"/>
      <c r="AJ7471"/>
      <c r="AK7471"/>
      <c r="AL7471"/>
      <c r="AM7471"/>
      <c r="AN7471"/>
      <c r="AO7471"/>
      <c r="AP7471"/>
      <c r="AQ7471"/>
      <c r="AR7471"/>
      <c r="AS7471"/>
      <c r="AT7471"/>
      <c r="AU7471"/>
      <c r="AV7471"/>
      <c r="AW7471"/>
      <c r="AX7471"/>
      <c r="AY7471"/>
      <c r="AZ7471"/>
      <c r="BA7471"/>
      <c r="BB7471"/>
      <c r="BC7471"/>
      <c r="BD7471"/>
    </row>
    <row r="7472" spans="1:56" s="16" customFormat="1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  <c r="AE7472"/>
      <c r="AF7472"/>
      <c r="AG7472"/>
      <c r="AH7472"/>
      <c r="AI7472"/>
      <c r="AJ7472"/>
      <c r="AK7472"/>
      <c r="AL7472"/>
      <c r="AM7472"/>
      <c r="AN7472"/>
      <c r="AO7472"/>
      <c r="AP7472"/>
      <c r="AQ7472"/>
      <c r="AR7472"/>
      <c r="AS7472"/>
      <c r="AT7472"/>
      <c r="AU7472"/>
      <c r="AV7472"/>
      <c r="AW7472"/>
      <c r="AX7472"/>
      <c r="AY7472"/>
      <c r="AZ7472"/>
      <c r="BA7472"/>
      <c r="BB7472"/>
      <c r="BC7472"/>
      <c r="BD7472"/>
    </row>
    <row r="7473" spans="1:56" s="16" customFormat="1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  <c r="AE7473"/>
      <c r="AF7473"/>
      <c r="AG7473"/>
      <c r="AH7473"/>
      <c r="AI7473"/>
      <c r="AJ7473"/>
      <c r="AK7473"/>
      <c r="AL7473"/>
      <c r="AM7473"/>
      <c r="AN7473"/>
      <c r="AO7473"/>
      <c r="AP7473"/>
      <c r="AQ7473"/>
      <c r="AR7473"/>
      <c r="AS7473"/>
      <c r="AT7473"/>
      <c r="AU7473"/>
      <c r="AV7473"/>
      <c r="AW7473"/>
      <c r="AX7473"/>
      <c r="AY7473"/>
      <c r="AZ7473"/>
      <c r="BA7473"/>
      <c r="BB7473"/>
      <c r="BC7473"/>
      <c r="BD7473"/>
    </row>
    <row r="7474" spans="1:56" s="16" customFormat="1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  <c r="AE7474"/>
      <c r="AF7474"/>
      <c r="AG7474"/>
      <c r="AH7474"/>
      <c r="AI7474"/>
      <c r="AJ7474"/>
      <c r="AK7474"/>
      <c r="AL7474"/>
      <c r="AM7474"/>
      <c r="AN7474"/>
      <c r="AO7474"/>
      <c r="AP7474"/>
      <c r="AQ7474"/>
      <c r="AR7474"/>
      <c r="AS7474"/>
      <c r="AT7474"/>
      <c r="AU7474"/>
      <c r="AV7474"/>
      <c r="AW7474"/>
      <c r="AX7474"/>
      <c r="AY7474"/>
      <c r="AZ7474"/>
      <c r="BA7474"/>
      <c r="BB7474"/>
      <c r="BC7474"/>
      <c r="BD7474"/>
    </row>
    <row r="7475" spans="1:56" s="16" customFormat="1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  <c r="AE7475"/>
      <c r="AF7475"/>
      <c r="AG7475"/>
      <c r="AH7475"/>
      <c r="AI7475"/>
      <c r="AJ7475"/>
      <c r="AK7475"/>
      <c r="AL7475"/>
      <c r="AM7475"/>
      <c r="AN7475"/>
      <c r="AO7475"/>
      <c r="AP7475"/>
      <c r="AQ7475"/>
      <c r="AR7475"/>
      <c r="AS7475"/>
      <c r="AT7475"/>
      <c r="AU7475"/>
      <c r="AV7475"/>
      <c r="AW7475"/>
      <c r="AX7475"/>
      <c r="AY7475"/>
      <c r="AZ7475"/>
      <c r="BA7475"/>
      <c r="BB7475"/>
      <c r="BC7475"/>
      <c r="BD7475"/>
    </row>
    <row r="7476" spans="1:56" s="16" customFormat="1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  <c r="AE7476"/>
      <c r="AF7476"/>
      <c r="AG7476"/>
      <c r="AH7476"/>
      <c r="AI7476"/>
      <c r="AJ7476"/>
      <c r="AK7476"/>
      <c r="AL7476"/>
      <c r="AM7476"/>
      <c r="AN7476"/>
      <c r="AO7476"/>
      <c r="AP7476"/>
      <c r="AQ7476"/>
      <c r="AR7476"/>
      <c r="AS7476"/>
      <c r="AT7476"/>
      <c r="AU7476"/>
      <c r="AV7476"/>
      <c r="AW7476"/>
      <c r="AX7476"/>
      <c r="AY7476"/>
      <c r="AZ7476"/>
      <c r="BA7476"/>
      <c r="BB7476"/>
      <c r="BC7476"/>
      <c r="BD7476"/>
    </row>
    <row r="7477" spans="1:56" s="16" customFormat="1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  <c r="AE7477"/>
      <c r="AF7477"/>
      <c r="AG7477"/>
      <c r="AH7477"/>
      <c r="AI7477"/>
      <c r="AJ7477"/>
      <c r="AK7477"/>
      <c r="AL7477"/>
      <c r="AM7477"/>
      <c r="AN7477"/>
      <c r="AO7477"/>
      <c r="AP7477"/>
      <c r="AQ7477"/>
      <c r="AR7477"/>
      <c r="AS7477"/>
      <c r="AT7477"/>
      <c r="AU7477"/>
      <c r="AV7477"/>
      <c r="AW7477"/>
      <c r="AX7477"/>
      <c r="AY7477"/>
      <c r="AZ7477"/>
      <c r="BA7477"/>
      <c r="BB7477"/>
      <c r="BC7477"/>
      <c r="BD7477"/>
    </row>
    <row r="7478" spans="1:56" s="16" customFormat="1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  <c r="AE7478"/>
      <c r="AF7478"/>
      <c r="AG7478"/>
      <c r="AH7478"/>
      <c r="AI7478"/>
      <c r="AJ7478"/>
      <c r="AK7478"/>
      <c r="AL7478"/>
      <c r="AM7478"/>
      <c r="AN7478"/>
      <c r="AO7478"/>
      <c r="AP7478"/>
      <c r="AQ7478"/>
      <c r="AR7478"/>
      <c r="AS7478"/>
      <c r="AT7478"/>
      <c r="AU7478"/>
      <c r="AV7478"/>
      <c r="AW7478"/>
      <c r="AX7478"/>
      <c r="AY7478"/>
      <c r="AZ7478"/>
      <c r="BA7478"/>
      <c r="BB7478"/>
      <c r="BC7478"/>
      <c r="BD7478"/>
    </row>
    <row r="7479" spans="1:56" s="16" customFormat="1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  <c r="AE7479"/>
      <c r="AF7479"/>
      <c r="AG7479"/>
      <c r="AH7479"/>
      <c r="AI7479"/>
      <c r="AJ7479"/>
      <c r="AK7479"/>
      <c r="AL7479"/>
      <c r="AM7479"/>
      <c r="AN7479"/>
      <c r="AO7479"/>
      <c r="AP7479"/>
      <c r="AQ7479"/>
      <c r="AR7479"/>
      <c r="AS7479"/>
      <c r="AT7479"/>
      <c r="AU7479"/>
      <c r="AV7479"/>
      <c r="AW7479"/>
      <c r="AX7479"/>
      <c r="AY7479"/>
      <c r="AZ7479"/>
      <c r="BA7479"/>
      <c r="BB7479"/>
      <c r="BC7479"/>
      <c r="BD7479"/>
    </row>
    <row r="7480" spans="1:56" s="16" customFormat="1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  <c r="AE7480"/>
      <c r="AF7480"/>
      <c r="AG7480"/>
      <c r="AH7480"/>
      <c r="AI7480"/>
      <c r="AJ7480"/>
      <c r="AK7480"/>
      <c r="AL7480"/>
      <c r="AM7480"/>
      <c r="AN7480"/>
      <c r="AO7480"/>
      <c r="AP7480"/>
      <c r="AQ7480"/>
      <c r="AR7480"/>
      <c r="AS7480"/>
      <c r="AT7480"/>
      <c r="AU7480"/>
      <c r="AV7480"/>
      <c r="AW7480"/>
      <c r="AX7480"/>
      <c r="AY7480"/>
      <c r="AZ7480"/>
      <c r="BA7480"/>
      <c r="BB7480"/>
      <c r="BC7480"/>
      <c r="BD7480"/>
    </row>
    <row r="7481" spans="1:56" s="16" customFormat="1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  <c r="AE7481"/>
      <c r="AF7481"/>
      <c r="AG7481"/>
      <c r="AH7481"/>
      <c r="AI7481"/>
      <c r="AJ7481"/>
      <c r="AK7481"/>
      <c r="AL7481"/>
      <c r="AM7481"/>
      <c r="AN7481"/>
      <c r="AO7481"/>
      <c r="AP7481"/>
      <c r="AQ7481"/>
      <c r="AR7481"/>
      <c r="AS7481"/>
      <c r="AT7481"/>
      <c r="AU7481"/>
      <c r="AV7481"/>
      <c r="AW7481"/>
      <c r="AX7481"/>
      <c r="AY7481"/>
      <c r="AZ7481"/>
      <c r="BA7481"/>
      <c r="BB7481"/>
      <c r="BC7481"/>
      <c r="BD7481"/>
    </row>
    <row r="7482" spans="1:56" s="16" customFormat="1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  <c r="AE7482"/>
      <c r="AF7482"/>
      <c r="AG7482"/>
      <c r="AH7482"/>
      <c r="AI7482"/>
      <c r="AJ7482"/>
      <c r="AK7482"/>
      <c r="AL7482"/>
      <c r="AM7482"/>
      <c r="AN7482"/>
      <c r="AO7482"/>
      <c r="AP7482"/>
      <c r="AQ7482"/>
      <c r="AR7482"/>
      <c r="AS7482"/>
      <c r="AT7482"/>
      <c r="AU7482"/>
      <c r="AV7482"/>
      <c r="AW7482"/>
      <c r="AX7482"/>
      <c r="AY7482"/>
      <c r="AZ7482"/>
      <c r="BA7482"/>
      <c r="BB7482"/>
      <c r="BC7482"/>
      <c r="BD7482"/>
    </row>
    <row r="7483" spans="1:56" s="16" customFormat="1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  <c r="AE7483"/>
      <c r="AF7483"/>
      <c r="AG7483"/>
      <c r="AH7483"/>
      <c r="AI7483"/>
      <c r="AJ7483"/>
      <c r="AK7483"/>
      <c r="AL7483"/>
      <c r="AM7483"/>
      <c r="AN7483"/>
      <c r="AO7483"/>
      <c r="AP7483"/>
      <c r="AQ7483"/>
      <c r="AR7483"/>
      <c r="AS7483"/>
      <c r="AT7483"/>
      <c r="AU7483"/>
      <c r="AV7483"/>
      <c r="AW7483"/>
      <c r="AX7483"/>
      <c r="AY7483"/>
      <c r="AZ7483"/>
      <c r="BA7483"/>
      <c r="BB7483"/>
      <c r="BC7483"/>
      <c r="BD7483"/>
    </row>
    <row r="7484" spans="1:56" s="16" customFormat="1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  <c r="AE7484"/>
      <c r="AF7484"/>
      <c r="AG7484"/>
      <c r="AH7484"/>
      <c r="AI7484"/>
      <c r="AJ7484"/>
      <c r="AK7484"/>
      <c r="AL7484"/>
      <c r="AM7484"/>
      <c r="AN7484"/>
      <c r="AO7484"/>
      <c r="AP7484"/>
      <c r="AQ7484"/>
      <c r="AR7484"/>
      <c r="AS7484"/>
      <c r="AT7484"/>
      <c r="AU7484"/>
      <c r="AV7484"/>
      <c r="AW7484"/>
      <c r="AX7484"/>
      <c r="AY7484"/>
      <c r="AZ7484"/>
      <c r="BA7484"/>
      <c r="BB7484"/>
      <c r="BC7484"/>
      <c r="BD7484"/>
    </row>
    <row r="7485" spans="1:56" s="16" customFormat="1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  <c r="AE7485"/>
      <c r="AF7485"/>
      <c r="AG7485"/>
      <c r="AH7485"/>
      <c r="AI7485"/>
      <c r="AJ7485"/>
      <c r="AK7485"/>
      <c r="AL7485"/>
      <c r="AM7485"/>
      <c r="AN7485"/>
      <c r="AO7485"/>
      <c r="AP7485"/>
      <c r="AQ7485"/>
      <c r="AR7485"/>
      <c r="AS7485"/>
      <c r="AT7485"/>
      <c r="AU7485"/>
      <c r="AV7485"/>
      <c r="AW7485"/>
      <c r="AX7485"/>
      <c r="AY7485"/>
      <c r="AZ7485"/>
      <c r="BA7485"/>
      <c r="BB7485"/>
      <c r="BC7485"/>
      <c r="BD7485"/>
    </row>
    <row r="7486" spans="1:56" s="16" customFormat="1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  <c r="AE7486"/>
      <c r="AF7486"/>
      <c r="AG7486"/>
      <c r="AH7486"/>
      <c r="AI7486"/>
      <c r="AJ7486"/>
      <c r="AK7486"/>
      <c r="AL7486"/>
      <c r="AM7486"/>
      <c r="AN7486"/>
      <c r="AO7486"/>
      <c r="AP7486"/>
      <c r="AQ7486"/>
      <c r="AR7486"/>
      <c r="AS7486"/>
      <c r="AT7486"/>
      <c r="AU7486"/>
      <c r="AV7486"/>
      <c r="AW7486"/>
      <c r="AX7486"/>
      <c r="AY7486"/>
      <c r="AZ7486"/>
      <c r="BA7486"/>
      <c r="BB7486"/>
      <c r="BC7486"/>
      <c r="BD7486"/>
    </row>
    <row r="7487" spans="1:56" s="16" customFormat="1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  <c r="AE7487"/>
      <c r="AF7487"/>
      <c r="AG7487"/>
      <c r="AH7487"/>
      <c r="AI7487"/>
      <c r="AJ7487"/>
      <c r="AK7487"/>
      <c r="AL7487"/>
      <c r="AM7487"/>
      <c r="AN7487"/>
      <c r="AO7487"/>
      <c r="AP7487"/>
      <c r="AQ7487"/>
      <c r="AR7487"/>
      <c r="AS7487"/>
      <c r="AT7487"/>
      <c r="AU7487"/>
      <c r="AV7487"/>
      <c r="AW7487"/>
      <c r="AX7487"/>
      <c r="AY7487"/>
      <c r="AZ7487"/>
      <c r="BA7487"/>
      <c r="BB7487"/>
      <c r="BC7487"/>
      <c r="BD7487"/>
    </row>
    <row r="7488" spans="1:56" s="16" customFormat="1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  <c r="AE7488"/>
      <c r="AF7488"/>
      <c r="AG7488"/>
      <c r="AH7488"/>
      <c r="AI7488"/>
      <c r="AJ7488"/>
      <c r="AK7488"/>
      <c r="AL7488"/>
      <c r="AM7488"/>
      <c r="AN7488"/>
      <c r="AO7488"/>
      <c r="AP7488"/>
      <c r="AQ7488"/>
      <c r="AR7488"/>
      <c r="AS7488"/>
      <c r="AT7488"/>
      <c r="AU7488"/>
      <c r="AV7488"/>
      <c r="AW7488"/>
      <c r="AX7488"/>
      <c r="AY7488"/>
      <c r="AZ7488"/>
      <c r="BA7488"/>
      <c r="BB7488"/>
      <c r="BC7488"/>
      <c r="BD7488"/>
    </row>
    <row r="7489" spans="1:56" s="16" customFormat="1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  <c r="AE7489"/>
      <c r="AF7489"/>
      <c r="AG7489"/>
      <c r="AH7489"/>
      <c r="AI7489"/>
      <c r="AJ7489"/>
      <c r="AK7489"/>
      <c r="AL7489"/>
      <c r="AM7489"/>
      <c r="AN7489"/>
      <c r="AO7489"/>
      <c r="AP7489"/>
      <c r="AQ7489"/>
      <c r="AR7489"/>
      <c r="AS7489"/>
      <c r="AT7489"/>
      <c r="AU7489"/>
      <c r="AV7489"/>
      <c r="AW7489"/>
      <c r="AX7489"/>
      <c r="AY7489"/>
      <c r="AZ7489"/>
      <c r="BA7489"/>
      <c r="BB7489"/>
      <c r="BC7489"/>
      <c r="BD7489"/>
    </row>
    <row r="7490" spans="1:56" s="16" customFormat="1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  <c r="AE7490"/>
      <c r="AF7490"/>
      <c r="AG7490"/>
      <c r="AH7490"/>
      <c r="AI7490"/>
      <c r="AJ7490"/>
      <c r="AK7490"/>
      <c r="AL7490"/>
      <c r="AM7490"/>
      <c r="AN7490"/>
      <c r="AO7490"/>
      <c r="AP7490"/>
      <c r="AQ7490"/>
      <c r="AR7490"/>
      <c r="AS7490"/>
      <c r="AT7490"/>
      <c r="AU7490"/>
      <c r="AV7490"/>
      <c r="AW7490"/>
      <c r="AX7490"/>
      <c r="AY7490"/>
      <c r="AZ7490"/>
      <c r="BA7490"/>
      <c r="BB7490"/>
      <c r="BC7490"/>
      <c r="BD7490"/>
    </row>
    <row r="7491" spans="1:56" s="16" customFormat="1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  <c r="AE7491"/>
      <c r="AF7491"/>
      <c r="AG7491"/>
      <c r="AH7491"/>
      <c r="AI7491"/>
      <c r="AJ7491"/>
      <c r="AK7491"/>
      <c r="AL7491"/>
      <c r="AM7491"/>
      <c r="AN7491"/>
      <c r="AO7491"/>
      <c r="AP7491"/>
      <c r="AQ7491"/>
      <c r="AR7491"/>
      <c r="AS7491"/>
      <c r="AT7491"/>
      <c r="AU7491"/>
      <c r="AV7491"/>
      <c r="AW7491"/>
      <c r="AX7491"/>
      <c r="AY7491"/>
      <c r="AZ7491"/>
      <c r="BA7491"/>
      <c r="BB7491"/>
      <c r="BC7491"/>
      <c r="BD7491"/>
    </row>
    <row r="7492" spans="1:56" s="16" customFormat="1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  <c r="AE7492"/>
      <c r="AF7492"/>
      <c r="AG7492"/>
      <c r="AH7492"/>
      <c r="AI7492"/>
      <c r="AJ7492"/>
      <c r="AK7492"/>
      <c r="AL7492"/>
      <c r="AM7492"/>
      <c r="AN7492"/>
      <c r="AO7492"/>
      <c r="AP7492"/>
      <c r="AQ7492"/>
      <c r="AR7492"/>
      <c r="AS7492"/>
      <c r="AT7492"/>
      <c r="AU7492"/>
      <c r="AV7492"/>
      <c r="AW7492"/>
      <c r="AX7492"/>
      <c r="AY7492"/>
      <c r="AZ7492"/>
      <c r="BA7492"/>
      <c r="BB7492"/>
      <c r="BC7492"/>
      <c r="BD7492"/>
    </row>
    <row r="7493" spans="1:56" s="16" customFormat="1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  <c r="AE7493"/>
      <c r="AF7493"/>
      <c r="AG7493"/>
      <c r="AH7493"/>
      <c r="AI7493"/>
      <c r="AJ7493"/>
      <c r="AK7493"/>
      <c r="AL7493"/>
      <c r="AM7493"/>
      <c r="AN7493"/>
      <c r="AO7493"/>
      <c r="AP7493"/>
      <c r="AQ7493"/>
      <c r="AR7493"/>
      <c r="AS7493"/>
      <c r="AT7493"/>
      <c r="AU7493"/>
      <c r="AV7493"/>
      <c r="AW7493"/>
      <c r="AX7493"/>
      <c r="AY7493"/>
      <c r="AZ7493"/>
      <c r="BA7493"/>
      <c r="BB7493"/>
      <c r="BC7493"/>
      <c r="BD7493"/>
    </row>
    <row r="7494" spans="1:56" s="16" customFormat="1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  <c r="AE7494"/>
      <c r="AF7494"/>
      <c r="AG7494"/>
      <c r="AH7494"/>
      <c r="AI7494"/>
      <c r="AJ7494"/>
      <c r="AK7494"/>
      <c r="AL7494"/>
      <c r="AM7494"/>
      <c r="AN7494"/>
      <c r="AO7494"/>
      <c r="AP7494"/>
      <c r="AQ7494"/>
      <c r="AR7494"/>
      <c r="AS7494"/>
      <c r="AT7494"/>
      <c r="AU7494"/>
      <c r="AV7494"/>
      <c r="AW7494"/>
      <c r="AX7494"/>
      <c r="AY7494"/>
      <c r="AZ7494"/>
      <c r="BA7494"/>
      <c r="BB7494"/>
      <c r="BC7494"/>
      <c r="BD7494"/>
    </row>
    <row r="7495" spans="1:56" s="16" customFormat="1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  <c r="AE7495"/>
      <c r="AF7495"/>
      <c r="AG7495"/>
      <c r="AH7495"/>
      <c r="AI7495"/>
      <c r="AJ7495"/>
      <c r="AK7495"/>
      <c r="AL7495"/>
      <c r="AM7495"/>
      <c r="AN7495"/>
      <c r="AO7495"/>
      <c r="AP7495"/>
      <c r="AQ7495"/>
      <c r="AR7495"/>
      <c r="AS7495"/>
      <c r="AT7495"/>
      <c r="AU7495"/>
      <c r="AV7495"/>
      <c r="AW7495"/>
      <c r="AX7495"/>
      <c r="AY7495"/>
      <c r="AZ7495"/>
      <c r="BA7495"/>
      <c r="BB7495"/>
      <c r="BC7495"/>
      <c r="BD7495"/>
    </row>
    <row r="7496" spans="1:56" s="16" customFormat="1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  <c r="AE7496"/>
      <c r="AF7496"/>
      <c r="AG7496"/>
      <c r="AH7496"/>
      <c r="AI7496"/>
      <c r="AJ7496"/>
      <c r="AK7496"/>
      <c r="AL7496"/>
      <c r="AM7496"/>
      <c r="AN7496"/>
      <c r="AO7496"/>
      <c r="AP7496"/>
      <c r="AQ7496"/>
      <c r="AR7496"/>
      <c r="AS7496"/>
      <c r="AT7496"/>
      <c r="AU7496"/>
      <c r="AV7496"/>
      <c r="AW7496"/>
      <c r="AX7496"/>
      <c r="AY7496"/>
      <c r="AZ7496"/>
      <c r="BA7496"/>
      <c r="BB7496"/>
      <c r="BC7496"/>
      <c r="BD7496"/>
    </row>
    <row r="7497" spans="1:56" s="16" customFormat="1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  <c r="AE7497"/>
      <c r="AF7497"/>
      <c r="AG7497"/>
      <c r="AH7497"/>
      <c r="AI7497"/>
      <c r="AJ7497"/>
      <c r="AK7497"/>
      <c r="AL7497"/>
      <c r="AM7497"/>
      <c r="AN7497"/>
      <c r="AO7497"/>
      <c r="AP7497"/>
      <c r="AQ7497"/>
      <c r="AR7497"/>
      <c r="AS7497"/>
      <c r="AT7497"/>
      <c r="AU7497"/>
      <c r="AV7497"/>
      <c r="AW7497"/>
      <c r="AX7497"/>
      <c r="AY7497"/>
      <c r="AZ7497"/>
      <c r="BA7497"/>
      <c r="BB7497"/>
      <c r="BC7497"/>
      <c r="BD7497"/>
    </row>
    <row r="7498" spans="1:56" s="16" customFormat="1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  <c r="AE7498"/>
      <c r="AF7498"/>
      <c r="AG7498"/>
      <c r="AH7498"/>
      <c r="AI7498"/>
      <c r="AJ7498"/>
      <c r="AK7498"/>
      <c r="AL7498"/>
      <c r="AM7498"/>
      <c r="AN7498"/>
      <c r="AO7498"/>
      <c r="AP7498"/>
      <c r="AQ7498"/>
      <c r="AR7498"/>
      <c r="AS7498"/>
      <c r="AT7498"/>
      <c r="AU7498"/>
      <c r="AV7498"/>
      <c r="AW7498"/>
      <c r="AX7498"/>
      <c r="AY7498"/>
      <c r="AZ7498"/>
      <c r="BA7498"/>
      <c r="BB7498"/>
      <c r="BC7498"/>
      <c r="BD7498"/>
    </row>
    <row r="7499" spans="1:56" s="16" customFormat="1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  <c r="AE7499"/>
      <c r="AF7499"/>
      <c r="AG7499"/>
      <c r="AH7499"/>
      <c r="AI7499"/>
      <c r="AJ7499"/>
      <c r="AK7499"/>
      <c r="AL7499"/>
      <c r="AM7499"/>
      <c r="AN7499"/>
      <c r="AO7499"/>
      <c r="AP7499"/>
      <c r="AQ7499"/>
      <c r="AR7499"/>
      <c r="AS7499"/>
      <c r="AT7499"/>
      <c r="AU7499"/>
      <c r="AV7499"/>
      <c r="AW7499"/>
      <c r="AX7499"/>
      <c r="AY7499"/>
      <c r="AZ7499"/>
      <c r="BA7499"/>
      <c r="BB7499"/>
      <c r="BC7499"/>
      <c r="BD7499"/>
    </row>
    <row r="7500" spans="1:56" s="16" customFormat="1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  <c r="AE7500"/>
      <c r="AF7500"/>
      <c r="AG7500"/>
      <c r="AH7500"/>
      <c r="AI7500"/>
      <c r="AJ7500"/>
      <c r="AK7500"/>
      <c r="AL7500"/>
      <c r="AM7500"/>
      <c r="AN7500"/>
      <c r="AO7500"/>
      <c r="AP7500"/>
      <c r="AQ7500"/>
      <c r="AR7500"/>
      <c r="AS7500"/>
      <c r="AT7500"/>
      <c r="AU7500"/>
      <c r="AV7500"/>
      <c r="AW7500"/>
      <c r="AX7500"/>
      <c r="AY7500"/>
      <c r="AZ7500"/>
      <c r="BA7500"/>
      <c r="BB7500"/>
      <c r="BC7500"/>
      <c r="BD7500"/>
    </row>
    <row r="7501" spans="1:56" s="16" customFormat="1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  <c r="AE7501"/>
      <c r="AF7501"/>
      <c r="AG7501"/>
      <c r="AH7501"/>
      <c r="AI7501"/>
      <c r="AJ7501"/>
      <c r="AK7501"/>
      <c r="AL7501"/>
      <c r="AM7501"/>
      <c r="AN7501"/>
      <c r="AO7501"/>
      <c r="AP7501"/>
      <c r="AQ7501"/>
      <c r="AR7501"/>
      <c r="AS7501"/>
      <c r="AT7501"/>
      <c r="AU7501"/>
      <c r="AV7501"/>
      <c r="AW7501"/>
      <c r="AX7501"/>
      <c r="AY7501"/>
      <c r="AZ7501"/>
      <c r="BA7501"/>
      <c r="BB7501"/>
      <c r="BC7501"/>
      <c r="BD7501"/>
    </row>
    <row r="7502" spans="1:56" s="16" customFormat="1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  <c r="AE7502"/>
      <c r="AF7502"/>
      <c r="AG7502"/>
      <c r="AH7502"/>
      <c r="AI7502"/>
      <c r="AJ7502"/>
      <c r="AK7502"/>
      <c r="AL7502"/>
      <c r="AM7502"/>
      <c r="AN7502"/>
      <c r="AO7502"/>
      <c r="AP7502"/>
      <c r="AQ7502"/>
      <c r="AR7502"/>
      <c r="AS7502"/>
      <c r="AT7502"/>
      <c r="AU7502"/>
      <c r="AV7502"/>
      <c r="AW7502"/>
      <c r="AX7502"/>
      <c r="AY7502"/>
      <c r="AZ7502"/>
      <c r="BA7502"/>
      <c r="BB7502"/>
      <c r="BC7502"/>
      <c r="BD7502"/>
    </row>
    <row r="7503" spans="1:56" s="16" customFormat="1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  <c r="AE7503"/>
      <c r="AF7503"/>
      <c r="AG7503"/>
      <c r="AH7503"/>
      <c r="AI7503"/>
      <c r="AJ7503"/>
      <c r="AK7503"/>
      <c r="AL7503"/>
      <c r="AM7503"/>
      <c r="AN7503"/>
      <c r="AO7503"/>
      <c r="AP7503"/>
      <c r="AQ7503"/>
      <c r="AR7503"/>
      <c r="AS7503"/>
      <c r="AT7503"/>
      <c r="AU7503"/>
      <c r="AV7503"/>
      <c r="AW7503"/>
      <c r="AX7503"/>
      <c r="AY7503"/>
      <c r="AZ7503"/>
      <c r="BA7503"/>
      <c r="BB7503"/>
      <c r="BC7503"/>
      <c r="BD7503"/>
    </row>
    <row r="7504" spans="1:56" s="16" customFormat="1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  <c r="AE7504"/>
      <c r="AF7504"/>
      <c r="AG7504"/>
      <c r="AH7504"/>
      <c r="AI7504"/>
      <c r="AJ7504"/>
      <c r="AK7504"/>
      <c r="AL7504"/>
      <c r="AM7504"/>
      <c r="AN7504"/>
      <c r="AO7504"/>
      <c r="AP7504"/>
      <c r="AQ7504"/>
      <c r="AR7504"/>
      <c r="AS7504"/>
      <c r="AT7504"/>
      <c r="AU7504"/>
      <c r="AV7504"/>
      <c r="AW7504"/>
      <c r="AX7504"/>
      <c r="AY7504"/>
      <c r="AZ7504"/>
      <c r="BA7504"/>
      <c r="BB7504"/>
      <c r="BC7504"/>
      <c r="BD7504"/>
    </row>
    <row r="7505" spans="1:56" s="16" customFormat="1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  <c r="AE7505"/>
      <c r="AF7505"/>
      <c r="AG7505"/>
      <c r="AH7505"/>
      <c r="AI7505"/>
      <c r="AJ7505"/>
      <c r="AK7505"/>
      <c r="AL7505"/>
      <c r="AM7505"/>
      <c r="AN7505"/>
      <c r="AO7505"/>
      <c r="AP7505"/>
      <c r="AQ7505"/>
      <c r="AR7505"/>
      <c r="AS7505"/>
      <c r="AT7505"/>
      <c r="AU7505"/>
      <c r="AV7505"/>
      <c r="AW7505"/>
      <c r="AX7505"/>
      <c r="AY7505"/>
      <c r="AZ7505"/>
      <c r="BA7505"/>
      <c r="BB7505"/>
      <c r="BC7505"/>
      <c r="BD7505"/>
    </row>
    <row r="7506" spans="1:56" s="16" customFormat="1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  <c r="AE7506"/>
      <c r="AF7506"/>
      <c r="AG7506"/>
      <c r="AH7506"/>
      <c r="AI7506"/>
      <c r="AJ7506"/>
      <c r="AK7506"/>
      <c r="AL7506"/>
      <c r="AM7506"/>
      <c r="AN7506"/>
      <c r="AO7506"/>
      <c r="AP7506"/>
      <c r="AQ7506"/>
      <c r="AR7506"/>
      <c r="AS7506"/>
      <c r="AT7506"/>
      <c r="AU7506"/>
      <c r="AV7506"/>
      <c r="AW7506"/>
      <c r="AX7506"/>
      <c r="AY7506"/>
      <c r="AZ7506"/>
      <c r="BA7506"/>
      <c r="BB7506"/>
      <c r="BC7506"/>
      <c r="BD7506"/>
    </row>
    <row r="7507" spans="1:56" s="16" customFormat="1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  <c r="AE7507"/>
      <c r="AF7507"/>
      <c r="AG7507"/>
      <c r="AH7507"/>
      <c r="AI7507"/>
      <c r="AJ7507"/>
      <c r="AK7507"/>
      <c r="AL7507"/>
      <c r="AM7507"/>
      <c r="AN7507"/>
      <c r="AO7507"/>
      <c r="AP7507"/>
      <c r="AQ7507"/>
      <c r="AR7507"/>
      <c r="AS7507"/>
      <c r="AT7507"/>
      <c r="AU7507"/>
      <c r="AV7507"/>
      <c r="AW7507"/>
      <c r="AX7507"/>
      <c r="AY7507"/>
      <c r="AZ7507"/>
      <c r="BA7507"/>
      <c r="BB7507"/>
      <c r="BC7507"/>
      <c r="BD7507"/>
    </row>
    <row r="7508" spans="1:56" s="16" customFormat="1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  <c r="AE7508"/>
      <c r="AF7508"/>
      <c r="AG7508"/>
      <c r="AH7508"/>
      <c r="AI7508"/>
      <c r="AJ7508"/>
      <c r="AK7508"/>
      <c r="AL7508"/>
      <c r="AM7508"/>
      <c r="AN7508"/>
      <c r="AO7508"/>
      <c r="AP7508"/>
      <c r="AQ7508"/>
      <c r="AR7508"/>
      <c r="AS7508"/>
      <c r="AT7508"/>
      <c r="AU7508"/>
      <c r="AV7508"/>
      <c r="AW7508"/>
      <c r="AX7508"/>
      <c r="AY7508"/>
      <c r="AZ7508"/>
      <c r="BA7508"/>
      <c r="BB7508"/>
      <c r="BC7508"/>
      <c r="BD7508"/>
    </row>
    <row r="7509" spans="1:56" s="16" customFormat="1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  <c r="AE7509"/>
      <c r="AF7509"/>
      <c r="AG7509"/>
      <c r="AH7509"/>
      <c r="AI7509"/>
      <c r="AJ7509"/>
      <c r="AK7509"/>
      <c r="AL7509"/>
      <c r="AM7509"/>
      <c r="AN7509"/>
      <c r="AO7509"/>
      <c r="AP7509"/>
      <c r="AQ7509"/>
      <c r="AR7509"/>
      <c r="AS7509"/>
      <c r="AT7509"/>
      <c r="AU7509"/>
      <c r="AV7509"/>
      <c r="AW7509"/>
      <c r="AX7509"/>
      <c r="AY7509"/>
      <c r="AZ7509"/>
      <c r="BA7509"/>
      <c r="BB7509"/>
      <c r="BC7509"/>
      <c r="BD7509"/>
    </row>
    <row r="7510" spans="1:56" s="16" customFormat="1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  <c r="AE7510"/>
      <c r="AF7510"/>
      <c r="AG7510"/>
      <c r="AH7510"/>
      <c r="AI7510"/>
      <c r="AJ7510"/>
      <c r="AK7510"/>
      <c r="AL7510"/>
      <c r="AM7510"/>
      <c r="AN7510"/>
      <c r="AO7510"/>
      <c r="AP7510"/>
      <c r="AQ7510"/>
      <c r="AR7510"/>
      <c r="AS7510"/>
      <c r="AT7510"/>
      <c r="AU7510"/>
      <c r="AV7510"/>
      <c r="AW7510"/>
      <c r="AX7510"/>
      <c r="AY7510"/>
      <c r="AZ7510"/>
      <c r="BA7510"/>
      <c r="BB7510"/>
      <c r="BC7510"/>
      <c r="BD7510"/>
    </row>
    <row r="7511" spans="1:56" s="16" customFormat="1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  <c r="AE7511"/>
      <c r="AF7511"/>
      <c r="AG7511"/>
      <c r="AH7511"/>
      <c r="AI7511"/>
      <c r="AJ7511"/>
      <c r="AK7511"/>
      <c r="AL7511"/>
      <c r="AM7511"/>
      <c r="AN7511"/>
      <c r="AO7511"/>
      <c r="AP7511"/>
      <c r="AQ7511"/>
      <c r="AR7511"/>
      <c r="AS7511"/>
      <c r="AT7511"/>
      <c r="AU7511"/>
      <c r="AV7511"/>
      <c r="AW7511"/>
      <c r="AX7511"/>
      <c r="AY7511"/>
      <c r="AZ7511"/>
      <c r="BA7511"/>
      <c r="BB7511"/>
      <c r="BC7511"/>
      <c r="BD7511"/>
    </row>
    <row r="7512" spans="1:56" s="16" customFormat="1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  <c r="AE7512"/>
      <c r="AF7512"/>
      <c r="AG7512"/>
      <c r="AH7512"/>
      <c r="AI7512"/>
      <c r="AJ7512"/>
      <c r="AK7512"/>
      <c r="AL7512"/>
      <c r="AM7512"/>
      <c r="AN7512"/>
      <c r="AO7512"/>
      <c r="AP7512"/>
      <c r="AQ7512"/>
      <c r="AR7512"/>
      <c r="AS7512"/>
      <c r="AT7512"/>
      <c r="AU7512"/>
      <c r="AV7512"/>
      <c r="AW7512"/>
      <c r="AX7512"/>
      <c r="AY7512"/>
      <c r="AZ7512"/>
      <c r="BA7512"/>
      <c r="BB7512"/>
      <c r="BC7512"/>
      <c r="BD7512"/>
    </row>
    <row r="7513" spans="1:56" s="16" customFormat="1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  <c r="AE7513"/>
      <c r="AF7513"/>
      <c r="AG7513"/>
      <c r="AH7513"/>
      <c r="AI7513"/>
      <c r="AJ7513"/>
      <c r="AK7513"/>
      <c r="AL7513"/>
      <c r="AM7513"/>
      <c r="AN7513"/>
      <c r="AO7513"/>
      <c r="AP7513"/>
      <c r="AQ7513"/>
      <c r="AR7513"/>
      <c r="AS7513"/>
      <c r="AT7513"/>
      <c r="AU7513"/>
      <c r="AV7513"/>
      <c r="AW7513"/>
      <c r="AX7513"/>
      <c r="AY7513"/>
      <c r="AZ7513"/>
      <c r="BA7513"/>
      <c r="BB7513"/>
      <c r="BC7513"/>
      <c r="BD7513"/>
    </row>
    <row r="7514" spans="1:56" s="16" customFormat="1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  <c r="AE7514"/>
      <c r="AF7514"/>
      <c r="AG7514"/>
      <c r="AH7514"/>
      <c r="AI7514"/>
      <c r="AJ7514"/>
      <c r="AK7514"/>
      <c r="AL7514"/>
      <c r="AM7514"/>
      <c r="AN7514"/>
      <c r="AO7514"/>
      <c r="AP7514"/>
      <c r="AQ7514"/>
      <c r="AR7514"/>
      <c r="AS7514"/>
      <c r="AT7514"/>
      <c r="AU7514"/>
      <c r="AV7514"/>
      <c r="AW7514"/>
      <c r="AX7514"/>
      <c r="AY7514"/>
      <c r="AZ7514"/>
      <c r="BA7514"/>
      <c r="BB7514"/>
      <c r="BC7514"/>
      <c r="BD7514"/>
    </row>
    <row r="7515" spans="1:56" s="16" customFormat="1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  <c r="AE7515"/>
      <c r="AF7515"/>
      <c r="AG7515"/>
      <c r="AH7515"/>
      <c r="AI7515"/>
      <c r="AJ7515"/>
      <c r="AK7515"/>
      <c r="AL7515"/>
      <c r="AM7515"/>
      <c r="AN7515"/>
      <c r="AO7515"/>
      <c r="AP7515"/>
      <c r="AQ7515"/>
      <c r="AR7515"/>
      <c r="AS7515"/>
      <c r="AT7515"/>
      <c r="AU7515"/>
      <c r="AV7515"/>
      <c r="AW7515"/>
      <c r="AX7515"/>
      <c r="AY7515"/>
      <c r="AZ7515"/>
      <c r="BA7515"/>
      <c r="BB7515"/>
      <c r="BC7515"/>
      <c r="BD7515"/>
    </row>
    <row r="7516" spans="1:56" s="16" customFormat="1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  <c r="AE7516"/>
      <c r="AF7516"/>
      <c r="AG7516"/>
      <c r="AH7516"/>
      <c r="AI7516"/>
      <c r="AJ7516"/>
      <c r="AK7516"/>
      <c r="AL7516"/>
      <c r="AM7516"/>
      <c r="AN7516"/>
      <c r="AO7516"/>
      <c r="AP7516"/>
      <c r="AQ7516"/>
      <c r="AR7516"/>
      <c r="AS7516"/>
      <c r="AT7516"/>
      <c r="AU7516"/>
      <c r="AV7516"/>
      <c r="AW7516"/>
      <c r="AX7516"/>
      <c r="AY7516"/>
      <c r="AZ7516"/>
      <c r="BA7516"/>
      <c r="BB7516"/>
      <c r="BC7516"/>
      <c r="BD7516"/>
    </row>
    <row r="7517" spans="1:56" s="16" customFormat="1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  <c r="AE7517"/>
      <c r="AF7517"/>
      <c r="AG7517"/>
      <c r="AH7517"/>
      <c r="AI7517"/>
      <c r="AJ7517"/>
      <c r="AK7517"/>
      <c r="AL7517"/>
      <c r="AM7517"/>
      <c r="AN7517"/>
      <c r="AO7517"/>
      <c r="AP7517"/>
      <c r="AQ7517"/>
      <c r="AR7517"/>
      <c r="AS7517"/>
      <c r="AT7517"/>
      <c r="AU7517"/>
      <c r="AV7517"/>
      <c r="AW7517"/>
      <c r="AX7517"/>
      <c r="AY7517"/>
      <c r="AZ7517"/>
      <c r="BA7517"/>
      <c r="BB7517"/>
      <c r="BC7517"/>
      <c r="BD7517"/>
    </row>
    <row r="7518" spans="1:56" s="16" customFormat="1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  <c r="AE7518"/>
      <c r="AF7518"/>
      <c r="AG7518"/>
      <c r="AH7518"/>
      <c r="AI7518"/>
      <c r="AJ7518"/>
      <c r="AK7518"/>
      <c r="AL7518"/>
      <c r="AM7518"/>
      <c r="AN7518"/>
      <c r="AO7518"/>
      <c r="AP7518"/>
      <c r="AQ7518"/>
      <c r="AR7518"/>
      <c r="AS7518"/>
      <c r="AT7518"/>
      <c r="AU7518"/>
      <c r="AV7518"/>
      <c r="AW7518"/>
      <c r="AX7518"/>
      <c r="AY7518"/>
      <c r="AZ7518"/>
      <c r="BA7518"/>
      <c r="BB7518"/>
      <c r="BC7518"/>
      <c r="BD7518"/>
    </row>
    <row r="7519" spans="1:56" s="16" customFormat="1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  <c r="AE7519"/>
      <c r="AF7519"/>
      <c r="AG7519"/>
      <c r="AH7519"/>
      <c r="AI7519"/>
      <c r="AJ7519"/>
      <c r="AK7519"/>
      <c r="AL7519"/>
      <c r="AM7519"/>
      <c r="AN7519"/>
      <c r="AO7519"/>
      <c r="AP7519"/>
      <c r="AQ7519"/>
      <c r="AR7519"/>
      <c r="AS7519"/>
      <c r="AT7519"/>
      <c r="AU7519"/>
      <c r="AV7519"/>
      <c r="AW7519"/>
      <c r="AX7519"/>
      <c r="AY7519"/>
      <c r="AZ7519"/>
      <c r="BA7519"/>
      <c r="BB7519"/>
      <c r="BC7519"/>
      <c r="BD7519"/>
    </row>
    <row r="7520" spans="1:56" s="16" customFormat="1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  <c r="AE7520"/>
      <c r="AF7520"/>
      <c r="AG7520"/>
      <c r="AH7520"/>
      <c r="AI7520"/>
      <c r="AJ7520"/>
      <c r="AK7520"/>
      <c r="AL7520"/>
      <c r="AM7520"/>
      <c r="AN7520"/>
      <c r="AO7520"/>
      <c r="AP7520"/>
      <c r="AQ7520"/>
      <c r="AR7520"/>
      <c r="AS7520"/>
      <c r="AT7520"/>
      <c r="AU7520"/>
      <c r="AV7520"/>
      <c r="AW7520"/>
      <c r="AX7520"/>
      <c r="AY7520"/>
      <c r="AZ7520"/>
      <c r="BA7520"/>
      <c r="BB7520"/>
      <c r="BC7520"/>
      <c r="BD7520"/>
    </row>
    <row r="7521" spans="1:56" s="16" customFormat="1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  <c r="AE7521"/>
      <c r="AF7521"/>
      <c r="AG7521"/>
      <c r="AH7521"/>
      <c r="AI7521"/>
      <c r="AJ7521"/>
      <c r="AK7521"/>
      <c r="AL7521"/>
      <c r="AM7521"/>
      <c r="AN7521"/>
      <c r="AO7521"/>
      <c r="AP7521"/>
      <c r="AQ7521"/>
      <c r="AR7521"/>
      <c r="AS7521"/>
      <c r="AT7521"/>
      <c r="AU7521"/>
      <c r="AV7521"/>
      <c r="AW7521"/>
      <c r="AX7521"/>
      <c r="AY7521"/>
      <c r="AZ7521"/>
      <c r="BA7521"/>
      <c r="BB7521"/>
      <c r="BC7521"/>
      <c r="BD7521"/>
    </row>
    <row r="7522" spans="1:56" s="16" customFormat="1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  <c r="AE7522"/>
      <c r="AF7522"/>
      <c r="AG7522"/>
      <c r="AH7522"/>
      <c r="AI7522"/>
      <c r="AJ7522"/>
      <c r="AK7522"/>
      <c r="AL7522"/>
      <c r="AM7522"/>
      <c r="AN7522"/>
      <c r="AO7522"/>
      <c r="AP7522"/>
      <c r="AQ7522"/>
      <c r="AR7522"/>
      <c r="AS7522"/>
      <c r="AT7522"/>
      <c r="AU7522"/>
      <c r="AV7522"/>
      <c r="AW7522"/>
      <c r="AX7522"/>
      <c r="AY7522"/>
      <c r="AZ7522"/>
      <c r="BA7522"/>
      <c r="BB7522"/>
      <c r="BC7522"/>
      <c r="BD7522"/>
    </row>
    <row r="7523" spans="1:56" s="16" customFormat="1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  <c r="AE7523"/>
      <c r="AF7523"/>
      <c r="AG7523"/>
      <c r="AH7523"/>
      <c r="AI7523"/>
      <c r="AJ7523"/>
      <c r="AK7523"/>
      <c r="AL7523"/>
      <c r="AM7523"/>
      <c r="AN7523"/>
      <c r="AO7523"/>
      <c r="AP7523"/>
      <c r="AQ7523"/>
      <c r="AR7523"/>
      <c r="AS7523"/>
      <c r="AT7523"/>
      <c r="AU7523"/>
      <c r="AV7523"/>
      <c r="AW7523"/>
      <c r="AX7523"/>
      <c r="AY7523"/>
      <c r="AZ7523"/>
      <c r="BA7523"/>
      <c r="BB7523"/>
      <c r="BC7523"/>
      <c r="BD7523"/>
    </row>
    <row r="7524" spans="1:56" s="16" customFormat="1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  <c r="AE7524"/>
      <c r="AF7524"/>
      <c r="AG7524"/>
      <c r="AH7524"/>
      <c r="AI7524"/>
      <c r="AJ7524"/>
      <c r="AK7524"/>
      <c r="AL7524"/>
      <c r="AM7524"/>
      <c r="AN7524"/>
      <c r="AO7524"/>
      <c r="AP7524"/>
      <c r="AQ7524"/>
      <c r="AR7524"/>
      <c r="AS7524"/>
      <c r="AT7524"/>
      <c r="AU7524"/>
      <c r="AV7524"/>
      <c r="AW7524"/>
      <c r="AX7524"/>
      <c r="AY7524"/>
      <c r="AZ7524"/>
      <c r="BA7524"/>
      <c r="BB7524"/>
      <c r="BC7524"/>
      <c r="BD7524"/>
    </row>
    <row r="7525" spans="1:56" s="16" customFormat="1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  <c r="AE7525"/>
      <c r="AF7525"/>
      <c r="AG7525"/>
      <c r="AH7525"/>
      <c r="AI7525"/>
      <c r="AJ7525"/>
      <c r="AK7525"/>
      <c r="AL7525"/>
      <c r="AM7525"/>
      <c r="AN7525"/>
      <c r="AO7525"/>
      <c r="AP7525"/>
      <c r="AQ7525"/>
      <c r="AR7525"/>
      <c r="AS7525"/>
      <c r="AT7525"/>
      <c r="AU7525"/>
      <c r="AV7525"/>
      <c r="AW7525"/>
      <c r="AX7525"/>
      <c r="AY7525"/>
      <c r="AZ7525"/>
      <c r="BA7525"/>
      <c r="BB7525"/>
      <c r="BC7525"/>
      <c r="BD7525"/>
    </row>
    <row r="7526" spans="1:56" s="16" customFormat="1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  <c r="AE7526"/>
      <c r="AF7526"/>
      <c r="AG7526"/>
      <c r="AH7526"/>
      <c r="AI7526"/>
      <c r="AJ7526"/>
      <c r="AK7526"/>
      <c r="AL7526"/>
      <c r="AM7526"/>
      <c r="AN7526"/>
      <c r="AO7526"/>
      <c r="AP7526"/>
      <c r="AQ7526"/>
      <c r="AR7526"/>
      <c r="AS7526"/>
      <c r="AT7526"/>
      <c r="AU7526"/>
      <c r="AV7526"/>
      <c r="AW7526"/>
      <c r="AX7526"/>
      <c r="AY7526"/>
      <c r="AZ7526"/>
      <c r="BA7526"/>
      <c r="BB7526"/>
      <c r="BC7526"/>
      <c r="BD7526"/>
    </row>
    <row r="7527" spans="1:56" s="16" customFormat="1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  <c r="AE7527"/>
      <c r="AF7527"/>
      <c r="AG7527"/>
      <c r="AH7527"/>
      <c r="AI7527"/>
      <c r="AJ7527"/>
      <c r="AK7527"/>
      <c r="AL7527"/>
      <c r="AM7527"/>
      <c r="AN7527"/>
      <c r="AO7527"/>
      <c r="AP7527"/>
      <c r="AQ7527"/>
      <c r="AR7527"/>
      <c r="AS7527"/>
      <c r="AT7527"/>
      <c r="AU7527"/>
      <c r="AV7527"/>
      <c r="AW7527"/>
      <c r="AX7527"/>
      <c r="AY7527"/>
      <c r="AZ7527"/>
      <c r="BA7527"/>
      <c r="BB7527"/>
      <c r="BC7527"/>
      <c r="BD7527"/>
    </row>
    <row r="7528" spans="1:56" s="16" customFormat="1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  <c r="AE7528"/>
      <c r="AF7528"/>
      <c r="AG7528"/>
      <c r="AH7528"/>
      <c r="AI7528"/>
      <c r="AJ7528"/>
      <c r="AK7528"/>
      <c r="AL7528"/>
      <c r="AM7528"/>
      <c r="AN7528"/>
      <c r="AO7528"/>
      <c r="AP7528"/>
      <c r="AQ7528"/>
      <c r="AR7528"/>
      <c r="AS7528"/>
      <c r="AT7528"/>
      <c r="AU7528"/>
      <c r="AV7528"/>
      <c r="AW7528"/>
      <c r="AX7528"/>
      <c r="AY7528"/>
      <c r="AZ7528"/>
      <c r="BA7528"/>
      <c r="BB7528"/>
      <c r="BC7528"/>
      <c r="BD7528"/>
    </row>
    <row r="7529" spans="1:56" s="16" customFormat="1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  <c r="AE7529"/>
      <c r="AF7529"/>
      <c r="AG7529"/>
      <c r="AH7529"/>
      <c r="AI7529"/>
      <c r="AJ7529"/>
      <c r="AK7529"/>
      <c r="AL7529"/>
      <c r="AM7529"/>
      <c r="AN7529"/>
      <c r="AO7529"/>
      <c r="AP7529"/>
      <c r="AQ7529"/>
      <c r="AR7529"/>
      <c r="AS7529"/>
      <c r="AT7529"/>
      <c r="AU7529"/>
      <c r="AV7529"/>
      <c r="AW7529"/>
      <c r="AX7529"/>
      <c r="AY7529"/>
      <c r="AZ7529"/>
      <c r="BA7529"/>
      <c r="BB7529"/>
      <c r="BC7529"/>
      <c r="BD7529"/>
    </row>
    <row r="7530" spans="1:56" s="16" customFormat="1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  <c r="AE7530"/>
      <c r="AF7530"/>
      <c r="AG7530"/>
      <c r="AH7530"/>
      <c r="AI7530"/>
      <c r="AJ7530"/>
      <c r="AK7530"/>
      <c r="AL7530"/>
      <c r="AM7530"/>
      <c r="AN7530"/>
      <c r="AO7530"/>
      <c r="AP7530"/>
      <c r="AQ7530"/>
      <c r="AR7530"/>
      <c r="AS7530"/>
      <c r="AT7530"/>
      <c r="AU7530"/>
      <c r="AV7530"/>
      <c r="AW7530"/>
      <c r="AX7530"/>
      <c r="AY7530"/>
      <c r="AZ7530"/>
      <c r="BA7530"/>
      <c r="BB7530"/>
      <c r="BC7530"/>
      <c r="BD7530"/>
    </row>
    <row r="7531" spans="1:56" s="16" customFormat="1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  <c r="AE7531"/>
      <c r="AF7531"/>
      <c r="AG7531"/>
      <c r="AH7531"/>
      <c r="AI7531"/>
      <c r="AJ7531"/>
      <c r="AK7531"/>
      <c r="AL7531"/>
      <c r="AM7531"/>
      <c r="AN7531"/>
      <c r="AO7531"/>
      <c r="AP7531"/>
      <c r="AQ7531"/>
      <c r="AR7531"/>
      <c r="AS7531"/>
      <c r="AT7531"/>
      <c r="AU7531"/>
      <c r="AV7531"/>
      <c r="AW7531"/>
      <c r="AX7531"/>
      <c r="AY7531"/>
      <c r="AZ7531"/>
      <c r="BA7531"/>
      <c r="BB7531"/>
      <c r="BC7531"/>
      <c r="BD7531"/>
    </row>
    <row r="7532" spans="1:56" s="16" customFormat="1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  <c r="AE7532"/>
      <c r="AF7532"/>
      <c r="AG7532"/>
      <c r="AH7532"/>
      <c r="AI7532"/>
      <c r="AJ7532"/>
      <c r="AK7532"/>
      <c r="AL7532"/>
      <c r="AM7532"/>
      <c r="AN7532"/>
      <c r="AO7532"/>
      <c r="AP7532"/>
      <c r="AQ7532"/>
      <c r="AR7532"/>
      <c r="AS7532"/>
      <c r="AT7532"/>
      <c r="AU7532"/>
      <c r="AV7532"/>
      <c r="AW7532"/>
      <c r="AX7532"/>
      <c r="AY7532"/>
      <c r="AZ7532"/>
      <c r="BA7532"/>
      <c r="BB7532"/>
      <c r="BC7532"/>
      <c r="BD7532"/>
    </row>
    <row r="7533" spans="1:56" s="16" customFormat="1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  <c r="AE7533"/>
      <c r="AF7533"/>
      <c r="AG7533"/>
      <c r="AH7533"/>
      <c r="AI7533"/>
      <c r="AJ7533"/>
      <c r="AK7533"/>
      <c r="AL7533"/>
      <c r="AM7533"/>
      <c r="AN7533"/>
      <c r="AO7533"/>
      <c r="AP7533"/>
      <c r="AQ7533"/>
      <c r="AR7533"/>
      <c r="AS7533"/>
      <c r="AT7533"/>
      <c r="AU7533"/>
      <c r="AV7533"/>
      <c r="AW7533"/>
      <c r="AX7533"/>
      <c r="AY7533"/>
      <c r="AZ7533"/>
      <c r="BA7533"/>
      <c r="BB7533"/>
      <c r="BC7533"/>
      <c r="BD7533"/>
    </row>
    <row r="7534" spans="1:56" s="16" customFormat="1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  <c r="AE7534"/>
      <c r="AF7534"/>
      <c r="AG7534"/>
      <c r="AH7534"/>
      <c r="AI7534"/>
      <c r="AJ7534"/>
      <c r="AK7534"/>
      <c r="AL7534"/>
      <c r="AM7534"/>
      <c r="AN7534"/>
      <c r="AO7534"/>
      <c r="AP7534"/>
      <c r="AQ7534"/>
      <c r="AR7534"/>
      <c r="AS7534"/>
      <c r="AT7534"/>
      <c r="AU7534"/>
      <c r="AV7534"/>
      <c r="AW7534"/>
      <c r="AX7534"/>
      <c r="AY7534"/>
      <c r="AZ7534"/>
      <c r="BA7534"/>
      <c r="BB7534"/>
      <c r="BC7534"/>
      <c r="BD7534"/>
    </row>
    <row r="7535" spans="1:56" s="16" customFormat="1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  <c r="AE7535"/>
      <c r="AF7535"/>
      <c r="AG7535"/>
      <c r="AH7535"/>
      <c r="AI7535"/>
      <c r="AJ7535"/>
      <c r="AK7535"/>
      <c r="AL7535"/>
      <c r="AM7535"/>
      <c r="AN7535"/>
      <c r="AO7535"/>
      <c r="AP7535"/>
      <c r="AQ7535"/>
      <c r="AR7535"/>
      <c r="AS7535"/>
      <c r="AT7535"/>
      <c r="AU7535"/>
      <c r="AV7535"/>
      <c r="AW7535"/>
      <c r="AX7535"/>
      <c r="AY7535"/>
      <c r="AZ7535"/>
      <c r="BA7535"/>
      <c r="BB7535"/>
      <c r="BC7535"/>
      <c r="BD7535"/>
    </row>
    <row r="7536" spans="1:56" s="16" customFormat="1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  <c r="AE7536"/>
      <c r="AF7536"/>
      <c r="AG7536"/>
      <c r="AH7536"/>
      <c r="AI7536"/>
      <c r="AJ7536"/>
      <c r="AK7536"/>
      <c r="AL7536"/>
      <c r="AM7536"/>
      <c r="AN7536"/>
      <c r="AO7536"/>
      <c r="AP7536"/>
      <c r="AQ7536"/>
      <c r="AR7536"/>
      <c r="AS7536"/>
      <c r="AT7536"/>
      <c r="AU7536"/>
      <c r="AV7536"/>
      <c r="AW7536"/>
      <c r="AX7536"/>
      <c r="AY7536"/>
      <c r="AZ7536"/>
      <c r="BA7536"/>
      <c r="BB7536"/>
      <c r="BC7536"/>
      <c r="BD7536"/>
    </row>
    <row r="7537" spans="1:56" s="16" customFormat="1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  <c r="AE7537"/>
      <c r="AF7537"/>
      <c r="AG7537"/>
      <c r="AH7537"/>
      <c r="AI7537"/>
      <c r="AJ7537"/>
      <c r="AK7537"/>
      <c r="AL7537"/>
      <c r="AM7537"/>
      <c r="AN7537"/>
      <c r="AO7537"/>
      <c r="AP7537"/>
      <c r="AQ7537"/>
      <c r="AR7537"/>
      <c r="AS7537"/>
      <c r="AT7537"/>
      <c r="AU7537"/>
      <c r="AV7537"/>
      <c r="AW7537"/>
      <c r="AX7537"/>
      <c r="AY7537"/>
      <c r="AZ7537"/>
      <c r="BA7537"/>
      <c r="BB7537"/>
      <c r="BC7537"/>
      <c r="BD7537"/>
    </row>
    <row r="7538" spans="1:56" s="16" customFormat="1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  <c r="AE7538"/>
      <c r="AF7538"/>
      <c r="AG7538"/>
      <c r="AH7538"/>
      <c r="AI7538"/>
      <c r="AJ7538"/>
      <c r="AK7538"/>
      <c r="AL7538"/>
      <c r="AM7538"/>
      <c r="AN7538"/>
      <c r="AO7538"/>
      <c r="AP7538"/>
      <c r="AQ7538"/>
      <c r="AR7538"/>
      <c r="AS7538"/>
      <c r="AT7538"/>
      <c r="AU7538"/>
      <c r="AV7538"/>
      <c r="AW7538"/>
      <c r="AX7538"/>
      <c r="AY7538"/>
      <c r="AZ7538"/>
      <c r="BA7538"/>
      <c r="BB7538"/>
      <c r="BC7538"/>
      <c r="BD7538"/>
    </row>
    <row r="7539" spans="1:56" s="16" customFormat="1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  <c r="AE7539"/>
      <c r="AF7539"/>
      <c r="AG7539"/>
      <c r="AH7539"/>
      <c r="AI7539"/>
      <c r="AJ7539"/>
      <c r="AK7539"/>
      <c r="AL7539"/>
      <c r="AM7539"/>
      <c r="AN7539"/>
      <c r="AO7539"/>
      <c r="AP7539"/>
      <c r="AQ7539"/>
      <c r="AR7539"/>
      <c r="AS7539"/>
      <c r="AT7539"/>
      <c r="AU7539"/>
      <c r="AV7539"/>
      <c r="AW7539"/>
      <c r="AX7539"/>
      <c r="AY7539"/>
      <c r="AZ7539"/>
      <c r="BA7539"/>
      <c r="BB7539"/>
      <c r="BC7539"/>
      <c r="BD7539"/>
    </row>
    <row r="7540" spans="1:56" s="16" customFormat="1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  <c r="AE7540"/>
      <c r="AF7540"/>
      <c r="AG7540"/>
      <c r="AH7540"/>
      <c r="AI7540"/>
      <c r="AJ7540"/>
      <c r="AK7540"/>
      <c r="AL7540"/>
      <c r="AM7540"/>
      <c r="AN7540"/>
      <c r="AO7540"/>
      <c r="AP7540"/>
      <c r="AQ7540"/>
      <c r="AR7540"/>
      <c r="AS7540"/>
      <c r="AT7540"/>
      <c r="AU7540"/>
      <c r="AV7540"/>
      <c r="AW7540"/>
      <c r="AX7540"/>
      <c r="AY7540"/>
      <c r="AZ7540"/>
      <c r="BA7540"/>
      <c r="BB7540"/>
      <c r="BC7540"/>
      <c r="BD7540"/>
    </row>
    <row r="7541" spans="1:56" s="16" customFormat="1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  <c r="AE7541"/>
      <c r="AF7541"/>
      <c r="AG7541"/>
      <c r="AH7541"/>
      <c r="AI7541"/>
      <c r="AJ7541"/>
      <c r="AK7541"/>
      <c r="AL7541"/>
      <c r="AM7541"/>
      <c r="AN7541"/>
      <c r="AO7541"/>
      <c r="AP7541"/>
      <c r="AQ7541"/>
      <c r="AR7541"/>
      <c r="AS7541"/>
      <c r="AT7541"/>
      <c r="AU7541"/>
      <c r="AV7541"/>
      <c r="AW7541"/>
      <c r="AX7541"/>
      <c r="AY7541"/>
      <c r="AZ7541"/>
      <c r="BA7541"/>
      <c r="BB7541"/>
      <c r="BC7541"/>
      <c r="BD7541"/>
    </row>
    <row r="7542" spans="1:56" s="16" customFormat="1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  <c r="AE7542"/>
      <c r="AF7542"/>
      <c r="AG7542"/>
      <c r="AH7542"/>
      <c r="AI7542"/>
      <c r="AJ7542"/>
      <c r="AK7542"/>
      <c r="AL7542"/>
      <c r="AM7542"/>
      <c r="AN7542"/>
      <c r="AO7542"/>
      <c r="AP7542"/>
      <c r="AQ7542"/>
      <c r="AR7542"/>
      <c r="AS7542"/>
      <c r="AT7542"/>
      <c r="AU7542"/>
      <c r="AV7542"/>
      <c r="AW7542"/>
      <c r="AX7542"/>
      <c r="AY7542"/>
      <c r="AZ7542"/>
      <c r="BA7542"/>
      <c r="BB7542"/>
      <c r="BC7542"/>
      <c r="BD7542"/>
    </row>
    <row r="7543" spans="1:56" s="16" customFormat="1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  <c r="AE7543"/>
      <c r="AF7543"/>
      <c r="AG7543"/>
      <c r="AH7543"/>
      <c r="AI7543"/>
      <c r="AJ7543"/>
      <c r="AK7543"/>
      <c r="AL7543"/>
      <c r="AM7543"/>
      <c r="AN7543"/>
      <c r="AO7543"/>
      <c r="AP7543"/>
      <c r="AQ7543"/>
      <c r="AR7543"/>
      <c r="AS7543"/>
      <c r="AT7543"/>
      <c r="AU7543"/>
      <c r="AV7543"/>
      <c r="AW7543"/>
      <c r="AX7543"/>
      <c r="AY7543"/>
      <c r="AZ7543"/>
      <c r="BA7543"/>
      <c r="BB7543"/>
      <c r="BC7543"/>
      <c r="BD7543"/>
    </row>
    <row r="7544" spans="1:56" s="16" customFormat="1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  <c r="AE7544"/>
      <c r="AF7544"/>
      <c r="AG7544"/>
      <c r="AH7544"/>
      <c r="AI7544"/>
      <c r="AJ7544"/>
      <c r="AK7544"/>
      <c r="AL7544"/>
      <c r="AM7544"/>
      <c r="AN7544"/>
      <c r="AO7544"/>
      <c r="AP7544"/>
      <c r="AQ7544"/>
      <c r="AR7544"/>
      <c r="AS7544"/>
      <c r="AT7544"/>
      <c r="AU7544"/>
      <c r="AV7544"/>
      <c r="AW7544"/>
      <c r="AX7544"/>
      <c r="AY7544"/>
      <c r="AZ7544"/>
      <c r="BA7544"/>
      <c r="BB7544"/>
      <c r="BC7544"/>
      <c r="BD7544"/>
    </row>
    <row r="7545" spans="1:56" s="16" customFormat="1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  <c r="AE7545"/>
      <c r="AF7545"/>
      <c r="AG7545"/>
      <c r="AH7545"/>
      <c r="AI7545"/>
      <c r="AJ7545"/>
      <c r="AK7545"/>
      <c r="AL7545"/>
      <c r="AM7545"/>
      <c r="AN7545"/>
      <c r="AO7545"/>
      <c r="AP7545"/>
      <c r="AQ7545"/>
      <c r="AR7545"/>
      <c r="AS7545"/>
      <c r="AT7545"/>
      <c r="AU7545"/>
      <c r="AV7545"/>
      <c r="AW7545"/>
      <c r="AX7545"/>
      <c r="AY7545"/>
      <c r="AZ7545"/>
      <c r="BA7545"/>
      <c r="BB7545"/>
      <c r="BC7545"/>
      <c r="BD7545"/>
    </row>
    <row r="7546" spans="1:56" s="16" customFormat="1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  <c r="AE7546"/>
      <c r="AF7546"/>
      <c r="AG7546"/>
      <c r="AH7546"/>
      <c r="AI7546"/>
      <c r="AJ7546"/>
      <c r="AK7546"/>
      <c r="AL7546"/>
      <c r="AM7546"/>
      <c r="AN7546"/>
      <c r="AO7546"/>
      <c r="AP7546"/>
      <c r="AQ7546"/>
      <c r="AR7546"/>
      <c r="AS7546"/>
      <c r="AT7546"/>
      <c r="AU7546"/>
      <c r="AV7546"/>
      <c r="AW7546"/>
      <c r="AX7546"/>
      <c r="AY7546"/>
      <c r="AZ7546"/>
      <c r="BA7546"/>
      <c r="BB7546"/>
      <c r="BC7546"/>
      <c r="BD7546"/>
    </row>
    <row r="7547" spans="1:56" s="16" customFormat="1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  <c r="AE7547"/>
      <c r="AF7547"/>
      <c r="AG7547"/>
      <c r="AH7547"/>
      <c r="AI7547"/>
      <c r="AJ7547"/>
      <c r="AK7547"/>
      <c r="AL7547"/>
      <c r="AM7547"/>
      <c r="AN7547"/>
      <c r="AO7547"/>
      <c r="AP7547"/>
      <c r="AQ7547"/>
      <c r="AR7547"/>
      <c r="AS7547"/>
      <c r="AT7547"/>
      <c r="AU7547"/>
      <c r="AV7547"/>
      <c r="AW7547"/>
      <c r="AX7547"/>
      <c r="AY7547"/>
      <c r="AZ7547"/>
      <c r="BA7547"/>
      <c r="BB7547"/>
      <c r="BC7547"/>
      <c r="BD7547"/>
    </row>
    <row r="7548" spans="1:56" s="16" customFormat="1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  <c r="AE7548"/>
      <c r="AF7548"/>
      <c r="AG7548"/>
      <c r="AH7548"/>
      <c r="AI7548"/>
      <c r="AJ7548"/>
      <c r="AK7548"/>
      <c r="AL7548"/>
      <c r="AM7548"/>
      <c r="AN7548"/>
      <c r="AO7548"/>
      <c r="AP7548"/>
      <c r="AQ7548"/>
      <c r="AR7548"/>
      <c r="AS7548"/>
      <c r="AT7548"/>
      <c r="AU7548"/>
      <c r="AV7548"/>
      <c r="AW7548"/>
      <c r="AX7548"/>
      <c r="AY7548"/>
      <c r="AZ7548"/>
      <c r="BA7548"/>
      <c r="BB7548"/>
      <c r="BC7548"/>
      <c r="BD7548"/>
    </row>
    <row r="7549" spans="1:56" s="16" customFormat="1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  <c r="AE7549"/>
      <c r="AF7549"/>
      <c r="AG7549"/>
      <c r="AH7549"/>
      <c r="AI7549"/>
      <c r="AJ7549"/>
      <c r="AK7549"/>
      <c r="AL7549"/>
      <c r="AM7549"/>
      <c r="AN7549"/>
      <c r="AO7549"/>
      <c r="AP7549"/>
      <c r="AQ7549"/>
      <c r="AR7549"/>
      <c r="AS7549"/>
      <c r="AT7549"/>
      <c r="AU7549"/>
      <c r="AV7549"/>
      <c r="AW7549"/>
      <c r="AX7549"/>
      <c r="AY7549"/>
      <c r="AZ7549"/>
      <c r="BA7549"/>
      <c r="BB7549"/>
      <c r="BC7549"/>
      <c r="BD7549"/>
    </row>
    <row r="7550" spans="1:56" s="16" customFormat="1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  <c r="AE7550"/>
      <c r="AF7550"/>
      <c r="AG7550"/>
      <c r="AH7550"/>
      <c r="AI7550"/>
      <c r="AJ7550"/>
      <c r="AK7550"/>
      <c r="AL7550"/>
      <c r="AM7550"/>
      <c r="AN7550"/>
      <c r="AO7550"/>
      <c r="AP7550"/>
      <c r="AQ7550"/>
      <c r="AR7550"/>
      <c r="AS7550"/>
      <c r="AT7550"/>
      <c r="AU7550"/>
      <c r="AV7550"/>
      <c r="AW7550"/>
      <c r="AX7550"/>
      <c r="AY7550"/>
      <c r="AZ7550"/>
      <c r="BA7550"/>
      <c r="BB7550"/>
      <c r="BC7550"/>
      <c r="BD7550"/>
    </row>
    <row r="7551" spans="1:56" s="16" customFormat="1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  <c r="AE7551"/>
      <c r="AF7551"/>
      <c r="AG7551"/>
      <c r="AH7551"/>
      <c r="AI7551"/>
      <c r="AJ7551"/>
      <c r="AK7551"/>
      <c r="AL7551"/>
      <c r="AM7551"/>
      <c r="AN7551"/>
      <c r="AO7551"/>
      <c r="AP7551"/>
      <c r="AQ7551"/>
      <c r="AR7551"/>
      <c r="AS7551"/>
      <c r="AT7551"/>
      <c r="AU7551"/>
      <c r="AV7551"/>
      <c r="AW7551"/>
      <c r="AX7551"/>
      <c r="AY7551"/>
      <c r="AZ7551"/>
      <c r="BA7551"/>
      <c r="BB7551"/>
      <c r="BC7551"/>
      <c r="BD7551"/>
    </row>
    <row r="7552" spans="1:56" s="16" customFormat="1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  <c r="AE7552"/>
      <c r="AF7552"/>
      <c r="AG7552"/>
      <c r="AH7552"/>
      <c r="AI7552"/>
      <c r="AJ7552"/>
      <c r="AK7552"/>
      <c r="AL7552"/>
      <c r="AM7552"/>
      <c r="AN7552"/>
      <c r="AO7552"/>
      <c r="AP7552"/>
      <c r="AQ7552"/>
      <c r="AR7552"/>
      <c r="AS7552"/>
      <c r="AT7552"/>
      <c r="AU7552"/>
      <c r="AV7552"/>
      <c r="AW7552"/>
      <c r="AX7552"/>
      <c r="AY7552"/>
      <c r="AZ7552"/>
      <c r="BA7552"/>
      <c r="BB7552"/>
      <c r="BC7552"/>
      <c r="BD7552"/>
    </row>
    <row r="7553" spans="1:56" s="16" customFormat="1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  <c r="AE7553"/>
      <c r="AF7553"/>
      <c r="AG7553"/>
      <c r="AH7553"/>
      <c r="AI7553"/>
      <c r="AJ7553"/>
      <c r="AK7553"/>
      <c r="AL7553"/>
      <c r="AM7553"/>
      <c r="AN7553"/>
      <c r="AO7553"/>
      <c r="AP7553"/>
      <c r="AQ7553"/>
      <c r="AR7553"/>
      <c r="AS7553"/>
      <c r="AT7553"/>
      <c r="AU7553"/>
      <c r="AV7553"/>
      <c r="AW7553"/>
      <c r="AX7553"/>
      <c r="AY7553"/>
      <c r="AZ7553"/>
      <c r="BA7553"/>
      <c r="BB7553"/>
      <c r="BC7553"/>
      <c r="BD7553"/>
    </row>
    <row r="7554" spans="1:56" s="16" customFormat="1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  <c r="AE7554"/>
      <c r="AF7554"/>
      <c r="AG7554"/>
      <c r="AH7554"/>
      <c r="AI7554"/>
      <c r="AJ7554"/>
      <c r="AK7554"/>
      <c r="AL7554"/>
      <c r="AM7554"/>
      <c r="AN7554"/>
      <c r="AO7554"/>
      <c r="AP7554"/>
      <c r="AQ7554"/>
      <c r="AR7554"/>
      <c r="AS7554"/>
      <c r="AT7554"/>
      <c r="AU7554"/>
      <c r="AV7554"/>
      <c r="AW7554"/>
      <c r="AX7554"/>
      <c r="AY7554"/>
      <c r="AZ7554"/>
      <c r="BA7554"/>
      <c r="BB7554"/>
      <c r="BC7554"/>
      <c r="BD7554"/>
    </row>
    <row r="7555" spans="1:56" s="16" customFormat="1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  <c r="AE7555"/>
      <c r="AF7555"/>
      <c r="AG7555"/>
      <c r="AH7555"/>
      <c r="AI7555"/>
      <c r="AJ7555"/>
      <c r="AK7555"/>
      <c r="AL7555"/>
      <c r="AM7555"/>
      <c r="AN7555"/>
      <c r="AO7555"/>
      <c r="AP7555"/>
      <c r="AQ7555"/>
      <c r="AR7555"/>
      <c r="AS7555"/>
      <c r="AT7555"/>
      <c r="AU7555"/>
      <c r="AV7555"/>
      <c r="AW7555"/>
      <c r="AX7555"/>
      <c r="AY7555"/>
      <c r="AZ7555"/>
      <c r="BA7555"/>
      <c r="BB7555"/>
      <c r="BC7555"/>
      <c r="BD7555"/>
    </row>
    <row r="7556" spans="1:56" s="16" customFormat="1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  <c r="AE7556"/>
      <c r="AF7556"/>
      <c r="AG7556"/>
      <c r="AH7556"/>
      <c r="AI7556"/>
      <c r="AJ7556"/>
      <c r="AK7556"/>
      <c r="AL7556"/>
      <c r="AM7556"/>
      <c r="AN7556"/>
      <c r="AO7556"/>
      <c r="AP7556"/>
      <c r="AQ7556"/>
      <c r="AR7556"/>
      <c r="AS7556"/>
      <c r="AT7556"/>
      <c r="AU7556"/>
      <c r="AV7556"/>
      <c r="AW7556"/>
      <c r="AX7556"/>
      <c r="AY7556"/>
      <c r="AZ7556"/>
      <c r="BA7556"/>
      <c r="BB7556"/>
      <c r="BC7556"/>
      <c r="BD7556"/>
    </row>
    <row r="7557" spans="1:56" s="16" customFormat="1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  <c r="AE7557"/>
      <c r="AF7557"/>
      <c r="AG7557"/>
      <c r="AH7557"/>
      <c r="AI7557"/>
      <c r="AJ7557"/>
      <c r="AK7557"/>
      <c r="AL7557"/>
      <c r="AM7557"/>
      <c r="AN7557"/>
      <c r="AO7557"/>
      <c r="AP7557"/>
      <c r="AQ7557"/>
      <c r="AR7557"/>
      <c r="AS7557"/>
      <c r="AT7557"/>
      <c r="AU7557"/>
      <c r="AV7557"/>
      <c r="AW7557"/>
      <c r="AX7557"/>
      <c r="AY7557"/>
      <c r="AZ7557"/>
      <c r="BA7557"/>
      <c r="BB7557"/>
      <c r="BC7557"/>
      <c r="BD7557"/>
    </row>
    <row r="7558" spans="1:56" s="16" customFormat="1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  <c r="AE7558"/>
      <c r="AF7558"/>
      <c r="AG7558"/>
      <c r="AH7558"/>
      <c r="AI7558"/>
      <c r="AJ7558"/>
      <c r="AK7558"/>
      <c r="AL7558"/>
      <c r="AM7558"/>
      <c r="AN7558"/>
      <c r="AO7558"/>
      <c r="AP7558"/>
      <c r="AQ7558"/>
      <c r="AR7558"/>
      <c r="AS7558"/>
      <c r="AT7558"/>
      <c r="AU7558"/>
      <c r="AV7558"/>
      <c r="AW7558"/>
      <c r="AX7558"/>
      <c r="AY7558"/>
      <c r="AZ7558"/>
      <c r="BA7558"/>
      <c r="BB7558"/>
      <c r="BC7558"/>
      <c r="BD7558"/>
    </row>
    <row r="7559" spans="1:56" s="16" customFormat="1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  <c r="AE7559"/>
      <c r="AF7559"/>
      <c r="AG7559"/>
      <c r="AH7559"/>
      <c r="AI7559"/>
      <c r="AJ7559"/>
      <c r="AK7559"/>
      <c r="AL7559"/>
      <c r="AM7559"/>
      <c r="AN7559"/>
      <c r="AO7559"/>
      <c r="AP7559"/>
      <c r="AQ7559"/>
      <c r="AR7559"/>
      <c r="AS7559"/>
      <c r="AT7559"/>
      <c r="AU7559"/>
      <c r="AV7559"/>
      <c r="AW7559"/>
      <c r="AX7559"/>
      <c r="AY7559"/>
      <c r="AZ7559"/>
      <c r="BA7559"/>
      <c r="BB7559"/>
      <c r="BC7559"/>
      <c r="BD7559"/>
    </row>
    <row r="7560" spans="1:56" s="16" customFormat="1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  <c r="AE7560"/>
      <c r="AF7560"/>
      <c r="AG7560"/>
      <c r="AH7560"/>
      <c r="AI7560"/>
      <c r="AJ7560"/>
      <c r="AK7560"/>
      <c r="AL7560"/>
      <c r="AM7560"/>
      <c r="AN7560"/>
      <c r="AO7560"/>
      <c r="AP7560"/>
      <c r="AQ7560"/>
      <c r="AR7560"/>
      <c r="AS7560"/>
      <c r="AT7560"/>
      <c r="AU7560"/>
      <c r="AV7560"/>
      <c r="AW7560"/>
      <c r="AX7560"/>
      <c r="AY7560"/>
      <c r="AZ7560"/>
      <c r="BA7560"/>
      <c r="BB7560"/>
      <c r="BC7560"/>
      <c r="BD7560"/>
    </row>
    <row r="7561" spans="1:56" s="16" customFormat="1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  <c r="AE7561"/>
      <c r="AF7561"/>
      <c r="AG7561"/>
      <c r="AH7561"/>
      <c r="AI7561"/>
      <c r="AJ7561"/>
      <c r="AK7561"/>
      <c r="AL7561"/>
      <c r="AM7561"/>
      <c r="AN7561"/>
      <c r="AO7561"/>
      <c r="AP7561"/>
      <c r="AQ7561"/>
      <c r="AR7561"/>
      <c r="AS7561"/>
      <c r="AT7561"/>
      <c r="AU7561"/>
      <c r="AV7561"/>
      <c r="AW7561"/>
      <c r="AX7561"/>
      <c r="AY7561"/>
      <c r="AZ7561"/>
      <c r="BA7561"/>
      <c r="BB7561"/>
      <c r="BC7561"/>
      <c r="BD7561"/>
    </row>
    <row r="7562" spans="1:56" s="16" customFormat="1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  <c r="AE7562"/>
      <c r="AF7562"/>
      <c r="AG7562"/>
      <c r="AH7562"/>
      <c r="AI7562"/>
      <c r="AJ7562"/>
      <c r="AK7562"/>
      <c r="AL7562"/>
      <c r="AM7562"/>
      <c r="AN7562"/>
      <c r="AO7562"/>
      <c r="AP7562"/>
      <c r="AQ7562"/>
      <c r="AR7562"/>
      <c r="AS7562"/>
      <c r="AT7562"/>
      <c r="AU7562"/>
      <c r="AV7562"/>
      <c r="AW7562"/>
      <c r="AX7562"/>
      <c r="AY7562"/>
      <c r="AZ7562"/>
      <c r="BA7562"/>
      <c r="BB7562"/>
      <c r="BC7562"/>
      <c r="BD7562"/>
    </row>
    <row r="7563" spans="1:56" s="16" customFormat="1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  <c r="AE7563"/>
      <c r="AF7563"/>
      <c r="AG7563"/>
      <c r="AH7563"/>
      <c r="AI7563"/>
      <c r="AJ7563"/>
      <c r="AK7563"/>
      <c r="AL7563"/>
      <c r="AM7563"/>
      <c r="AN7563"/>
      <c r="AO7563"/>
      <c r="AP7563"/>
      <c r="AQ7563"/>
      <c r="AR7563"/>
      <c r="AS7563"/>
      <c r="AT7563"/>
      <c r="AU7563"/>
      <c r="AV7563"/>
      <c r="AW7563"/>
      <c r="AX7563"/>
      <c r="AY7563"/>
      <c r="AZ7563"/>
      <c r="BA7563"/>
      <c r="BB7563"/>
      <c r="BC7563"/>
      <c r="BD7563"/>
    </row>
    <row r="7564" spans="1:56" s="16" customFormat="1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  <c r="AE7564"/>
      <c r="AF7564"/>
      <c r="AG7564"/>
      <c r="AH7564"/>
      <c r="AI7564"/>
      <c r="AJ7564"/>
      <c r="AK7564"/>
      <c r="AL7564"/>
      <c r="AM7564"/>
      <c r="AN7564"/>
      <c r="AO7564"/>
      <c r="AP7564"/>
      <c r="AQ7564"/>
      <c r="AR7564"/>
      <c r="AS7564"/>
      <c r="AT7564"/>
      <c r="AU7564"/>
      <c r="AV7564"/>
      <c r="AW7564"/>
      <c r="AX7564"/>
      <c r="AY7564"/>
      <c r="AZ7564"/>
      <c r="BA7564"/>
      <c r="BB7564"/>
      <c r="BC7564"/>
      <c r="BD7564"/>
    </row>
    <row r="7565" spans="1:56" s="16" customFormat="1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  <c r="AE7565"/>
      <c r="AF7565"/>
      <c r="AG7565"/>
      <c r="AH7565"/>
      <c r="AI7565"/>
      <c r="AJ7565"/>
      <c r="AK7565"/>
      <c r="AL7565"/>
      <c r="AM7565"/>
      <c r="AN7565"/>
      <c r="AO7565"/>
      <c r="AP7565"/>
      <c r="AQ7565"/>
      <c r="AR7565"/>
      <c r="AS7565"/>
      <c r="AT7565"/>
      <c r="AU7565"/>
      <c r="AV7565"/>
      <c r="AW7565"/>
      <c r="AX7565"/>
      <c r="AY7565"/>
      <c r="AZ7565"/>
      <c r="BA7565"/>
      <c r="BB7565"/>
      <c r="BC7565"/>
      <c r="BD7565"/>
    </row>
    <row r="7566" spans="1:56" s="16" customFormat="1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  <c r="AE7566"/>
      <c r="AF7566"/>
      <c r="AG7566"/>
      <c r="AH7566"/>
      <c r="AI7566"/>
      <c r="AJ7566"/>
      <c r="AK7566"/>
      <c r="AL7566"/>
      <c r="AM7566"/>
      <c r="AN7566"/>
      <c r="AO7566"/>
      <c r="AP7566"/>
      <c r="AQ7566"/>
      <c r="AR7566"/>
      <c r="AS7566"/>
      <c r="AT7566"/>
      <c r="AU7566"/>
      <c r="AV7566"/>
      <c r="AW7566"/>
      <c r="AX7566"/>
      <c r="AY7566"/>
      <c r="AZ7566"/>
      <c r="BA7566"/>
      <c r="BB7566"/>
      <c r="BC7566"/>
      <c r="BD7566"/>
    </row>
    <row r="7567" spans="1:56" s="16" customFormat="1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  <c r="AE7567"/>
      <c r="AF7567"/>
      <c r="AG7567"/>
      <c r="AH7567"/>
      <c r="AI7567"/>
      <c r="AJ7567"/>
      <c r="AK7567"/>
      <c r="AL7567"/>
      <c r="AM7567"/>
      <c r="AN7567"/>
      <c r="AO7567"/>
      <c r="AP7567"/>
      <c r="AQ7567"/>
      <c r="AR7567"/>
      <c r="AS7567"/>
      <c r="AT7567"/>
      <c r="AU7567"/>
      <c r="AV7567"/>
      <c r="AW7567"/>
      <c r="AX7567"/>
      <c r="AY7567"/>
      <c r="AZ7567"/>
      <c r="BA7567"/>
      <c r="BB7567"/>
      <c r="BC7567"/>
      <c r="BD7567"/>
    </row>
    <row r="7568" spans="1:56" s="16" customFormat="1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  <c r="AE7568"/>
      <c r="AF7568"/>
      <c r="AG7568"/>
      <c r="AH7568"/>
      <c r="AI7568"/>
      <c r="AJ7568"/>
      <c r="AK7568"/>
      <c r="AL7568"/>
      <c r="AM7568"/>
      <c r="AN7568"/>
      <c r="AO7568"/>
      <c r="AP7568"/>
      <c r="AQ7568"/>
      <c r="AR7568"/>
      <c r="AS7568"/>
      <c r="AT7568"/>
      <c r="AU7568"/>
      <c r="AV7568"/>
      <c r="AW7568"/>
      <c r="AX7568"/>
      <c r="AY7568"/>
      <c r="AZ7568"/>
      <c r="BA7568"/>
      <c r="BB7568"/>
      <c r="BC7568"/>
      <c r="BD7568"/>
    </row>
    <row r="7569" spans="1:56" s="16" customFormat="1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  <c r="AE7569"/>
      <c r="AF7569"/>
      <c r="AG7569"/>
      <c r="AH7569"/>
      <c r="AI7569"/>
      <c r="AJ7569"/>
      <c r="AK7569"/>
      <c r="AL7569"/>
      <c r="AM7569"/>
      <c r="AN7569"/>
      <c r="AO7569"/>
      <c r="AP7569"/>
      <c r="AQ7569"/>
      <c r="AR7569"/>
      <c r="AS7569"/>
      <c r="AT7569"/>
      <c r="AU7569"/>
      <c r="AV7569"/>
      <c r="AW7569"/>
      <c r="AX7569"/>
      <c r="AY7569"/>
      <c r="AZ7569"/>
      <c r="BA7569"/>
      <c r="BB7569"/>
      <c r="BC7569"/>
      <c r="BD7569"/>
    </row>
    <row r="7570" spans="1:56" s="16" customFormat="1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  <c r="AE7570"/>
      <c r="AF7570"/>
      <c r="AG7570"/>
      <c r="AH7570"/>
      <c r="AI7570"/>
      <c r="AJ7570"/>
      <c r="AK7570"/>
      <c r="AL7570"/>
      <c r="AM7570"/>
      <c r="AN7570"/>
      <c r="AO7570"/>
      <c r="AP7570"/>
      <c r="AQ7570"/>
      <c r="AR7570"/>
      <c r="AS7570"/>
      <c r="AT7570"/>
      <c r="AU7570"/>
      <c r="AV7570"/>
      <c r="AW7570"/>
      <c r="AX7570"/>
      <c r="AY7570"/>
      <c r="AZ7570"/>
      <c r="BA7570"/>
      <c r="BB7570"/>
      <c r="BC7570"/>
      <c r="BD7570"/>
    </row>
    <row r="7571" spans="1:56" s="16" customFormat="1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  <c r="AE7571"/>
      <c r="AF7571"/>
      <c r="AG7571"/>
      <c r="AH7571"/>
      <c r="AI7571"/>
      <c r="AJ7571"/>
      <c r="AK7571"/>
      <c r="AL7571"/>
      <c r="AM7571"/>
      <c r="AN7571"/>
      <c r="AO7571"/>
      <c r="AP7571"/>
      <c r="AQ7571"/>
      <c r="AR7571"/>
      <c r="AS7571"/>
      <c r="AT7571"/>
      <c r="AU7571"/>
      <c r="AV7571"/>
      <c r="AW7571"/>
      <c r="AX7571"/>
      <c r="AY7571"/>
      <c r="AZ7571"/>
      <c r="BA7571"/>
      <c r="BB7571"/>
      <c r="BC7571"/>
      <c r="BD7571"/>
    </row>
    <row r="7572" spans="1:56" s="16" customFormat="1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  <c r="AE7572"/>
      <c r="AF7572"/>
      <c r="AG7572"/>
      <c r="AH7572"/>
      <c r="AI7572"/>
      <c r="AJ7572"/>
      <c r="AK7572"/>
      <c r="AL7572"/>
      <c r="AM7572"/>
      <c r="AN7572"/>
      <c r="AO7572"/>
      <c r="AP7572"/>
      <c r="AQ7572"/>
      <c r="AR7572"/>
      <c r="AS7572"/>
      <c r="AT7572"/>
      <c r="AU7572"/>
      <c r="AV7572"/>
      <c r="AW7572"/>
      <c r="AX7572"/>
      <c r="AY7572"/>
      <c r="AZ7572"/>
      <c r="BA7572"/>
      <c r="BB7572"/>
      <c r="BC7572"/>
      <c r="BD7572"/>
    </row>
    <row r="7573" spans="1:56" s="16" customFormat="1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  <c r="AE7573"/>
      <c r="AF7573"/>
      <c r="AG7573"/>
      <c r="AH7573"/>
      <c r="AI7573"/>
      <c r="AJ7573"/>
      <c r="AK7573"/>
      <c r="AL7573"/>
      <c r="AM7573"/>
      <c r="AN7573"/>
      <c r="AO7573"/>
      <c r="AP7573"/>
      <c r="AQ7573"/>
      <c r="AR7573"/>
      <c r="AS7573"/>
      <c r="AT7573"/>
      <c r="AU7573"/>
      <c r="AV7573"/>
      <c r="AW7573"/>
      <c r="AX7573"/>
      <c r="AY7573"/>
      <c r="AZ7573"/>
      <c r="BA7573"/>
      <c r="BB7573"/>
      <c r="BC7573"/>
      <c r="BD7573"/>
    </row>
    <row r="7574" spans="1:56" s="16" customFormat="1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  <c r="AE7574"/>
      <c r="AF7574"/>
      <c r="AG7574"/>
      <c r="AH7574"/>
      <c r="AI7574"/>
      <c r="AJ7574"/>
      <c r="AK7574"/>
      <c r="AL7574"/>
      <c r="AM7574"/>
      <c r="AN7574"/>
      <c r="AO7574"/>
      <c r="AP7574"/>
      <c r="AQ7574"/>
      <c r="AR7574"/>
      <c r="AS7574"/>
      <c r="AT7574"/>
      <c r="AU7574"/>
      <c r="AV7574"/>
      <c r="AW7574"/>
      <c r="AX7574"/>
      <c r="AY7574"/>
      <c r="AZ7574"/>
      <c r="BA7574"/>
      <c r="BB7574"/>
      <c r="BC7574"/>
      <c r="BD7574"/>
    </row>
    <row r="7575" spans="1:56" s="16" customFormat="1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  <c r="AE7575"/>
      <c r="AF7575"/>
      <c r="AG7575"/>
      <c r="AH7575"/>
      <c r="AI7575"/>
      <c r="AJ7575"/>
      <c r="AK7575"/>
      <c r="AL7575"/>
      <c r="AM7575"/>
      <c r="AN7575"/>
      <c r="AO7575"/>
      <c r="AP7575"/>
      <c r="AQ7575"/>
      <c r="AR7575"/>
      <c r="AS7575"/>
      <c r="AT7575"/>
      <c r="AU7575"/>
      <c r="AV7575"/>
      <c r="AW7575"/>
      <c r="AX7575"/>
      <c r="AY7575"/>
      <c r="AZ7575"/>
      <c r="BA7575"/>
      <c r="BB7575"/>
      <c r="BC7575"/>
      <c r="BD7575"/>
    </row>
    <row r="7576" spans="1:56" s="16" customFormat="1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  <c r="AE7576"/>
      <c r="AF7576"/>
      <c r="AG7576"/>
      <c r="AH7576"/>
      <c r="AI7576"/>
      <c r="AJ7576"/>
      <c r="AK7576"/>
      <c r="AL7576"/>
      <c r="AM7576"/>
      <c r="AN7576"/>
      <c r="AO7576"/>
      <c r="AP7576"/>
      <c r="AQ7576"/>
      <c r="AR7576"/>
      <c r="AS7576"/>
      <c r="AT7576"/>
      <c r="AU7576"/>
      <c r="AV7576"/>
      <c r="AW7576"/>
      <c r="AX7576"/>
      <c r="AY7576"/>
      <c r="AZ7576"/>
      <c r="BA7576"/>
      <c r="BB7576"/>
      <c r="BC7576"/>
      <c r="BD7576"/>
    </row>
    <row r="7577" spans="1:56" s="16" customFormat="1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  <c r="AE7577"/>
      <c r="AF7577"/>
      <c r="AG7577"/>
      <c r="AH7577"/>
      <c r="AI7577"/>
      <c r="AJ7577"/>
      <c r="AK7577"/>
      <c r="AL7577"/>
      <c r="AM7577"/>
      <c r="AN7577"/>
      <c r="AO7577"/>
      <c r="AP7577"/>
      <c r="AQ7577"/>
      <c r="AR7577"/>
      <c r="AS7577"/>
      <c r="AT7577"/>
      <c r="AU7577"/>
      <c r="AV7577"/>
      <c r="AW7577"/>
      <c r="AX7577"/>
      <c r="AY7577"/>
      <c r="AZ7577"/>
      <c r="BA7577"/>
      <c r="BB7577"/>
      <c r="BC7577"/>
      <c r="BD7577"/>
    </row>
    <row r="7578" spans="1:56" s="16" customFormat="1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  <c r="AE7578"/>
      <c r="AF7578"/>
      <c r="AG7578"/>
      <c r="AH7578"/>
      <c r="AI7578"/>
      <c r="AJ7578"/>
      <c r="AK7578"/>
      <c r="AL7578"/>
      <c r="AM7578"/>
      <c r="AN7578"/>
      <c r="AO7578"/>
      <c r="AP7578"/>
      <c r="AQ7578"/>
      <c r="AR7578"/>
      <c r="AS7578"/>
      <c r="AT7578"/>
      <c r="AU7578"/>
      <c r="AV7578"/>
      <c r="AW7578"/>
      <c r="AX7578"/>
      <c r="AY7578"/>
      <c r="AZ7578"/>
      <c r="BA7578"/>
      <c r="BB7578"/>
      <c r="BC7578"/>
      <c r="BD7578"/>
    </row>
    <row r="7579" spans="1:56" s="16" customFormat="1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  <c r="AE7579"/>
      <c r="AF7579"/>
      <c r="AG7579"/>
      <c r="AH7579"/>
      <c r="AI7579"/>
      <c r="AJ7579"/>
      <c r="AK7579"/>
      <c r="AL7579"/>
      <c r="AM7579"/>
      <c r="AN7579"/>
      <c r="AO7579"/>
      <c r="AP7579"/>
      <c r="AQ7579"/>
      <c r="AR7579"/>
      <c r="AS7579"/>
      <c r="AT7579"/>
      <c r="AU7579"/>
      <c r="AV7579"/>
      <c r="AW7579"/>
      <c r="AX7579"/>
      <c r="AY7579"/>
      <c r="AZ7579"/>
      <c r="BA7579"/>
      <c r="BB7579"/>
      <c r="BC7579"/>
      <c r="BD7579"/>
    </row>
    <row r="7580" spans="1:56" s="16" customFormat="1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  <c r="AE7580"/>
      <c r="AF7580"/>
      <c r="AG7580"/>
      <c r="AH7580"/>
      <c r="AI7580"/>
      <c r="AJ7580"/>
      <c r="AK7580"/>
      <c r="AL7580"/>
      <c r="AM7580"/>
      <c r="AN7580"/>
      <c r="AO7580"/>
      <c r="AP7580"/>
      <c r="AQ7580"/>
      <c r="AR7580"/>
      <c r="AS7580"/>
      <c r="AT7580"/>
      <c r="AU7580"/>
      <c r="AV7580"/>
      <c r="AW7580"/>
      <c r="AX7580"/>
      <c r="AY7580"/>
      <c r="AZ7580"/>
      <c r="BA7580"/>
      <c r="BB7580"/>
      <c r="BC7580"/>
      <c r="BD7580"/>
    </row>
    <row r="7581" spans="1:56" s="16" customFormat="1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  <c r="AE7581"/>
      <c r="AF7581"/>
      <c r="AG7581"/>
      <c r="AH7581"/>
      <c r="AI7581"/>
      <c r="AJ7581"/>
      <c r="AK7581"/>
      <c r="AL7581"/>
      <c r="AM7581"/>
      <c r="AN7581"/>
      <c r="AO7581"/>
      <c r="AP7581"/>
      <c r="AQ7581"/>
      <c r="AR7581"/>
      <c r="AS7581"/>
      <c r="AT7581"/>
      <c r="AU7581"/>
      <c r="AV7581"/>
      <c r="AW7581"/>
      <c r="AX7581"/>
      <c r="AY7581"/>
      <c r="AZ7581"/>
      <c r="BA7581"/>
      <c r="BB7581"/>
      <c r="BC7581"/>
      <c r="BD7581"/>
    </row>
    <row r="7582" spans="1:56" s="16" customFormat="1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  <c r="AE7582"/>
      <c r="AF7582"/>
      <c r="AG7582"/>
      <c r="AH7582"/>
      <c r="AI7582"/>
      <c r="AJ7582"/>
      <c r="AK7582"/>
      <c r="AL7582"/>
      <c r="AM7582"/>
      <c r="AN7582"/>
      <c r="AO7582"/>
      <c r="AP7582"/>
      <c r="AQ7582"/>
      <c r="AR7582"/>
      <c r="AS7582"/>
      <c r="AT7582"/>
      <c r="AU7582"/>
      <c r="AV7582"/>
      <c r="AW7582"/>
      <c r="AX7582"/>
      <c r="AY7582"/>
      <c r="AZ7582"/>
      <c r="BA7582"/>
      <c r="BB7582"/>
      <c r="BC7582"/>
      <c r="BD7582"/>
    </row>
    <row r="7583" spans="1:56" s="16" customFormat="1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  <c r="AE7583"/>
      <c r="AF7583"/>
      <c r="AG7583"/>
      <c r="AH7583"/>
      <c r="AI7583"/>
      <c r="AJ7583"/>
      <c r="AK7583"/>
      <c r="AL7583"/>
      <c r="AM7583"/>
      <c r="AN7583"/>
      <c r="AO7583"/>
      <c r="AP7583"/>
      <c r="AQ7583"/>
      <c r="AR7583"/>
      <c r="AS7583"/>
      <c r="AT7583"/>
      <c r="AU7583"/>
      <c r="AV7583"/>
      <c r="AW7583"/>
      <c r="AX7583"/>
      <c r="AY7583"/>
      <c r="AZ7583"/>
      <c r="BA7583"/>
      <c r="BB7583"/>
      <c r="BC7583"/>
      <c r="BD7583"/>
    </row>
    <row r="7584" spans="1:56" s="16" customFormat="1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  <c r="AE7584"/>
      <c r="AF7584"/>
      <c r="AG7584"/>
      <c r="AH7584"/>
      <c r="AI7584"/>
      <c r="AJ7584"/>
      <c r="AK7584"/>
      <c r="AL7584"/>
      <c r="AM7584"/>
      <c r="AN7584"/>
      <c r="AO7584"/>
      <c r="AP7584"/>
      <c r="AQ7584"/>
      <c r="AR7584"/>
      <c r="AS7584"/>
      <c r="AT7584"/>
      <c r="AU7584"/>
      <c r="AV7584"/>
      <c r="AW7584"/>
      <c r="AX7584"/>
      <c r="AY7584"/>
      <c r="AZ7584"/>
      <c r="BA7584"/>
      <c r="BB7584"/>
      <c r="BC7584"/>
      <c r="BD7584"/>
    </row>
    <row r="7585" spans="1:56" s="16" customFormat="1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  <c r="AE7585"/>
      <c r="AF7585"/>
      <c r="AG7585"/>
      <c r="AH7585"/>
      <c r="AI7585"/>
      <c r="AJ7585"/>
      <c r="AK7585"/>
      <c r="AL7585"/>
      <c r="AM7585"/>
      <c r="AN7585"/>
      <c r="AO7585"/>
      <c r="AP7585"/>
      <c r="AQ7585"/>
      <c r="AR7585"/>
      <c r="AS7585"/>
      <c r="AT7585"/>
      <c r="AU7585"/>
      <c r="AV7585"/>
      <c r="AW7585"/>
      <c r="AX7585"/>
      <c r="AY7585"/>
      <c r="AZ7585"/>
      <c r="BA7585"/>
      <c r="BB7585"/>
      <c r="BC7585"/>
      <c r="BD7585"/>
    </row>
    <row r="7586" spans="1:56" s="16" customFormat="1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  <c r="AE7586"/>
      <c r="AF7586"/>
      <c r="AG7586"/>
      <c r="AH7586"/>
      <c r="AI7586"/>
      <c r="AJ7586"/>
      <c r="AK7586"/>
      <c r="AL7586"/>
      <c r="AM7586"/>
      <c r="AN7586"/>
      <c r="AO7586"/>
      <c r="AP7586"/>
      <c r="AQ7586"/>
      <c r="AR7586"/>
      <c r="AS7586"/>
      <c r="AT7586"/>
      <c r="AU7586"/>
      <c r="AV7586"/>
      <c r="AW7586"/>
      <c r="AX7586"/>
      <c r="AY7586"/>
      <c r="AZ7586"/>
      <c r="BA7586"/>
      <c r="BB7586"/>
      <c r="BC7586"/>
      <c r="BD7586"/>
    </row>
    <row r="7587" spans="1:56" s="16" customFormat="1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  <c r="AE7587"/>
      <c r="AF7587"/>
      <c r="AG7587"/>
      <c r="AH7587"/>
      <c r="AI7587"/>
      <c r="AJ7587"/>
      <c r="AK7587"/>
      <c r="AL7587"/>
      <c r="AM7587"/>
      <c r="AN7587"/>
      <c r="AO7587"/>
      <c r="AP7587"/>
      <c r="AQ7587"/>
      <c r="AR7587"/>
      <c r="AS7587"/>
      <c r="AT7587"/>
      <c r="AU7587"/>
      <c r="AV7587"/>
      <c r="AW7587"/>
      <c r="AX7587"/>
      <c r="AY7587"/>
      <c r="AZ7587"/>
      <c r="BA7587"/>
      <c r="BB7587"/>
      <c r="BC7587"/>
      <c r="BD7587"/>
    </row>
    <row r="7588" spans="1:56" s="16" customFormat="1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  <c r="AE7588"/>
      <c r="AF7588"/>
      <c r="AG7588"/>
      <c r="AH7588"/>
      <c r="AI7588"/>
      <c r="AJ7588"/>
      <c r="AK7588"/>
      <c r="AL7588"/>
      <c r="AM7588"/>
      <c r="AN7588"/>
      <c r="AO7588"/>
      <c r="AP7588"/>
      <c r="AQ7588"/>
      <c r="AR7588"/>
      <c r="AS7588"/>
      <c r="AT7588"/>
      <c r="AU7588"/>
      <c r="AV7588"/>
      <c r="AW7588"/>
      <c r="AX7588"/>
      <c r="AY7588"/>
      <c r="AZ7588"/>
      <c r="BA7588"/>
      <c r="BB7588"/>
      <c r="BC7588"/>
      <c r="BD7588"/>
    </row>
    <row r="7589" spans="1:56" s="16" customFormat="1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  <c r="AE7589"/>
      <c r="AF7589"/>
      <c r="AG7589"/>
      <c r="AH7589"/>
      <c r="AI7589"/>
      <c r="AJ7589"/>
      <c r="AK7589"/>
      <c r="AL7589"/>
      <c r="AM7589"/>
      <c r="AN7589"/>
      <c r="AO7589"/>
      <c r="AP7589"/>
      <c r="AQ7589"/>
      <c r="AR7589"/>
      <c r="AS7589"/>
      <c r="AT7589"/>
      <c r="AU7589"/>
      <c r="AV7589"/>
      <c r="AW7589"/>
      <c r="AX7589"/>
      <c r="AY7589"/>
      <c r="AZ7589"/>
      <c r="BA7589"/>
      <c r="BB7589"/>
      <c r="BC7589"/>
      <c r="BD7589"/>
    </row>
    <row r="7590" spans="1:56" s="16" customFormat="1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  <c r="AE7590"/>
      <c r="AF7590"/>
      <c r="AG7590"/>
      <c r="AH7590"/>
      <c r="AI7590"/>
      <c r="AJ7590"/>
      <c r="AK7590"/>
      <c r="AL7590"/>
      <c r="AM7590"/>
      <c r="AN7590"/>
      <c r="AO7590"/>
      <c r="AP7590"/>
      <c r="AQ7590"/>
      <c r="AR7590"/>
      <c r="AS7590"/>
      <c r="AT7590"/>
      <c r="AU7590"/>
      <c r="AV7590"/>
      <c r="AW7590"/>
      <c r="AX7590"/>
      <c r="AY7590"/>
      <c r="AZ7590"/>
      <c r="BA7590"/>
      <c r="BB7590"/>
      <c r="BC7590"/>
      <c r="BD7590"/>
    </row>
    <row r="7591" spans="1:56" s="16" customFormat="1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  <c r="AE7591"/>
      <c r="AF7591"/>
      <c r="AG7591"/>
      <c r="AH7591"/>
      <c r="AI7591"/>
      <c r="AJ7591"/>
      <c r="AK7591"/>
      <c r="AL7591"/>
      <c r="AM7591"/>
      <c r="AN7591"/>
      <c r="AO7591"/>
      <c r="AP7591"/>
      <c r="AQ7591"/>
      <c r="AR7591"/>
      <c r="AS7591"/>
      <c r="AT7591"/>
      <c r="AU7591"/>
      <c r="AV7591"/>
      <c r="AW7591"/>
      <c r="AX7591"/>
      <c r="AY7591"/>
      <c r="AZ7591"/>
      <c r="BA7591"/>
      <c r="BB7591"/>
      <c r="BC7591"/>
      <c r="BD7591"/>
    </row>
    <row r="7592" spans="1:56" s="16" customFormat="1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  <c r="AE7592"/>
      <c r="AF7592"/>
      <c r="AG7592"/>
      <c r="AH7592"/>
      <c r="AI7592"/>
      <c r="AJ7592"/>
      <c r="AK7592"/>
      <c r="AL7592"/>
      <c r="AM7592"/>
      <c r="AN7592"/>
      <c r="AO7592"/>
      <c r="AP7592"/>
      <c r="AQ7592"/>
      <c r="AR7592"/>
      <c r="AS7592"/>
      <c r="AT7592"/>
      <c r="AU7592"/>
      <c r="AV7592"/>
      <c r="AW7592"/>
      <c r="AX7592"/>
      <c r="AY7592"/>
      <c r="AZ7592"/>
      <c r="BA7592"/>
      <c r="BB7592"/>
      <c r="BC7592"/>
      <c r="BD7592"/>
    </row>
    <row r="7593" spans="1:56" s="16" customFormat="1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  <c r="AE7593"/>
      <c r="AF7593"/>
      <c r="AG7593"/>
      <c r="AH7593"/>
      <c r="AI7593"/>
      <c r="AJ7593"/>
      <c r="AK7593"/>
      <c r="AL7593"/>
      <c r="AM7593"/>
      <c r="AN7593"/>
      <c r="AO7593"/>
      <c r="AP7593"/>
      <c r="AQ7593"/>
      <c r="AR7593"/>
      <c r="AS7593"/>
      <c r="AT7593"/>
      <c r="AU7593"/>
      <c r="AV7593"/>
      <c r="AW7593"/>
      <c r="AX7593"/>
      <c r="AY7593"/>
      <c r="AZ7593"/>
      <c r="BA7593"/>
      <c r="BB7593"/>
      <c r="BC7593"/>
      <c r="BD7593"/>
    </row>
    <row r="7594" spans="1:56" s="16" customFormat="1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  <c r="AE7594"/>
      <c r="AF7594"/>
      <c r="AG7594"/>
      <c r="AH7594"/>
      <c r="AI7594"/>
      <c r="AJ7594"/>
      <c r="AK7594"/>
      <c r="AL7594"/>
      <c r="AM7594"/>
      <c r="AN7594"/>
      <c r="AO7594"/>
      <c r="AP7594"/>
      <c r="AQ7594"/>
      <c r="AR7594"/>
      <c r="AS7594"/>
      <c r="AT7594"/>
      <c r="AU7594"/>
      <c r="AV7594"/>
      <c r="AW7594"/>
      <c r="AX7594"/>
      <c r="AY7594"/>
      <c r="AZ7594"/>
      <c r="BA7594"/>
      <c r="BB7594"/>
      <c r="BC7594"/>
      <c r="BD7594"/>
    </row>
    <row r="7595" spans="1:56" s="16" customFormat="1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  <c r="AE7595"/>
      <c r="AF7595"/>
      <c r="AG7595"/>
      <c r="AH7595"/>
      <c r="AI7595"/>
      <c r="AJ7595"/>
      <c r="AK7595"/>
      <c r="AL7595"/>
      <c r="AM7595"/>
      <c r="AN7595"/>
      <c r="AO7595"/>
      <c r="AP7595"/>
      <c r="AQ7595"/>
      <c r="AR7595"/>
      <c r="AS7595"/>
      <c r="AT7595"/>
      <c r="AU7595"/>
      <c r="AV7595"/>
      <c r="AW7595"/>
      <c r="AX7595"/>
      <c r="AY7595"/>
      <c r="AZ7595"/>
      <c r="BA7595"/>
      <c r="BB7595"/>
      <c r="BC7595"/>
      <c r="BD7595"/>
    </row>
    <row r="7596" spans="1:56" s="16" customFormat="1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  <c r="AE7596"/>
      <c r="AF7596"/>
      <c r="AG7596"/>
      <c r="AH7596"/>
      <c r="AI7596"/>
      <c r="AJ7596"/>
      <c r="AK7596"/>
      <c r="AL7596"/>
      <c r="AM7596"/>
      <c r="AN7596"/>
      <c r="AO7596"/>
      <c r="AP7596"/>
      <c r="AQ7596"/>
      <c r="AR7596"/>
      <c r="AS7596"/>
      <c r="AT7596"/>
      <c r="AU7596"/>
      <c r="AV7596"/>
      <c r="AW7596"/>
      <c r="AX7596"/>
      <c r="AY7596"/>
      <c r="AZ7596"/>
      <c r="BA7596"/>
      <c r="BB7596"/>
      <c r="BC7596"/>
      <c r="BD7596"/>
    </row>
    <row r="7597" spans="1:56" s="16" customFormat="1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  <c r="AE7597"/>
      <c r="AF7597"/>
      <c r="AG7597"/>
      <c r="AH7597"/>
      <c r="AI7597"/>
      <c r="AJ7597"/>
      <c r="AK7597"/>
      <c r="AL7597"/>
      <c r="AM7597"/>
      <c r="AN7597"/>
      <c r="AO7597"/>
      <c r="AP7597"/>
      <c r="AQ7597"/>
      <c r="AR7597"/>
      <c r="AS7597"/>
      <c r="AT7597"/>
      <c r="AU7597"/>
      <c r="AV7597"/>
      <c r="AW7597"/>
      <c r="AX7597"/>
      <c r="AY7597"/>
      <c r="AZ7597"/>
      <c r="BA7597"/>
      <c r="BB7597"/>
      <c r="BC7597"/>
      <c r="BD7597"/>
    </row>
    <row r="7598" spans="1:56" s="16" customFormat="1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  <c r="AE7598"/>
      <c r="AF7598"/>
      <c r="AG7598"/>
      <c r="AH7598"/>
      <c r="AI7598"/>
      <c r="AJ7598"/>
      <c r="AK7598"/>
      <c r="AL7598"/>
      <c r="AM7598"/>
      <c r="AN7598"/>
      <c r="AO7598"/>
      <c r="AP7598"/>
      <c r="AQ7598"/>
      <c r="AR7598"/>
      <c r="AS7598"/>
      <c r="AT7598"/>
      <c r="AU7598"/>
      <c r="AV7598"/>
      <c r="AW7598"/>
      <c r="AX7598"/>
      <c r="AY7598"/>
      <c r="AZ7598"/>
      <c r="BA7598"/>
      <c r="BB7598"/>
      <c r="BC7598"/>
      <c r="BD7598"/>
    </row>
    <row r="7599" spans="1:56" s="16" customFormat="1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  <c r="AE7599"/>
      <c r="AF7599"/>
      <c r="AG7599"/>
      <c r="AH7599"/>
      <c r="AI7599"/>
      <c r="AJ7599"/>
      <c r="AK7599"/>
      <c r="AL7599"/>
      <c r="AM7599"/>
      <c r="AN7599"/>
      <c r="AO7599"/>
      <c r="AP7599"/>
      <c r="AQ7599"/>
      <c r="AR7599"/>
      <c r="AS7599"/>
      <c r="AT7599"/>
      <c r="AU7599"/>
      <c r="AV7599"/>
      <c r="AW7599"/>
      <c r="AX7599"/>
      <c r="AY7599"/>
      <c r="AZ7599"/>
      <c r="BA7599"/>
      <c r="BB7599"/>
      <c r="BC7599"/>
      <c r="BD7599"/>
    </row>
    <row r="7600" spans="1:56" s="16" customFormat="1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  <c r="AE7600"/>
      <c r="AF7600"/>
      <c r="AG7600"/>
      <c r="AH7600"/>
      <c r="AI7600"/>
      <c r="AJ7600"/>
      <c r="AK7600"/>
      <c r="AL7600"/>
      <c r="AM7600"/>
      <c r="AN7600"/>
      <c r="AO7600"/>
      <c r="AP7600"/>
      <c r="AQ7600"/>
      <c r="AR7600"/>
      <c r="AS7600"/>
      <c r="AT7600"/>
      <c r="AU7600"/>
      <c r="AV7600"/>
      <c r="AW7600"/>
      <c r="AX7600"/>
      <c r="AY7600"/>
      <c r="AZ7600"/>
      <c r="BA7600"/>
      <c r="BB7600"/>
      <c r="BC7600"/>
      <c r="BD7600"/>
    </row>
    <row r="7601" spans="1:56" s="16" customFormat="1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  <c r="AE7601"/>
      <c r="AF7601"/>
      <c r="AG7601"/>
      <c r="AH7601"/>
      <c r="AI7601"/>
      <c r="AJ7601"/>
      <c r="AK7601"/>
      <c r="AL7601"/>
      <c r="AM7601"/>
      <c r="AN7601"/>
      <c r="AO7601"/>
      <c r="AP7601"/>
      <c r="AQ7601"/>
      <c r="AR7601"/>
      <c r="AS7601"/>
      <c r="AT7601"/>
      <c r="AU7601"/>
      <c r="AV7601"/>
      <c r="AW7601"/>
      <c r="AX7601"/>
      <c r="AY7601"/>
      <c r="AZ7601"/>
      <c r="BA7601"/>
      <c r="BB7601"/>
      <c r="BC7601"/>
      <c r="BD7601"/>
    </row>
    <row r="7602" spans="1:56" s="16" customFormat="1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  <c r="AE7602"/>
      <c r="AF7602"/>
      <c r="AG7602"/>
      <c r="AH7602"/>
      <c r="AI7602"/>
      <c r="AJ7602"/>
      <c r="AK7602"/>
      <c r="AL7602"/>
      <c r="AM7602"/>
      <c r="AN7602"/>
      <c r="AO7602"/>
      <c r="AP7602"/>
      <c r="AQ7602"/>
      <c r="AR7602"/>
      <c r="AS7602"/>
      <c r="AT7602"/>
      <c r="AU7602"/>
      <c r="AV7602"/>
      <c r="AW7602"/>
      <c r="AX7602"/>
      <c r="AY7602"/>
      <c r="AZ7602"/>
      <c r="BA7602"/>
      <c r="BB7602"/>
      <c r="BC7602"/>
      <c r="BD7602"/>
    </row>
    <row r="7603" spans="1:56" s="16" customFormat="1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  <c r="AE7603"/>
      <c r="AF7603"/>
      <c r="AG7603"/>
      <c r="AH7603"/>
      <c r="AI7603"/>
      <c r="AJ7603"/>
      <c r="AK7603"/>
      <c r="AL7603"/>
      <c r="AM7603"/>
      <c r="AN7603"/>
      <c r="AO7603"/>
      <c r="AP7603"/>
      <c r="AQ7603"/>
      <c r="AR7603"/>
      <c r="AS7603"/>
      <c r="AT7603"/>
      <c r="AU7603"/>
      <c r="AV7603"/>
      <c r="AW7603"/>
      <c r="AX7603"/>
      <c r="AY7603"/>
      <c r="AZ7603"/>
      <c r="BA7603"/>
      <c r="BB7603"/>
      <c r="BC7603"/>
      <c r="BD7603"/>
    </row>
    <row r="7604" spans="1:56" s="16" customFormat="1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  <c r="AE7604"/>
      <c r="AF7604"/>
      <c r="AG7604"/>
      <c r="AH7604"/>
      <c r="AI7604"/>
      <c r="AJ7604"/>
      <c r="AK7604"/>
      <c r="AL7604"/>
      <c r="AM7604"/>
      <c r="AN7604"/>
      <c r="AO7604"/>
      <c r="AP7604"/>
      <c r="AQ7604"/>
      <c r="AR7604"/>
      <c r="AS7604"/>
      <c r="AT7604"/>
      <c r="AU7604"/>
      <c r="AV7604"/>
      <c r="AW7604"/>
      <c r="AX7604"/>
      <c r="AY7604"/>
      <c r="AZ7604"/>
      <c r="BA7604"/>
      <c r="BB7604"/>
      <c r="BC7604"/>
      <c r="BD7604"/>
    </row>
    <row r="7605" spans="1:56" s="16" customFormat="1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  <c r="AE7605"/>
      <c r="AF7605"/>
      <c r="AG7605"/>
      <c r="AH7605"/>
      <c r="AI7605"/>
      <c r="AJ7605"/>
      <c r="AK7605"/>
      <c r="AL7605"/>
      <c r="AM7605"/>
      <c r="AN7605"/>
      <c r="AO7605"/>
      <c r="AP7605"/>
      <c r="AQ7605"/>
      <c r="AR7605"/>
      <c r="AS7605"/>
      <c r="AT7605"/>
      <c r="AU7605"/>
      <c r="AV7605"/>
      <c r="AW7605"/>
      <c r="AX7605"/>
      <c r="AY7605"/>
      <c r="AZ7605"/>
      <c r="BA7605"/>
      <c r="BB7605"/>
      <c r="BC7605"/>
      <c r="BD7605"/>
    </row>
    <row r="7606" spans="1:56" s="16" customFormat="1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  <c r="AE7606"/>
      <c r="AF7606"/>
      <c r="AG7606"/>
      <c r="AH7606"/>
      <c r="AI7606"/>
      <c r="AJ7606"/>
      <c r="AK7606"/>
      <c r="AL7606"/>
      <c r="AM7606"/>
      <c r="AN7606"/>
      <c r="AO7606"/>
      <c r="AP7606"/>
      <c r="AQ7606"/>
      <c r="AR7606"/>
      <c r="AS7606"/>
      <c r="AT7606"/>
      <c r="AU7606"/>
      <c r="AV7606"/>
      <c r="AW7606"/>
      <c r="AX7606"/>
      <c r="AY7606"/>
      <c r="AZ7606"/>
      <c r="BA7606"/>
      <c r="BB7606"/>
      <c r="BC7606"/>
      <c r="BD7606"/>
    </row>
    <row r="7607" spans="1:56" s="16" customFormat="1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  <c r="AE7607"/>
      <c r="AF7607"/>
      <c r="AG7607"/>
      <c r="AH7607"/>
      <c r="AI7607"/>
      <c r="AJ7607"/>
      <c r="AK7607"/>
      <c r="AL7607"/>
      <c r="AM7607"/>
      <c r="AN7607"/>
      <c r="AO7607"/>
      <c r="AP7607"/>
      <c r="AQ7607"/>
      <c r="AR7607"/>
      <c r="AS7607"/>
      <c r="AT7607"/>
      <c r="AU7607"/>
      <c r="AV7607"/>
      <c r="AW7607"/>
      <c r="AX7607"/>
      <c r="AY7607"/>
      <c r="AZ7607"/>
      <c r="BA7607"/>
      <c r="BB7607"/>
      <c r="BC7607"/>
      <c r="BD7607"/>
    </row>
    <row r="7608" spans="1:56" s="16" customFormat="1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  <c r="AE7608"/>
      <c r="AF7608"/>
      <c r="AG7608"/>
      <c r="AH7608"/>
      <c r="AI7608"/>
      <c r="AJ7608"/>
      <c r="AK7608"/>
      <c r="AL7608"/>
      <c r="AM7608"/>
      <c r="AN7608"/>
      <c r="AO7608"/>
      <c r="AP7608"/>
      <c r="AQ7608"/>
      <c r="AR7608"/>
      <c r="AS7608"/>
      <c r="AT7608"/>
      <c r="AU7608"/>
      <c r="AV7608"/>
      <c r="AW7608"/>
      <c r="AX7608"/>
      <c r="AY7608"/>
      <c r="AZ7608"/>
      <c r="BA7608"/>
      <c r="BB7608"/>
      <c r="BC7608"/>
      <c r="BD7608"/>
    </row>
    <row r="7609" spans="1:56" s="16" customFormat="1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  <c r="AE7609"/>
      <c r="AF7609"/>
      <c r="AG7609"/>
      <c r="AH7609"/>
      <c r="AI7609"/>
      <c r="AJ7609"/>
      <c r="AK7609"/>
      <c r="AL7609"/>
      <c r="AM7609"/>
      <c r="AN7609"/>
      <c r="AO7609"/>
      <c r="AP7609"/>
      <c r="AQ7609"/>
      <c r="AR7609"/>
      <c r="AS7609"/>
      <c r="AT7609"/>
      <c r="AU7609"/>
      <c r="AV7609"/>
      <c r="AW7609"/>
      <c r="AX7609"/>
      <c r="AY7609"/>
      <c r="AZ7609"/>
      <c r="BA7609"/>
      <c r="BB7609"/>
      <c r="BC7609"/>
      <c r="BD7609"/>
    </row>
    <row r="7610" spans="1:56" s="16" customFormat="1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  <c r="AE7610"/>
      <c r="AF7610"/>
      <c r="AG7610"/>
      <c r="AH7610"/>
      <c r="AI7610"/>
      <c r="AJ7610"/>
      <c r="AK7610"/>
      <c r="AL7610"/>
      <c r="AM7610"/>
      <c r="AN7610"/>
      <c r="AO7610"/>
      <c r="AP7610"/>
      <c r="AQ7610"/>
      <c r="AR7610"/>
      <c r="AS7610"/>
      <c r="AT7610"/>
      <c r="AU7610"/>
      <c r="AV7610"/>
      <c r="AW7610"/>
      <c r="AX7610"/>
      <c r="AY7610"/>
      <c r="AZ7610"/>
      <c r="BA7610"/>
      <c r="BB7610"/>
      <c r="BC7610"/>
      <c r="BD7610"/>
    </row>
    <row r="7611" spans="1:56" s="16" customFormat="1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  <c r="AE7611"/>
      <c r="AF7611"/>
      <c r="AG7611"/>
      <c r="AH7611"/>
      <c r="AI7611"/>
      <c r="AJ7611"/>
      <c r="AK7611"/>
      <c r="AL7611"/>
      <c r="AM7611"/>
      <c r="AN7611"/>
      <c r="AO7611"/>
      <c r="AP7611"/>
      <c r="AQ7611"/>
      <c r="AR7611"/>
      <c r="AS7611"/>
      <c r="AT7611"/>
      <c r="AU7611"/>
      <c r="AV7611"/>
      <c r="AW7611"/>
      <c r="AX7611"/>
      <c r="AY7611"/>
      <c r="AZ7611"/>
      <c r="BA7611"/>
      <c r="BB7611"/>
      <c r="BC7611"/>
      <c r="BD7611"/>
    </row>
    <row r="7612" spans="1:56" s="16" customFormat="1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  <c r="AE7612"/>
      <c r="AF7612"/>
      <c r="AG7612"/>
      <c r="AH7612"/>
      <c r="AI7612"/>
      <c r="AJ7612"/>
      <c r="AK7612"/>
      <c r="AL7612"/>
      <c r="AM7612"/>
      <c r="AN7612"/>
      <c r="AO7612"/>
      <c r="AP7612"/>
      <c r="AQ7612"/>
      <c r="AR7612"/>
      <c r="AS7612"/>
      <c r="AT7612"/>
      <c r="AU7612"/>
      <c r="AV7612"/>
      <c r="AW7612"/>
      <c r="AX7612"/>
      <c r="AY7612"/>
      <c r="AZ7612"/>
      <c r="BA7612"/>
      <c r="BB7612"/>
      <c r="BC7612"/>
      <c r="BD7612"/>
    </row>
    <row r="7613" spans="1:56" s="16" customFormat="1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  <c r="AE7613"/>
      <c r="AF7613"/>
      <c r="AG7613"/>
      <c r="AH7613"/>
      <c r="AI7613"/>
      <c r="AJ7613"/>
      <c r="AK7613"/>
      <c r="AL7613"/>
      <c r="AM7613"/>
      <c r="AN7613"/>
      <c r="AO7613"/>
      <c r="AP7613"/>
      <c r="AQ7613"/>
      <c r="AR7613"/>
      <c r="AS7613"/>
      <c r="AT7613"/>
      <c r="AU7613"/>
      <c r="AV7613"/>
      <c r="AW7613"/>
      <c r="AX7613"/>
      <c r="AY7613"/>
      <c r="AZ7613"/>
      <c r="BA7613"/>
      <c r="BB7613"/>
      <c r="BC7613"/>
      <c r="BD7613"/>
    </row>
    <row r="7614" spans="1:56" s="16" customFormat="1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  <c r="AE7614"/>
      <c r="AF7614"/>
      <c r="AG7614"/>
      <c r="AH7614"/>
      <c r="AI7614"/>
      <c r="AJ7614"/>
      <c r="AK7614"/>
      <c r="AL7614"/>
      <c r="AM7614"/>
      <c r="AN7614"/>
      <c r="AO7614"/>
      <c r="AP7614"/>
      <c r="AQ7614"/>
      <c r="AR7614"/>
      <c r="AS7614"/>
      <c r="AT7614"/>
      <c r="AU7614"/>
      <c r="AV7614"/>
      <c r="AW7614"/>
      <c r="AX7614"/>
      <c r="AY7614"/>
      <c r="AZ7614"/>
      <c r="BA7614"/>
      <c r="BB7614"/>
      <c r="BC7614"/>
      <c r="BD7614"/>
    </row>
    <row r="7615" spans="1:56" s="16" customFormat="1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  <c r="AE7615"/>
      <c r="AF7615"/>
      <c r="AG7615"/>
      <c r="AH7615"/>
      <c r="AI7615"/>
      <c r="AJ7615"/>
      <c r="AK7615"/>
      <c r="AL7615"/>
      <c r="AM7615"/>
      <c r="AN7615"/>
      <c r="AO7615"/>
      <c r="AP7615"/>
      <c r="AQ7615"/>
      <c r="AR7615"/>
      <c r="AS7615"/>
      <c r="AT7615"/>
      <c r="AU7615"/>
      <c r="AV7615"/>
      <c r="AW7615"/>
      <c r="AX7615"/>
      <c r="AY7615"/>
      <c r="AZ7615"/>
      <c r="BA7615"/>
      <c r="BB7615"/>
      <c r="BC7615"/>
      <c r="BD7615"/>
    </row>
    <row r="7616" spans="1:56" s="16" customFormat="1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  <c r="AE7616"/>
      <c r="AF7616"/>
      <c r="AG7616"/>
      <c r="AH7616"/>
      <c r="AI7616"/>
      <c r="AJ7616"/>
      <c r="AK7616"/>
      <c r="AL7616"/>
      <c r="AM7616"/>
      <c r="AN7616"/>
      <c r="AO7616"/>
      <c r="AP7616"/>
      <c r="AQ7616"/>
      <c r="AR7616"/>
      <c r="AS7616"/>
      <c r="AT7616"/>
      <c r="AU7616"/>
      <c r="AV7616"/>
      <c r="AW7616"/>
      <c r="AX7616"/>
      <c r="AY7616"/>
      <c r="AZ7616"/>
      <c r="BA7616"/>
      <c r="BB7616"/>
      <c r="BC7616"/>
      <c r="BD7616"/>
    </row>
    <row r="7617" spans="1:56" s="16" customFormat="1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  <c r="AE7617"/>
      <c r="AF7617"/>
      <c r="AG7617"/>
      <c r="AH7617"/>
      <c r="AI7617"/>
      <c r="AJ7617"/>
      <c r="AK7617"/>
      <c r="AL7617"/>
      <c r="AM7617"/>
      <c r="AN7617"/>
      <c r="AO7617"/>
      <c r="AP7617"/>
      <c r="AQ7617"/>
      <c r="AR7617"/>
      <c r="AS7617"/>
      <c r="AT7617"/>
      <c r="AU7617"/>
      <c r="AV7617"/>
      <c r="AW7617"/>
      <c r="AX7617"/>
      <c r="AY7617"/>
      <c r="AZ7617"/>
      <c r="BA7617"/>
      <c r="BB7617"/>
      <c r="BC7617"/>
      <c r="BD7617"/>
    </row>
    <row r="7618" spans="1:56" s="16" customFormat="1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  <c r="AE7618"/>
      <c r="AF7618"/>
      <c r="AG7618"/>
      <c r="AH7618"/>
      <c r="AI7618"/>
      <c r="AJ7618"/>
      <c r="AK7618"/>
      <c r="AL7618"/>
      <c r="AM7618"/>
      <c r="AN7618"/>
      <c r="AO7618"/>
      <c r="AP7618"/>
      <c r="AQ7618"/>
      <c r="AR7618"/>
      <c r="AS7618"/>
      <c r="AT7618"/>
      <c r="AU7618"/>
      <c r="AV7618"/>
      <c r="AW7618"/>
      <c r="AX7618"/>
      <c r="AY7618"/>
      <c r="AZ7618"/>
      <c r="BA7618"/>
      <c r="BB7618"/>
      <c r="BC7618"/>
      <c r="BD7618"/>
    </row>
    <row r="7619" spans="1:56" s="16" customFormat="1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  <c r="AE7619"/>
      <c r="AF7619"/>
      <c r="AG7619"/>
      <c r="AH7619"/>
      <c r="AI7619"/>
      <c r="AJ7619"/>
      <c r="AK7619"/>
      <c r="AL7619"/>
      <c r="AM7619"/>
      <c r="AN7619"/>
      <c r="AO7619"/>
      <c r="AP7619"/>
      <c r="AQ7619"/>
      <c r="AR7619"/>
      <c r="AS7619"/>
      <c r="AT7619"/>
      <c r="AU7619"/>
      <c r="AV7619"/>
      <c r="AW7619"/>
      <c r="AX7619"/>
      <c r="AY7619"/>
      <c r="AZ7619"/>
      <c r="BA7619"/>
      <c r="BB7619"/>
      <c r="BC7619"/>
      <c r="BD7619"/>
    </row>
    <row r="7620" spans="1:56" s="16" customFormat="1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  <c r="AE7620"/>
      <c r="AF7620"/>
      <c r="AG7620"/>
      <c r="AH7620"/>
      <c r="AI7620"/>
      <c r="AJ7620"/>
      <c r="AK7620"/>
      <c r="AL7620"/>
      <c r="AM7620"/>
      <c r="AN7620"/>
      <c r="AO7620"/>
      <c r="AP7620"/>
      <c r="AQ7620"/>
      <c r="AR7620"/>
      <c r="AS7620"/>
      <c r="AT7620"/>
      <c r="AU7620"/>
      <c r="AV7620"/>
      <c r="AW7620"/>
      <c r="AX7620"/>
      <c r="AY7620"/>
      <c r="AZ7620"/>
      <c r="BA7620"/>
      <c r="BB7620"/>
      <c r="BC7620"/>
      <c r="BD7620"/>
    </row>
    <row r="7621" spans="1:56" s="16" customFormat="1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  <c r="AE7621"/>
      <c r="AF7621"/>
      <c r="AG7621"/>
      <c r="AH7621"/>
      <c r="AI7621"/>
      <c r="AJ7621"/>
      <c r="AK7621"/>
      <c r="AL7621"/>
      <c r="AM7621"/>
      <c r="AN7621"/>
      <c r="AO7621"/>
      <c r="AP7621"/>
      <c r="AQ7621"/>
      <c r="AR7621"/>
      <c r="AS7621"/>
      <c r="AT7621"/>
      <c r="AU7621"/>
      <c r="AV7621"/>
      <c r="AW7621"/>
      <c r="AX7621"/>
      <c r="AY7621"/>
      <c r="AZ7621"/>
      <c r="BA7621"/>
      <c r="BB7621"/>
      <c r="BC7621"/>
      <c r="BD7621"/>
    </row>
    <row r="7622" spans="1:56" s="16" customFormat="1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  <c r="AE7622"/>
      <c r="AF7622"/>
      <c r="AG7622"/>
      <c r="AH7622"/>
      <c r="AI7622"/>
      <c r="AJ7622"/>
      <c r="AK7622"/>
      <c r="AL7622"/>
      <c r="AM7622"/>
      <c r="AN7622"/>
      <c r="AO7622"/>
      <c r="AP7622"/>
      <c r="AQ7622"/>
      <c r="AR7622"/>
      <c r="AS7622"/>
      <c r="AT7622"/>
      <c r="AU7622"/>
      <c r="AV7622"/>
      <c r="AW7622"/>
      <c r="AX7622"/>
      <c r="AY7622"/>
      <c r="AZ7622"/>
      <c r="BA7622"/>
      <c r="BB7622"/>
      <c r="BC7622"/>
      <c r="BD7622"/>
    </row>
    <row r="7623" spans="1:56" s="16" customFormat="1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  <c r="AE7623"/>
      <c r="AF7623"/>
      <c r="AG7623"/>
      <c r="AH7623"/>
      <c r="AI7623"/>
      <c r="AJ7623"/>
      <c r="AK7623"/>
      <c r="AL7623"/>
      <c r="AM7623"/>
      <c r="AN7623"/>
      <c r="AO7623"/>
      <c r="AP7623"/>
      <c r="AQ7623"/>
      <c r="AR7623"/>
      <c r="AS7623"/>
      <c r="AT7623"/>
      <c r="AU7623"/>
      <c r="AV7623"/>
      <c r="AW7623"/>
      <c r="AX7623"/>
      <c r="AY7623"/>
      <c r="AZ7623"/>
      <c r="BA7623"/>
      <c r="BB7623"/>
      <c r="BC7623"/>
      <c r="BD7623"/>
    </row>
    <row r="7624" spans="1:56" s="16" customFormat="1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  <c r="AE7624"/>
      <c r="AF7624"/>
      <c r="AG7624"/>
      <c r="AH7624"/>
      <c r="AI7624"/>
      <c r="AJ7624"/>
      <c r="AK7624"/>
      <c r="AL7624"/>
      <c r="AM7624"/>
      <c r="AN7624"/>
      <c r="AO7624"/>
      <c r="AP7624"/>
      <c r="AQ7624"/>
      <c r="AR7624"/>
      <c r="AS7624"/>
      <c r="AT7624"/>
      <c r="AU7624"/>
      <c r="AV7624"/>
      <c r="AW7624"/>
      <c r="AX7624"/>
      <c r="AY7624"/>
      <c r="AZ7624"/>
      <c r="BA7624"/>
      <c r="BB7624"/>
      <c r="BC7624"/>
      <c r="BD7624"/>
    </row>
    <row r="7625" spans="1:56" s="16" customFormat="1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  <c r="AE7625"/>
      <c r="AF7625"/>
      <c r="AG7625"/>
      <c r="AH7625"/>
      <c r="AI7625"/>
      <c r="AJ7625"/>
      <c r="AK7625"/>
      <c r="AL7625"/>
      <c r="AM7625"/>
      <c r="AN7625"/>
      <c r="AO7625"/>
      <c r="AP7625"/>
      <c r="AQ7625"/>
      <c r="AR7625"/>
      <c r="AS7625"/>
      <c r="AT7625"/>
      <c r="AU7625"/>
      <c r="AV7625"/>
      <c r="AW7625"/>
      <c r="AX7625"/>
      <c r="AY7625"/>
      <c r="AZ7625"/>
      <c r="BA7625"/>
      <c r="BB7625"/>
      <c r="BC7625"/>
      <c r="BD7625"/>
    </row>
    <row r="7626" spans="1:56" s="16" customFormat="1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  <c r="AE7626"/>
      <c r="AF7626"/>
      <c r="AG7626"/>
      <c r="AH7626"/>
      <c r="AI7626"/>
      <c r="AJ7626"/>
      <c r="AK7626"/>
      <c r="AL7626"/>
      <c r="AM7626"/>
      <c r="AN7626"/>
      <c r="AO7626"/>
      <c r="AP7626"/>
      <c r="AQ7626"/>
      <c r="AR7626"/>
      <c r="AS7626"/>
      <c r="AT7626"/>
      <c r="AU7626"/>
      <c r="AV7626"/>
      <c r="AW7626"/>
      <c r="AX7626"/>
      <c r="AY7626"/>
      <c r="AZ7626"/>
      <c r="BA7626"/>
      <c r="BB7626"/>
      <c r="BC7626"/>
      <c r="BD7626"/>
    </row>
    <row r="7627" spans="1:56" s="16" customFormat="1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  <c r="AE7627"/>
      <c r="AF7627"/>
      <c r="AG7627"/>
      <c r="AH7627"/>
      <c r="AI7627"/>
      <c r="AJ7627"/>
      <c r="AK7627"/>
      <c r="AL7627"/>
      <c r="AM7627"/>
      <c r="AN7627"/>
      <c r="AO7627"/>
      <c r="AP7627"/>
      <c r="AQ7627"/>
      <c r="AR7627"/>
      <c r="AS7627"/>
      <c r="AT7627"/>
      <c r="AU7627"/>
      <c r="AV7627"/>
      <c r="AW7627"/>
      <c r="AX7627"/>
      <c r="AY7627"/>
      <c r="AZ7627"/>
      <c r="BA7627"/>
      <c r="BB7627"/>
      <c r="BC7627"/>
      <c r="BD7627"/>
    </row>
    <row r="7628" spans="1:56" s="16" customFormat="1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  <c r="AE7628"/>
      <c r="AF7628"/>
      <c r="AG7628"/>
      <c r="AH7628"/>
      <c r="AI7628"/>
      <c r="AJ7628"/>
      <c r="AK7628"/>
      <c r="AL7628"/>
      <c r="AM7628"/>
      <c r="AN7628"/>
      <c r="AO7628"/>
      <c r="AP7628"/>
      <c r="AQ7628"/>
      <c r="AR7628"/>
      <c r="AS7628"/>
      <c r="AT7628"/>
      <c r="AU7628"/>
      <c r="AV7628"/>
      <c r="AW7628"/>
      <c r="AX7628"/>
      <c r="AY7628"/>
      <c r="AZ7628"/>
      <c r="BA7628"/>
      <c r="BB7628"/>
      <c r="BC7628"/>
      <c r="BD7628"/>
    </row>
    <row r="7629" spans="1:56" s="16" customFormat="1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  <c r="AE7629"/>
      <c r="AF7629"/>
      <c r="AG7629"/>
      <c r="AH7629"/>
      <c r="AI7629"/>
      <c r="AJ7629"/>
      <c r="AK7629"/>
      <c r="AL7629"/>
      <c r="AM7629"/>
      <c r="AN7629"/>
      <c r="AO7629"/>
      <c r="AP7629"/>
      <c r="AQ7629"/>
      <c r="AR7629"/>
      <c r="AS7629"/>
      <c r="AT7629"/>
      <c r="AU7629"/>
      <c r="AV7629"/>
      <c r="AW7629"/>
      <c r="AX7629"/>
      <c r="AY7629"/>
      <c r="AZ7629"/>
      <c r="BA7629"/>
      <c r="BB7629"/>
      <c r="BC7629"/>
      <c r="BD7629"/>
    </row>
    <row r="7630" spans="1:56" s="16" customFormat="1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  <c r="AE7630"/>
      <c r="AF7630"/>
      <c r="AG7630"/>
      <c r="AH7630"/>
      <c r="AI7630"/>
      <c r="AJ7630"/>
      <c r="AK7630"/>
      <c r="AL7630"/>
      <c r="AM7630"/>
      <c r="AN7630"/>
      <c r="AO7630"/>
      <c r="AP7630"/>
      <c r="AQ7630"/>
      <c r="AR7630"/>
      <c r="AS7630"/>
      <c r="AT7630"/>
      <c r="AU7630"/>
      <c r="AV7630"/>
      <c r="AW7630"/>
      <c r="AX7630"/>
      <c r="AY7630"/>
      <c r="AZ7630"/>
      <c r="BA7630"/>
      <c r="BB7630"/>
      <c r="BC7630"/>
      <c r="BD7630"/>
    </row>
    <row r="7631" spans="1:56" s="16" customFormat="1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  <c r="AE7631"/>
      <c r="AF7631"/>
      <c r="AG7631"/>
      <c r="AH7631"/>
      <c r="AI7631"/>
      <c r="AJ7631"/>
      <c r="AK7631"/>
      <c r="AL7631"/>
      <c r="AM7631"/>
      <c r="AN7631"/>
      <c r="AO7631"/>
      <c r="AP7631"/>
      <c r="AQ7631"/>
      <c r="AR7631"/>
      <c r="AS7631"/>
      <c r="AT7631"/>
      <c r="AU7631"/>
      <c r="AV7631"/>
      <c r="AW7631"/>
      <c r="AX7631"/>
      <c r="AY7631"/>
      <c r="AZ7631"/>
      <c r="BA7631"/>
      <c r="BB7631"/>
      <c r="BC7631"/>
      <c r="BD7631"/>
    </row>
    <row r="7632" spans="1:56" s="16" customFormat="1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  <c r="AE7632"/>
      <c r="AF7632"/>
      <c r="AG7632"/>
      <c r="AH7632"/>
      <c r="AI7632"/>
      <c r="AJ7632"/>
      <c r="AK7632"/>
      <c r="AL7632"/>
      <c r="AM7632"/>
      <c r="AN7632"/>
      <c r="AO7632"/>
      <c r="AP7632"/>
      <c r="AQ7632"/>
      <c r="AR7632"/>
      <c r="AS7632"/>
      <c r="AT7632"/>
      <c r="AU7632"/>
      <c r="AV7632"/>
      <c r="AW7632"/>
      <c r="AX7632"/>
      <c r="AY7632"/>
      <c r="AZ7632"/>
      <c r="BA7632"/>
      <c r="BB7632"/>
      <c r="BC7632"/>
      <c r="BD7632"/>
    </row>
    <row r="7633" spans="1:56" s="16" customFormat="1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  <c r="AE7633"/>
      <c r="AF7633"/>
      <c r="AG7633"/>
      <c r="AH7633"/>
      <c r="AI7633"/>
      <c r="AJ7633"/>
      <c r="AK7633"/>
      <c r="AL7633"/>
      <c r="AM7633"/>
      <c r="AN7633"/>
      <c r="AO7633"/>
      <c r="AP7633"/>
      <c r="AQ7633"/>
      <c r="AR7633"/>
      <c r="AS7633"/>
      <c r="AT7633"/>
      <c r="AU7633"/>
      <c r="AV7633"/>
      <c r="AW7633"/>
      <c r="AX7633"/>
      <c r="AY7633"/>
      <c r="AZ7633"/>
      <c r="BA7633"/>
      <c r="BB7633"/>
      <c r="BC7633"/>
      <c r="BD7633"/>
    </row>
    <row r="7634" spans="1:56" s="16" customFormat="1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  <c r="AE7634"/>
      <c r="AF7634"/>
      <c r="AG7634"/>
      <c r="AH7634"/>
      <c r="AI7634"/>
      <c r="AJ7634"/>
      <c r="AK7634"/>
      <c r="AL7634"/>
      <c r="AM7634"/>
      <c r="AN7634"/>
      <c r="AO7634"/>
      <c r="AP7634"/>
      <c r="AQ7634"/>
      <c r="AR7634"/>
      <c r="AS7634"/>
      <c r="AT7634"/>
      <c r="AU7634"/>
      <c r="AV7634"/>
      <c r="AW7634"/>
      <c r="AX7634"/>
      <c r="AY7634"/>
      <c r="AZ7634"/>
      <c r="BA7634"/>
      <c r="BB7634"/>
      <c r="BC7634"/>
      <c r="BD7634"/>
    </row>
    <row r="7635" spans="1:56" s="16" customFormat="1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  <c r="AE7635"/>
      <c r="AF7635"/>
      <c r="AG7635"/>
      <c r="AH7635"/>
      <c r="AI7635"/>
      <c r="AJ7635"/>
      <c r="AK7635"/>
      <c r="AL7635"/>
      <c r="AM7635"/>
      <c r="AN7635"/>
      <c r="AO7635"/>
      <c r="AP7635"/>
      <c r="AQ7635"/>
      <c r="AR7635"/>
      <c r="AS7635"/>
      <c r="AT7635"/>
      <c r="AU7635"/>
      <c r="AV7635"/>
      <c r="AW7635"/>
      <c r="AX7635"/>
      <c r="AY7635"/>
      <c r="AZ7635"/>
      <c r="BA7635"/>
      <c r="BB7635"/>
      <c r="BC7635"/>
      <c r="BD7635"/>
    </row>
    <row r="7636" spans="1:56" s="16" customFormat="1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  <c r="AE7636"/>
      <c r="AF7636"/>
      <c r="AG7636"/>
      <c r="AH7636"/>
      <c r="AI7636"/>
      <c r="AJ7636"/>
      <c r="AK7636"/>
      <c r="AL7636"/>
      <c r="AM7636"/>
      <c r="AN7636"/>
      <c r="AO7636"/>
      <c r="AP7636"/>
      <c r="AQ7636"/>
      <c r="AR7636"/>
      <c r="AS7636"/>
      <c r="AT7636"/>
      <c r="AU7636"/>
      <c r="AV7636"/>
      <c r="AW7636"/>
      <c r="AX7636"/>
      <c r="AY7636"/>
      <c r="AZ7636"/>
      <c r="BA7636"/>
      <c r="BB7636"/>
      <c r="BC7636"/>
      <c r="BD7636"/>
    </row>
    <row r="7637" spans="1:56" s="16" customFormat="1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  <c r="AE7637"/>
      <c r="AF7637"/>
      <c r="AG7637"/>
      <c r="AH7637"/>
      <c r="AI7637"/>
      <c r="AJ7637"/>
      <c r="AK7637"/>
      <c r="AL7637"/>
      <c r="AM7637"/>
      <c r="AN7637"/>
      <c r="AO7637"/>
      <c r="AP7637"/>
      <c r="AQ7637"/>
      <c r="AR7637"/>
      <c r="AS7637"/>
      <c r="AT7637"/>
      <c r="AU7637"/>
      <c r="AV7637"/>
      <c r="AW7637"/>
      <c r="AX7637"/>
      <c r="AY7637"/>
      <c r="AZ7637"/>
      <c r="BA7637"/>
      <c r="BB7637"/>
      <c r="BC7637"/>
      <c r="BD7637"/>
    </row>
    <row r="7638" spans="1:56" s="16" customFormat="1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  <c r="AE7638"/>
      <c r="AF7638"/>
      <c r="AG7638"/>
      <c r="AH7638"/>
      <c r="AI7638"/>
      <c r="AJ7638"/>
      <c r="AK7638"/>
      <c r="AL7638"/>
      <c r="AM7638"/>
      <c r="AN7638"/>
      <c r="AO7638"/>
      <c r="AP7638"/>
      <c r="AQ7638"/>
      <c r="AR7638"/>
      <c r="AS7638"/>
      <c r="AT7638"/>
      <c r="AU7638"/>
      <c r="AV7638"/>
      <c r="AW7638"/>
      <c r="AX7638"/>
      <c r="AY7638"/>
      <c r="AZ7638"/>
      <c r="BA7638"/>
      <c r="BB7638"/>
      <c r="BC7638"/>
      <c r="BD7638"/>
    </row>
    <row r="7639" spans="1:56" s="16" customFormat="1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  <c r="AE7639"/>
      <c r="AF7639"/>
      <c r="AG7639"/>
      <c r="AH7639"/>
      <c r="AI7639"/>
      <c r="AJ7639"/>
      <c r="AK7639"/>
      <c r="AL7639"/>
      <c r="AM7639"/>
      <c r="AN7639"/>
      <c r="AO7639"/>
      <c r="AP7639"/>
      <c r="AQ7639"/>
      <c r="AR7639"/>
      <c r="AS7639"/>
      <c r="AT7639"/>
      <c r="AU7639"/>
      <c r="AV7639"/>
      <c r="AW7639"/>
      <c r="AX7639"/>
      <c r="AY7639"/>
      <c r="AZ7639"/>
      <c r="BA7639"/>
      <c r="BB7639"/>
      <c r="BC7639"/>
      <c r="BD7639"/>
    </row>
    <row r="7640" spans="1:56" s="16" customFormat="1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  <c r="AE7640"/>
      <c r="AF7640"/>
      <c r="AG7640"/>
      <c r="AH7640"/>
      <c r="AI7640"/>
      <c r="AJ7640"/>
      <c r="AK7640"/>
      <c r="AL7640"/>
      <c r="AM7640"/>
      <c r="AN7640"/>
      <c r="AO7640"/>
      <c r="AP7640"/>
      <c r="AQ7640"/>
      <c r="AR7640"/>
      <c r="AS7640"/>
      <c r="AT7640"/>
      <c r="AU7640"/>
      <c r="AV7640"/>
      <c r="AW7640"/>
      <c r="AX7640"/>
      <c r="AY7640"/>
      <c r="AZ7640"/>
      <c r="BA7640"/>
      <c r="BB7640"/>
      <c r="BC7640"/>
      <c r="BD7640"/>
    </row>
    <row r="7641" spans="1:56" s="16" customFormat="1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  <c r="AE7641"/>
      <c r="AF7641"/>
      <c r="AG7641"/>
      <c r="AH7641"/>
      <c r="AI7641"/>
      <c r="AJ7641"/>
      <c r="AK7641"/>
      <c r="AL7641"/>
      <c r="AM7641"/>
      <c r="AN7641"/>
      <c r="AO7641"/>
      <c r="AP7641"/>
      <c r="AQ7641"/>
      <c r="AR7641"/>
      <c r="AS7641"/>
      <c r="AT7641"/>
      <c r="AU7641"/>
      <c r="AV7641"/>
      <c r="AW7641"/>
      <c r="AX7641"/>
      <c r="AY7641"/>
      <c r="AZ7641"/>
      <c r="BA7641"/>
      <c r="BB7641"/>
      <c r="BC7641"/>
      <c r="BD7641"/>
    </row>
    <row r="7642" spans="1:56" s="16" customFormat="1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  <c r="AE7642"/>
      <c r="AF7642"/>
      <c r="AG7642"/>
      <c r="AH7642"/>
      <c r="AI7642"/>
      <c r="AJ7642"/>
      <c r="AK7642"/>
      <c r="AL7642"/>
      <c r="AM7642"/>
      <c r="AN7642"/>
      <c r="AO7642"/>
      <c r="AP7642"/>
      <c r="AQ7642"/>
      <c r="AR7642"/>
      <c r="AS7642"/>
      <c r="AT7642"/>
      <c r="AU7642"/>
      <c r="AV7642"/>
      <c r="AW7642"/>
      <c r="AX7642"/>
      <c r="AY7642"/>
      <c r="AZ7642"/>
      <c r="BA7642"/>
      <c r="BB7642"/>
      <c r="BC7642"/>
      <c r="BD7642"/>
    </row>
    <row r="7643" spans="1:56" s="16" customFormat="1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  <c r="AE7643"/>
      <c r="AF7643"/>
      <c r="AG7643"/>
      <c r="AH7643"/>
      <c r="AI7643"/>
      <c r="AJ7643"/>
      <c r="AK7643"/>
      <c r="AL7643"/>
      <c r="AM7643"/>
      <c r="AN7643"/>
      <c r="AO7643"/>
      <c r="AP7643"/>
      <c r="AQ7643"/>
      <c r="AR7643"/>
      <c r="AS7643"/>
      <c r="AT7643"/>
      <c r="AU7643"/>
      <c r="AV7643"/>
      <c r="AW7643"/>
      <c r="AX7643"/>
      <c r="AY7643"/>
      <c r="AZ7643"/>
      <c r="BA7643"/>
      <c r="BB7643"/>
      <c r="BC7643"/>
      <c r="BD7643"/>
    </row>
    <row r="7644" spans="1:56" s="16" customFormat="1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  <c r="AE7644"/>
      <c r="AF7644"/>
      <c r="AG7644"/>
      <c r="AH7644"/>
      <c r="AI7644"/>
      <c r="AJ7644"/>
      <c r="AK7644"/>
      <c r="AL7644"/>
      <c r="AM7644"/>
      <c r="AN7644"/>
      <c r="AO7644"/>
      <c r="AP7644"/>
      <c r="AQ7644"/>
      <c r="AR7644"/>
      <c r="AS7644"/>
      <c r="AT7644"/>
      <c r="AU7644"/>
      <c r="AV7644"/>
      <c r="AW7644"/>
      <c r="AX7644"/>
      <c r="AY7644"/>
      <c r="AZ7644"/>
      <c r="BA7644"/>
      <c r="BB7644"/>
      <c r="BC7644"/>
      <c r="BD7644"/>
    </row>
    <row r="7645" spans="1:56" s="16" customFormat="1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  <c r="AE7645"/>
      <c r="AF7645"/>
      <c r="AG7645"/>
      <c r="AH7645"/>
      <c r="AI7645"/>
      <c r="AJ7645"/>
      <c r="AK7645"/>
      <c r="AL7645"/>
      <c r="AM7645"/>
      <c r="AN7645"/>
      <c r="AO7645"/>
      <c r="AP7645"/>
      <c r="AQ7645"/>
      <c r="AR7645"/>
      <c r="AS7645"/>
      <c r="AT7645"/>
      <c r="AU7645"/>
      <c r="AV7645"/>
      <c r="AW7645"/>
      <c r="AX7645"/>
      <c r="AY7645"/>
      <c r="AZ7645"/>
      <c r="BA7645"/>
      <c r="BB7645"/>
      <c r="BC7645"/>
      <c r="BD7645"/>
    </row>
    <row r="7646" spans="1:56" s="16" customFormat="1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  <c r="AE7646"/>
      <c r="AF7646"/>
      <c r="AG7646"/>
      <c r="AH7646"/>
      <c r="AI7646"/>
      <c r="AJ7646"/>
      <c r="AK7646"/>
      <c r="AL7646"/>
      <c r="AM7646"/>
      <c r="AN7646"/>
      <c r="AO7646"/>
      <c r="AP7646"/>
      <c r="AQ7646"/>
      <c r="AR7646"/>
      <c r="AS7646"/>
      <c r="AT7646"/>
      <c r="AU7646"/>
      <c r="AV7646"/>
      <c r="AW7646"/>
      <c r="AX7646"/>
      <c r="AY7646"/>
      <c r="AZ7646"/>
      <c r="BA7646"/>
      <c r="BB7646"/>
      <c r="BC7646"/>
      <c r="BD7646"/>
    </row>
    <row r="7647" spans="1:56" s="16" customFormat="1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  <c r="AE7647"/>
      <c r="AF7647"/>
      <c r="AG7647"/>
      <c r="AH7647"/>
      <c r="AI7647"/>
      <c r="AJ7647"/>
      <c r="AK7647"/>
      <c r="AL7647"/>
      <c r="AM7647"/>
      <c r="AN7647"/>
      <c r="AO7647"/>
      <c r="AP7647"/>
      <c r="AQ7647"/>
      <c r="AR7647"/>
      <c r="AS7647"/>
      <c r="AT7647"/>
      <c r="AU7647"/>
      <c r="AV7647"/>
      <c r="AW7647"/>
      <c r="AX7647"/>
      <c r="AY7647"/>
      <c r="AZ7647"/>
      <c r="BA7647"/>
      <c r="BB7647"/>
      <c r="BC7647"/>
      <c r="BD7647"/>
    </row>
    <row r="7648" spans="1:56" s="16" customFormat="1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  <c r="AE7648"/>
      <c r="AF7648"/>
      <c r="AG7648"/>
      <c r="AH7648"/>
      <c r="AI7648"/>
      <c r="AJ7648"/>
      <c r="AK7648"/>
      <c r="AL7648"/>
      <c r="AM7648"/>
      <c r="AN7648"/>
      <c r="AO7648"/>
      <c r="AP7648"/>
      <c r="AQ7648"/>
      <c r="AR7648"/>
      <c r="AS7648"/>
      <c r="AT7648"/>
      <c r="AU7648"/>
      <c r="AV7648"/>
      <c r="AW7648"/>
      <c r="AX7648"/>
      <c r="AY7648"/>
      <c r="AZ7648"/>
      <c r="BA7648"/>
      <c r="BB7648"/>
      <c r="BC7648"/>
      <c r="BD7648"/>
    </row>
    <row r="7649" spans="1:56" s="16" customFormat="1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  <c r="AE7649"/>
      <c r="AF7649"/>
      <c r="AG7649"/>
      <c r="AH7649"/>
      <c r="AI7649"/>
      <c r="AJ7649"/>
      <c r="AK7649"/>
      <c r="AL7649"/>
      <c r="AM7649"/>
      <c r="AN7649"/>
      <c r="AO7649"/>
      <c r="AP7649"/>
      <c r="AQ7649"/>
      <c r="AR7649"/>
      <c r="AS7649"/>
      <c r="AT7649"/>
      <c r="AU7649"/>
      <c r="AV7649"/>
      <c r="AW7649"/>
      <c r="AX7649"/>
      <c r="AY7649"/>
      <c r="AZ7649"/>
      <c r="BA7649"/>
      <c r="BB7649"/>
      <c r="BC7649"/>
      <c r="BD7649"/>
    </row>
    <row r="7650" spans="1:56" s="16" customFormat="1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  <c r="AE7650"/>
      <c r="AF7650"/>
      <c r="AG7650"/>
      <c r="AH7650"/>
      <c r="AI7650"/>
      <c r="AJ7650"/>
      <c r="AK7650"/>
      <c r="AL7650"/>
      <c r="AM7650"/>
      <c r="AN7650"/>
      <c r="AO7650"/>
      <c r="AP7650"/>
      <c r="AQ7650"/>
      <c r="AR7650"/>
      <c r="AS7650"/>
      <c r="AT7650"/>
      <c r="AU7650"/>
      <c r="AV7650"/>
      <c r="AW7650"/>
      <c r="AX7650"/>
      <c r="AY7650"/>
      <c r="AZ7650"/>
      <c r="BA7650"/>
      <c r="BB7650"/>
      <c r="BC7650"/>
      <c r="BD7650"/>
    </row>
    <row r="7651" spans="1:56" s="16" customFormat="1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  <c r="AE7651"/>
      <c r="AF7651"/>
      <c r="AG7651"/>
      <c r="AH7651"/>
      <c r="AI7651"/>
      <c r="AJ7651"/>
      <c r="AK7651"/>
      <c r="AL7651"/>
      <c r="AM7651"/>
      <c r="AN7651"/>
      <c r="AO7651"/>
      <c r="AP7651"/>
      <c r="AQ7651"/>
      <c r="AR7651"/>
      <c r="AS7651"/>
      <c r="AT7651"/>
      <c r="AU7651"/>
      <c r="AV7651"/>
      <c r="AW7651"/>
      <c r="AX7651"/>
      <c r="AY7651"/>
      <c r="AZ7651"/>
      <c r="BA7651"/>
      <c r="BB7651"/>
      <c r="BC7651"/>
      <c r="BD7651"/>
    </row>
    <row r="7652" spans="1:56" s="16" customFormat="1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  <c r="AE7652"/>
      <c r="AF7652"/>
      <c r="AG7652"/>
      <c r="AH7652"/>
      <c r="AI7652"/>
      <c r="AJ7652"/>
      <c r="AK7652"/>
      <c r="AL7652"/>
      <c r="AM7652"/>
      <c r="AN7652"/>
      <c r="AO7652"/>
      <c r="AP7652"/>
      <c r="AQ7652"/>
      <c r="AR7652"/>
      <c r="AS7652"/>
      <c r="AT7652"/>
      <c r="AU7652"/>
      <c r="AV7652"/>
      <c r="AW7652"/>
      <c r="AX7652"/>
      <c r="AY7652"/>
      <c r="AZ7652"/>
      <c r="BA7652"/>
      <c r="BB7652"/>
      <c r="BC7652"/>
      <c r="BD7652"/>
    </row>
    <row r="7653" spans="1:56" s="16" customFormat="1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  <c r="AE7653"/>
      <c r="AF7653"/>
      <c r="AG7653"/>
      <c r="AH7653"/>
      <c r="AI7653"/>
      <c r="AJ7653"/>
      <c r="AK7653"/>
      <c r="AL7653"/>
      <c r="AM7653"/>
      <c r="AN7653"/>
      <c r="AO7653"/>
      <c r="AP7653"/>
      <c r="AQ7653"/>
      <c r="AR7653"/>
      <c r="AS7653"/>
      <c r="AT7653"/>
      <c r="AU7653"/>
      <c r="AV7653"/>
      <c r="AW7653"/>
      <c r="AX7653"/>
      <c r="AY7653"/>
      <c r="AZ7653"/>
      <c r="BA7653"/>
      <c r="BB7653"/>
      <c r="BC7653"/>
      <c r="BD7653"/>
    </row>
    <row r="7654" spans="1:56" s="16" customFormat="1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  <c r="AE7654"/>
      <c r="AF7654"/>
      <c r="AG7654"/>
      <c r="AH7654"/>
      <c r="AI7654"/>
      <c r="AJ7654"/>
      <c r="AK7654"/>
      <c r="AL7654"/>
      <c r="AM7654"/>
      <c r="AN7654"/>
      <c r="AO7654"/>
      <c r="AP7654"/>
      <c r="AQ7654"/>
      <c r="AR7654"/>
      <c r="AS7654"/>
      <c r="AT7654"/>
      <c r="AU7654"/>
      <c r="AV7654"/>
      <c r="AW7654"/>
      <c r="AX7654"/>
      <c r="AY7654"/>
      <c r="AZ7654"/>
      <c r="BA7654"/>
      <c r="BB7654"/>
      <c r="BC7654"/>
      <c r="BD7654"/>
    </row>
    <row r="7655" spans="1:56" s="16" customFormat="1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  <c r="AE7655"/>
      <c r="AF7655"/>
      <c r="AG7655"/>
      <c r="AH7655"/>
      <c r="AI7655"/>
      <c r="AJ7655"/>
      <c r="AK7655"/>
      <c r="AL7655"/>
      <c r="AM7655"/>
      <c r="AN7655"/>
      <c r="AO7655"/>
      <c r="AP7655"/>
      <c r="AQ7655"/>
      <c r="AR7655"/>
      <c r="AS7655"/>
      <c r="AT7655"/>
      <c r="AU7655"/>
      <c r="AV7655"/>
      <c r="AW7655"/>
      <c r="AX7655"/>
      <c r="AY7655"/>
      <c r="AZ7655"/>
      <c r="BA7655"/>
      <c r="BB7655"/>
      <c r="BC7655"/>
      <c r="BD7655"/>
    </row>
    <row r="7656" spans="1:56" s="16" customFormat="1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  <c r="AE7656"/>
      <c r="AF7656"/>
      <c r="AG7656"/>
      <c r="AH7656"/>
      <c r="AI7656"/>
      <c r="AJ7656"/>
      <c r="AK7656"/>
      <c r="AL7656"/>
      <c r="AM7656"/>
      <c r="AN7656"/>
      <c r="AO7656"/>
      <c r="AP7656"/>
      <c r="AQ7656"/>
      <c r="AR7656"/>
      <c r="AS7656"/>
      <c r="AT7656"/>
      <c r="AU7656"/>
      <c r="AV7656"/>
      <c r="AW7656"/>
      <c r="AX7656"/>
      <c r="AY7656"/>
      <c r="AZ7656"/>
      <c r="BA7656"/>
      <c r="BB7656"/>
      <c r="BC7656"/>
      <c r="BD7656"/>
    </row>
    <row r="7657" spans="1:56" s="16" customFormat="1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  <c r="AE7657"/>
      <c r="AF7657"/>
      <c r="AG7657"/>
      <c r="AH7657"/>
      <c r="AI7657"/>
      <c r="AJ7657"/>
      <c r="AK7657"/>
      <c r="AL7657"/>
      <c r="AM7657"/>
      <c r="AN7657"/>
      <c r="AO7657"/>
      <c r="AP7657"/>
      <c r="AQ7657"/>
      <c r="AR7657"/>
      <c r="AS7657"/>
      <c r="AT7657"/>
      <c r="AU7657"/>
      <c r="AV7657"/>
      <c r="AW7657"/>
      <c r="AX7657"/>
      <c r="AY7657"/>
      <c r="AZ7657"/>
      <c r="BA7657"/>
      <c r="BB7657"/>
      <c r="BC7657"/>
      <c r="BD7657"/>
    </row>
    <row r="7658" spans="1:56" s="16" customFormat="1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  <c r="AE7658"/>
      <c r="AF7658"/>
      <c r="AG7658"/>
      <c r="AH7658"/>
      <c r="AI7658"/>
      <c r="AJ7658"/>
      <c r="AK7658"/>
      <c r="AL7658"/>
      <c r="AM7658"/>
      <c r="AN7658"/>
      <c r="AO7658"/>
      <c r="AP7658"/>
      <c r="AQ7658"/>
      <c r="AR7658"/>
      <c r="AS7658"/>
      <c r="AT7658"/>
      <c r="AU7658"/>
      <c r="AV7658"/>
      <c r="AW7658"/>
      <c r="AX7658"/>
      <c r="AY7658"/>
      <c r="AZ7658"/>
      <c r="BA7658"/>
      <c r="BB7658"/>
      <c r="BC7658"/>
      <c r="BD7658"/>
    </row>
    <row r="7659" spans="1:56" s="16" customFormat="1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  <c r="AE7659"/>
      <c r="AF7659"/>
      <c r="AG7659"/>
      <c r="AH7659"/>
      <c r="AI7659"/>
      <c r="AJ7659"/>
      <c r="AK7659"/>
      <c r="AL7659"/>
      <c r="AM7659"/>
      <c r="AN7659"/>
      <c r="AO7659"/>
      <c r="AP7659"/>
      <c r="AQ7659"/>
      <c r="AR7659"/>
      <c r="AS7659"/>
      <c r="AT7659"/>
      <c r="AU7659"/>
      <c r="AV7659"/>
      <c r="AW7659"/>
      <c r="AX7659"/>
      <c r="AY7659"/>
      <c r="AZ7659"/>
      <c r="BA7659"/>
      <c r="BB7659"/>
      <c r="BC7659"/>
      <c r="BD7659"/>
    </row>
    <row r="7660" spans="1:56" s="16" customFormat="1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  <c r="AE7660"/>
      <c r="AF7660"/>
      <c r="AG7660"/>
      <c r="AH7660"/>
      <c r="AI7660"/>
      <c r="AJ7660"/>
      <c r="AK7660"/>
      <c r="AL7660"/>
      <c r="AM7660"/>
      <c r="AN7660"/>
      <c r="AO7660"/>
      <c r="AP7660"/>
      <c r="AQ7660"/>
      <c r="AR7660"/>
      <c r="AS7660"/>
      <c r="AT7660"/>
      <c r="AU7660"/>
      <c r="AV7660"/>
      <c r="AW7660"/>
      <c r="AX7660"/>
      <c r="AY7660"/>
      <c r="AZ7660"/>
      <c r="BA7660"/>
      <c r="BB7660"/>
      <c r="BC7660"/>
      <c r="BD7660"/>
    </row>
    <row r="7661" spans="1:56" s="16" customFormat="1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  <c r="AE7661"/>
      <c r="AF7661"/>
      <c r="AG7661"/>
      <c r="AH7661"/>
      <c r="AI7661"/>
      <c r="AJ7661"/>
      <c r="AK7661"/>
      <c r="AL7661"/>
      <c r="AM7661"/>
      <c r="AN7661"/>
      <c r="AO7661"/>
      <c r="AP7661"/>
      <c r="AQ7661"/>
      <c r="AR7661"/>
      <c r="AS7661"/>
      <c r="AT7661"/>
      <c r="AU7661"/>
      <c r="AV7661"/>
      <c r="AW7661"/>
      <c r="AX7661"/>
      <c r="AY7661"/>
      <c r="AZ7661"/>
      <c r="BA7661"/>
      <c r="BB7661"/>
      <c r="BC7661"/>
      <c r="BD7661"/>
    </row>
    <row r="7662" spans="1:56" s="16" customFormat="1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  <c r="AE7662"/>
      <c r="AF7662"/>
      <c r="AG7662"/>
      <c r="AH7662"/>
      <c r="AI7662"/>
      <c r="AJ7662"/>
      <c r="AK7662"/>
      <c r="AL7662"/>
      <c r="AM7662"/>
      <c r="AN7662"/>
      <c r="AO7662"/>
      <c r="AP7662"/>
      <c r="AQ7662"/>
      <c r="AR7662"/>
      <c r="AS7662"/>
      <c r="AT7662"/>
      <c r="AU7662"/>
      <c r="AV7662"/>
      <c r="AW7662"/>
      <c r="AX7662"/>
      <c r="AY7662"/>
      <c r="AZ7662"/>
      <c r="BA7662"/>
      <c r="BB7662"/>
      <c r="BC7662"/>
      <c r="BD7662"/>
    </row>
    <row r="7663" spans="1:56" s="16" customFormat="1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  <c r="AE7663"/>
      <c r="AF7663"/>
      <c r="AG7663"/>
      <c r="AH7663"/>
      <c r="AI7663"/>
      <c r="AJ7663"/>
      <c r="AK7663"/>
      <c r="AL7663"/>
      <c r="AM7663"/>
      <c r="AN7663"/>
      <c r="AO7663"/>
      <c r="AP7663"/>
      <c r="AQ7663"/>
      <c r="AR7663"/>
      <c r="AS7663"/>
      <c r="AT7663"/>
      <c r="AU7663"/>
      <c r="AV7663"/>
      <c r="AW7663"/>
      <c r="AX7663"/>
      <c r="AY7663"/>
      <c r="AZ7663"/>
      <c r="BA7663"/>
      <c r="BB7663"/>
      <c r="BC7663"/>
      <c r="BD7663"/>
    </row>
    <row r="7664" spans="1:56" s="16" customFormat="1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  <c r="AE7664"/>
      <c r="AF7664"/>
      <c r="AG7664"/>
      <c r="AH7664"/>
      <c r="AI7664"/>
      <c r="AJ7664"/>
      <c r="AK7664"/>
      <c r="AL7664"/>
      <c r="AM7664"/>
      <c r="AN7664"/>
      <c r="AO7664"/>
      <c r="AP7664"/>
      <c r="AQ7664"/>
      <c r="AR7664"/>
      <c r="AS7664"/>
      <c r="AT7664"/>
      <c r="AU7664"/>
      <c r="AV7664"/>
      <c r="AW7664"/>
      <c r="AX7664"/>
      <c r="AY7664"/>
      <c r="AZ7664"/>
      <c r="BA7664"/>
      <c r="BB7664"/>
      <c r="BC7664"/>
      <c r="BD7664"/>
    </row>
    <row r="7665" spans="1:56" s="16" customFormat="1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  <c r="AE7665"/>
      <c r="AF7665"/>
      <c r="AG7665"/>
      <c r="AH7665"/>
      <c r="AI7665"/>
      <c r="AJ7665"/>
      <c r="AK7665"/>
      <c r="AL7665"/>
      <c r="AM7665"/>
      <c r="AN7665"/>
      <c r="AO7665"/>
      <c r="AP7665"/>
      <c r="AQ7665"/>
      <c r="AR7665"/>
      <c r="AS7665"/>
      <c r="AT7665"/>
      <c r="AU7665"/>
      <c r="AV7665"/>
      <c r="AW7665"/>
      <c r="AX7665"/>
      <c r="AY7665"/>
      <c r="AZ7665"/>
      <c r="BA7665"/>
      <c r="BB7665"/>
      <c r="BC7665"/>
      <c r="BD7665"/>
    </row>
    <row r="7666" spans="1:56" s="16" customFormat="1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  <c r="AE7666"/>
      <c r="AF7666"/>
      <c r="AG7666"/>
      <c r="AH7666"/>
      <c r="AI7666"/>
      <c r="AJ7666"/>
      <c r="AK7666"/>
      <c r="AL7666"/>
      <c r="AM7666"/>
      <c r="AN7666"/>
      <c r="AO7666"/>
      <c r="AP7666"/>
      <c r="AQ7666"/>
      <c r="AR7666"/>
      <c r="AS7666"/>
      <c r="AT7666"/>
      <c r="AU7666"/>
      <c r="AV7666"/>
      <c r="AW7666"/>
      <c r="AX7666"/>
      <c r="AY7666"/>
      <c r="AZ7666"/>
      <c r="BA7666"/>
      <c r="BB7666"/>
      <c r="BC7666"/>
      <c r="BD7666"/>
    </row>
    <row r="7667" spans="1:56" s="16" customFormat="1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  <c r="AE7667"/>
      <c r="AF7667"/>
      <c r="AG7667"/>
      <c r="AH7667"/>
      <c r="AI7667"/>
      <c r="AJ7667"/>
      <c r="AK7667"/>
      <c r="AL7667"/>
      <c r="AM7667"/>
      <c r="AN7667"/>
      <c r="AO7667"/>
      <c r="AP7667"/>
      <c r="AQ7667"/>
      <c r="AR7667"/>
      <c r="AS7667"/>
      <c r="AT7667"/>
      <c r="AU7667"/>
      <c r="AV7667"/>
      <c r="AW7667"/>
      <c r="AX7667"/>
      <c r="AY7667"/>
      <c r="AZ7667"/>
      <c r="BA7667"/>
      <c r="BB7667"/>
      <c r="BC7667"/>
      <c r="BD7667"/>
    </row>
    <row r="7668" spans="1:56" s="16" customFormat="1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  <c r="AE7668"/>
      <c r="AF7668"/>
      <c r="AG7668"/>
      <c r="AH7668"/>
      <c r="AI7668"/>
      <c r="AJ7668"/>
      <c r="AK7668"/>
      <c r="AL7668"/>
      <c r="AM7668"/>
      <c r="AN7668"/>
      <c r="AO7668"/>
      <c r="AP7668"/>
      <c r="AQ7668"/>
      <c r="AR7668"/>
      <c r="AS7668"/>
      <c r="AT7668"/>
      <c r="AU7668"/>
      <c r="AV7668"/>
      <c r="AW7668"/>
      <c r="AX7668"/>
      <c r="AY7668"/>
      <c r="AZ7668"/>
      <c r="BA7668"/>
      <c r="BB7668"/>
      <c r="BC7668"/>
      <c r="BD7668"/>
    </row>
    <row r="7669" spans="1:56" s="16" customFormat="1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  <c r="AE7669"/>
      <c r="AF7669"/>
      <c r="AG7669"/>
      <c r="AH7669"/>
      <c r="AI7669"/>
      <c r="AJ7669"/>
      <c r="AK7669"/>
      <c r="AL7669"/>
      <c r="AM7669"/>
      <c r="AN7669"/>
      <c r="AO7669"/>
      <c r="AP7669"/>
      <c r="AQ7669"/>
      <c r="AR7669"/>
      <c r="AS7669"/>
      <c r="AT7669"/>
      <c r="AU7669"/>
      <c r="AV7669"/>
      <c r="AW7669"/>
      <c r="AX7669"/>
      <c r="AY7669"/>
      <c r="AZ7669"/>
      <c r="BA7669"/>
      <c r="BB7669"/>
      <c r="BC7669"/>
      <c r="BD7669"/>
    </row>
    <row r="7670" spans="1:56" s="16" customFormat="1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  <c r="AE7670"/>
      <c r="AF7670"/>
      <c r="AG7670"/>
      <c r="AH7670"/>
      <c r="AI7670"/>
      <c r="AJ7670"/>
      <c r="AK7670"/>
      <c r="AL7670"/>
      <c r="AM7670"/>
      <c r="AN7670"/>
      <c r="AO7670"/>
      <c r="AP7670"/>
      <c r="AQ7670"/>
      <c r="AR7670"/>
      <c r="AS7670"/>
      <c r="AT7670"/>
      <c r="AU7670"/>
      <c r="AV7670"/>
      <c r="AW7670"/>
      <c r="AX7670"/>
      <c r="AY7670"/>
      <c r="AZ7670"/>
      <c r="BA7670"/>
      <c r="BB7670"/>
      <c r="BC7670"/>
      <c r="BD7670"/>
    </row>
    <row r="7671" spans="1:56" s="16" customFormat="1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  <c r="AE7671"/>
      <c r="AF7671"/>
      <c r="AG7671"/>
      <c r="AH7671"/>
      <c r="AI7671"/>
      <c r="AJ7671"/>
      <c r="AK7671"/>
      <c r="AL7671"/>
      <c r="AM7671"/>
      <c r="AN7671"/>
      <c r="AO7671"/>
      <c r="AP7671"/>
      <c r="AQ7671"/>
      <c r="AR7671"/>
      <c r="AS7671"/>
      <c r="AT7671"/>
      <c r="AU7671"/>
      <c r="AV7671"/>
      <c r="AW7671"/>
      <c r="AX7671"/>
      <c r="AY7671"/>
      <c r="AZ7671"/>
      <c r="BA7671"/>
      <c r="BB7671"/>
      <c r="BC7671"/>
      <c r="BD7671"/>
    </row>
    <row r="7672" spans="1:56" s="16" customFormat="1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  <c r="AE7672"/>
      <c r="AF7672"/>
      <c r="AG7672"/>
      <c r="AH7672"/>
      <c r="AI7672"/>
      <c r="AJ7672"/>
      <c r="AK7672"/>
      <c r="AL7672"/>
      <c r="AM7672"/>
      <c r="AN7672"/>
      <c r="AO7672"/>
      <c r="AP7672"/>
      <c r="AQ7672"/>
      <c r="AR7672"/>
      <c r="AS7672"/>
      <c r="AT7672"/>
      <c r="AU7672"/>
      <c r="AV7672"/>
      <c r="AW7672"/>
      <c r="AX7672"/>
      <c r="AY7672"/>
      <c r="AZ7672"/>
      <c r="BA7672"/>
      <c r="BB7672"/>
      <c r="BC7672"/>
      <c r="BD7672"/>
    </row>
    <row r="7673" spans="1:56" s="16" customFormat="1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  <c r="AE7673"/>
      <c r="AF7673"/>
      <c r="AG7673"/>
      <c r="AH7673"/>
      <c r="AI7673"/>
      <c r="AJ7673"/>
      <c r="AK7673"/>
      <c r="AL7673"/>
      <c r="AM7673"/>
      <c r="AN7673"/>
      <c r="AO7673"/>
      <c r="AP7673"/>
      <c r="AQ7673"/>
      <c r="AR7673"/>
      <c r="AS7673"/>
      <c r="AT7673"/>
      <c r="AU7673"/>
      <c r="AV7673"/>
      <c r="AW7673"/>
      <c r="AX7673"/>
      <c r="AY7673"/>
      <c r="AZ7673"/>
      <c r="BA7673"/>
      <c r="BB7673"/>
      <c r="BC7673"/>
      <c r="BD7673"/>
    </row>
    <row r="7674" spans="1:56" s="16" customFormat="1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  <c r="AE7674"/>
      <c r="AF7674"/>
      <c r="AG7674"/>
      <c r="AH7674"/>
      <c r="AI7674"/>
      <c r="AJ7674"/>
      <c r="AK7674"/>
      <c r="AL7674"/>
      <c r="AM7674"/>
      <c r="AN7674"/>
      <c r="AO7674"/>
      <c r="AP7674"/>
      <c r="AQ7674"/>
      <c r="AR7674"/>
      <c r="AS7674"/>
      <c r="AT7674"/>
      <c r="AU7674"/>
      <c r="AV7674"/>
      <c r="AW7674"/>
      <c r="AX7674"/>
      <c r="AY7674"/>
      <c r="AZ7674"/>
      <c r="BA7674"/>
      <c r="BB7674"/>
      <c r="BC7674"/>
      <c r="BD7674"/>
    </row>
    <row r="7675" spans="1:56" s="16" customFormat="1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  <c r="AE7675"/>
      <c r="AF7675"/>
      <c r="AG7675"/>
      <c r="AH7675"/>
      <c r="AI7675"/>
      <c r="AJ7675"/>
      <c r="AK7675"/>
      <c r="AL7675"/>
      <c r="AM7675"/>
      <c r="AN7675"/>
      <c r="AO7675"/>
      <c r="AP7675"/>
      <c r="AQ7675"/>
      <c r="AR7675"/>
      <c r="AS7675"/>
      <c r="AT7675"/>
      <c r="AU7675"/>
      <c r="AV7675"/>
      <c r="AW7675"/>
      <c r="AX7675"/>
      <c r="AY7675"/>
      <c r="AZ7675"/>
      <c r="BA7675"/>
      <c r="BB7675"/>
      <c r="BC7675"/>
      <c r="BD7675"/>
    </row>
    <row r="7676" spans="1:56" s="16" customFormat="1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  <c r="AE7676"/>
      <c r="AF7676"/>
      <c r="AG7676"/>
      <c r="AH7676"/>
      <c r="AI7676"/>
      <c r="AJ7676"/>
      <c r="AK7676"/>
      <c r="AL7676"/>
      <c r="AM7676"/>
      <c r="AN7676"/>
      <c r="AO7676"/>
      <c r="AP7676"/>
      <c r="AQ7676"/>
      <c r="AR7676"/>
      <c r="AS7676"/>
      <c r="AT7676"/>
      <c r="AU7676"/>
      <c r="AV7676"/>
      <c r="AW7676"/>
      <c r="AX7676"/>
      <c r="AY7676"/>
      <c r="AZ7676"/>
      <c r="BA7676"/>
      <c r="BB7676"/>
      <c r="BC7676"/>
      <c r="BD7676"/>
    </row>
    <row r="7677" spans="1:56" s="16" customFormat="1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  <c r="AE7677"/>
      <c r="AF7677"/>
      <c r="AG7677"/>
      <c r="AH7677"/>
      <c r="AI7677"/>
      <c r="AJ7677"/>
      <c r="AK7677"/>
      <c r="AL7677"/>
      <c r="AM7677"/>
      <c r="AN7677"/>
      <c r="AO7677"/>
      <c r="AP7677"/>
      <c r="AQ7677"/>
      <c r="AR7677"/>
      <c r="AS7677"/>
      <c r="AT7677"/>
      <c r="AU7677"/>
      <c r="AV7677"/>
      <c r="AW7677"/>
      <c r="AX7677"/>
      <c r="AY7677"/>
      <c r="AZ7677"/>
      <c r="BA7677"/>
      <c r="BB7677"/>
      <c r="BC7677"/>
      <c r="BD7677"/>
    </row>
    <row r="7678" spans="1:56" s="16" customFormat="1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  <c r="AE7678"/>
      <c r="AF7678"/>
      <c r="AG7678"/>
      <c r="AH7678"/>
      <c r="AI7678"/>
      <c r="AJ7678"/>
      <c r="AK7678"/>
      <c r="AL7678"/>
      <c r="AM7678"/>
      <c r="AN7678"/>
      <c r="AO7678"/>
      <c r="AP7678"/>
      <c r="AQ7678"/>
      <c r="AR7678"/>
      <c r="AS7678"/>
      <c r="AT7678"/>
      <c r="AU7678"/>
      <c r="AV7678"/>
      <c r="AW7678"/>
      <c r="AX7678"/>
      <c r="AY7678"/>
      <c r="AZ7678"/>
      <c r="BA7678"/>
      <c r="BB7678"/>
      <c r="BC7678"/>
      <c r="BD7678"/>
    </row>
    <row r="7679" spans="1:56" s="16" customFormat="1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  <c r="AE7679"/>
      <c r="AF7679"/>
      <c r="AG7679"/>
      <c r="AH7679"/>
      <c r="AI7679"/>
      <c r="AJ7679"/>
      <c r="AK7679"/>
      <c r="AL7679"/>
      <c r="AM7679"/>
      <c r="AN7679"/>
      <c r="AO7679"/>
      <c r="AP7679"/>
      <c r="AQ7679"/>
      <c r="AR7679"/>
      <c r="AS7679"/>
      <c r="AT7679"/>
      <c r="AU7679"/>
      <c r="AV7679"/>
      <c r="AW7679"/>
      <c r="AX7679"/>
      <c r="AY7679"/>
      <c r="AZ7679"/>
      <c r="BA7679"/>
      <c r="BB7679"/>
      <c r="BC7679"/>
      <c r="BD7679"/>
    </row>
    <row r="7680" spans="1:56" s="16" customFormat="1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  <c r="AE7680"/>
      <c r="AF7680"/>
      <c r="AG7680"/>
      <c r="AH7680"/>
      <c r="AI7680"/>
      <c r="AJ7680"/>
      <c r="AK7680"/>
      <c r="AL7680"/>
      <c r="AM7680"/>
      <c r="AN7680"/>
      <c r="AO7680"/>
      <c r="AP7680"/>
      <c r="AQ7680"/>
      <c r="AR7680"/>
      <c r="AS7680"/>
      <c r="AT7680"/>
      <c r="AU7680"/>
      <c r="AV7680"/>
      <c r="AW7680"/>
      <c r="AX7680"/>
      <c r="AY7680"/>
      <c r="AZ7680"/>
      <c r="BA7680"/>
      <c r="BB7680"/>
      <c r="BC7680"/>
      <c r="BD7680"/>
    </row>
    <row r="7681" spans="1:56" s="16" customFormat="1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  <c r="AE7681"/>
      <c r="AF7681"/>
      <c r="AG7681"/>
      <c r="AH7681"/>
      <c r="AI7681"/>
      <c r="AJ7681"/>
      <c r="AK7681"/>
      <c r="AL7681"/>
      <c r="AM7681"/>
      <c r="AN7681"/>
      <c r="AO7681"/>
      <c r="AP7681"/>
      <c r="AQ7681"/>
      <c r="AR7681"/>
      <c r="AS7681"/>
      <c r="AT7681"/>
      <c r="AU7681"/>
      <c r="AV7681"/>
      <c r="AW7681"/>
      <c r="AX7681"/>
      <c r="AY7681"/>
      <c r="AZ7681"/>
      <c r="BA7681"/>
      <c r="BB7681"/>
      <c r="BC7681"/>
      <c r="BD7681"/>
    </row>
    <row r="7682" spans="1:56" s="16" customFormat="1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  <c r="AE7682"/>
      <c r="AF7682"/>
      <c r="AG7682"/>
      <c r="AH7682"/>
      <c r="AI7682"/>
      <c r="AJ7682"/>
      <c r="AK7682"/>
      <c r="AL7682"/>
      <c r="AM7682"/>
      <c r="AN7682"/>
      <c r="AO7682"/>
      <c r="AP7682"/>
      <c r="AQ7682"/>
      <c r="AR7682"/>
      <c r="AS7682"/>
      <c r="AT7682"/>
      <c r="AU7682"/>
      <c r="AV7682"/>
      <c r="AW7682"/>
      <c r="AX7682"/>
      <c r="AY7682"/>
      <c r="AZ7682"/>
      <c r="BA7682"/>
      <c r="BB7682"/>
      <c r="BC7682"/>
      <c r="BD7682"/>
    </row>
    <row r="7683" spans="1:56" s="16" customFormat="1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  <c r="AE7683"/>
      <c r="AF7683"/>
      <c r="AG7683"/>
      <c r="AH7683"/>
      <c r="AI7683"/>
      <c r="AJ7683"/>
      <c r="AK7683"/>
      <c r="AL7683"/>
      <c r="AM7683"/>
      <c r="AN7683"/>
      <c r="AO7683"/>
      <c r="AP7683"/>
      <c r="AQ7683"/>
      <c r="AR7683"/>
      <c r="AS7683"/>
      <c r="AT7683"/>
      <c r="AU7683"/>
      <c r="AV7683"/>
      <c r="AW7683"/>
      <c r="AX7683"/>
      <c r="AY7683"/>
      <c r="AZ7683"/>
      <c r="BA7683"/>
      <c r="BB7683"/>
      <c r="BC7683"/>
      <c r="BD7683"/>
    </row>
    <row r="7684" spans="1:56" s="16" customFormat="1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  <c r="AE7684"/>
      <c r="AF7684"/>
      <c r="AG7684"/>
      <c r="AH7684"/>
      <c r="AI7684"/>
      <c r="AJ7684"/>
      <c r="AK7684"/>
      <c r="AL7684"/>
      <c r="AM7684"/>
      <c r="AN7684"/>
      <c r="AO7684"/>
      <c r="AP7684"/>
      <c r="AQ7684"/>
      <c r="AR7684"/>
      <c r="AS7684"/>
      <c r="AT7684"/>
      <c r="AU7684"/>
      <c r="AV7684"/>
      <c r="AW7684"/>
      <c r="AX7684"/>
      <c r="AY7684"/>
      <c r="AZ7684"/>
      <c r="BA7684"/>
      <c r="BB7684"/>
      <c r="BC7684"/>
      <c r="BD7684"/>
    </row>
    <row r="7685" spans="1:56" s="16" customFormat="1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  <c r="AE7685"/>
      <c r="AF7685"/>
      <c r="AG7685"/>
      <c r="AH7685"/>
      <c r="AI7685"/>
      <c r="AJ7685"/>
      <c r="AK7685"/>
      <c r="AL7685"/>
      <c r="AM7685"/>
      <c r="AN7685"/>
      <c r="AO7685"/>
      <c r="AP7685"/>
      <c r="AQ7685"/>
      <c r="AR7685"/>
      <c r="AS7685"/>
      <c r="AT7685"/>
      <c r="AU7685"/>
      <c r="AV7685"/>
      <c r="AW7685"/>
      <c r="AX7685"/>
      <c r="AY7685"/>
      <c r="AZ7685"/>
      <c r="BA7685"/>
      <c r="BB7685"/>
      <c r="BC7685"/>
      <c r="BD7685"/>
    </row>
    <row r="7686" spans="1:56" s="16" customFormat="1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  <c r="AE7686"/>
      <c r="AF7686"/>
      <c r="AG7686"/>
      <c r="AH7686"/>
      <c r="AI7686"/>
      <c r="AJ7686"/>
      <c r="AK7686"/>
      <c r="AL7686"/>
      <c r="AM7686"/>
      <c r="AN7686"/>
      <c r="AO7686"/>
      <c r="AP7686"/>
      <c r="AQ7686"/>
      <c r="AR7686"/>
      <c r="AS7686"/>
      <c r="AT7686"/>
      <c r="AU7686"/>
      <c r="AV7686"/>
      <c r="AW7686"/>
      <c r="AX7686"/>
      <c r="AY7686"/>
      <c r="AZ7686"/>
      <c r="BA7686"/>
      <c r="BB7686"/>
      <c r="BC7686"/>
      <c r="BD7686"/>
    </row>
    <row r="7687" spans="1:56" s="16" customFormat="1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  <c r="AE7687"/>
      <c r="AF7687"/>
      <c r="AG7687"/>
      <c r="AH7687"/>
      <c r="AI7687"/>
      <c r="AJ7687"/>
      <c r="AK7687"/>
      <c r="AL7687"/>
      <c r="AM7687"/>
      <c r="AN7687"/>
      <c r="AO7687"/>
      <c r="AP7687"/>
      <c r="AQ7687"/>
      <c r="AR7687"/>
      <c r="AS7687"/>
      <c r="AT7687"/>
      <c r="AU7687"/>
      <c r="AV7687"/>
      <c r="AW7687"/>
      <c r="AX7687"/>
      <c r="AY7687"/>
      <c r="AZ7687"/>
      <c r="BA7687"/>
      <c r="BB7687"/>
      <c r="BC7687"/>
      <c r="BD7687"/>
    </row>
    <row r="7688" spans="1:56" s="16" customFormat="1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  <c r="AE7688"/>
      <c r="AF7688"/>
      <c r="AG7688"/>
      <c r="AH7688"/>
      <c r="AI7688"/>
      <c r="AJ7688"/>
      <c r="AK7688"/>
      <c r="AL7688"/>
      <c r="AM7688"/>
      <c r="AN7688"/>
      <c r="AO7688"/>
      <c r="AP7688"/>
      <c r="AQ7688"/>
      <c r="AR7688"/>
      <c r="AS7688"/>
      <c r="AT7688"/>
      <c r="AU7688"/>
      <c r="AV7688"/>
      <c r="AW7688"/>
      <c r="AX7688"/>
      <c r="AY7688"/>
      <c r="AZ7688"/>
      <c r="BA7688"/>
      <c r="BB7688"/>
      <c r="BC7688"/>
      <c r="BD7688"/>
    </row>
    <row r="7689" spans="1:56" s="16" customFormat="1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  <c r="AE7689"/>
      <c r="AF7689"/>
      <c r="AG7689"/>
      <c r="AH7689"/>
      <c r="AI7689"/>
      <c r="AJ7689"/>
      <c r="AK7689"/>
      <c r="AL7689"/>
      <c r="AM7689"/>
      <c r="AN7689"/>
      <c r="AO7689"/>
      <c r="AP7689"/>
      <c r="AQ7689"/>
      <c r="AR7689"/>
      <c r="AS7689"/>
      <c r="AT7689"/>
      <c r="AU7689"/>
      <c r="AV7689"/>
      <c r="AW7689"/>
      <c r="AX7689"/>
      <c r="AY7689"/>
      <c r="AZ7689"/>
      <c r="BA7689"/>
      <c r="BB7689"/>
      <c r="BC7689"/>
      <c r="BD7689"/>
    </row>
    <row r="7690" spans="1:56" s="16" customFormat="1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  <c r="AE7690"/>
      <c r="AF7690"/>
      <c r="AG7690"/>
      <c r="AH7690"/>
      <c r="AI7690"/>
      <c r="AJ7690"/>
      <c r="AK7690"/>
      <c r="AL7690"/>
      <c r="AM7690"/>
      <c r="AN7690"/>
      <c r="AO7690"/>
      <c r="AP7690"/>
      <c r="AQ7690"/>
      <c r="AR7690"/>
      <c r="AS7690"/>
      <c r="AT7690"/>
      <c r="AU7690"/>
      <c r="AV7690"/>
      <c r="AW7690"/>
      <c r="AX7690"/>
      <c r="AY7690"/>
      <c r="AZ7690"/>
      <c r="BA7690"/>
      <c r="BB7690"/>
      <c r="BC7690"/>
      <c r="BD7690"/>
    </row>
    <row r="7691" spans="1:56" s="16" customFormat="1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  <c r="AE7691"/>
      <c r="AF7691"/>
      <c r="AG7691"/>
      <c r="AH7691"/>
      <c r="AI7691"/>
      <c r="AJ7691"/>
      <c r="AK7691"/>
      <c r="AL7691"/>
      <c r="AM7691"/>
      <c r="AN7691"/>
      <c r="AO7691"/>
      <c r="AP7691"/>
      <c r="AQ7691"/>
      <c r="AR7691"/>
      <c r="AS7691"/>
      <c r="AT7691"/>
      <c r="AU7691"/>
      <c r="AV7691"/>
      <c r="AW7691"/>
      <c r="AX7691"/>
      <c r="AY7691"/>
      <c r="AZ7691"/>
      <c r="BA7691"/>
      <c r="BB7691"/>
      <c r="BC7691"/>
      <c r="BD7691"/>
    </row>
    <row r="7692" spans="1:56" s="16" customFormat="1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  <c r="AE7692"/>
      <c r="AF7692"/>
      <c r="AG7692"/>
      <c r="AH7692"/>
      <c r="AI7692"/>
      <c r="AJ7692"/>
      <c r="AK7692"/>
      <c r="AL7692"/>
      <c r="AM7692"/>
      <c r="AN7692"/>
      <c r="AO7692"/>
      <c r="AP7692"/>
      <c r="AQ7692"/>
      <c r="AR7692"/>
      <c r="AS7692"/>
      <c r="AT7692"/>
      <c r="AU7692"/>
      <c r="AV7692"/>
      <c r="AW7692"/>
      <c r="AX7692"/>
      <c r="AY7692"/>
      <c r="AZ7692"/>
      <c r="BA7692"/>
      <c r="BB7692"/>
      <c r="BC7692"/>
      <c r="BD7692"/>
    </row>
    <row r="7693" spans="1:56" s="16" customFormat="1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  <c r="AE7693"/>
      <c r="AF7693"/>
      <c r="AG7693"/>
      <c r="AH7693"/>
      <c r="AI7693"/>
      <c r="AJ7693"/>
      <c r="AK7693"/>
      <c r="AL7693"/>
      <c r="AM7693"/>
      <c r="AN7693"/>
      <c r="AO7693"/>
      <c r="AP7693"/>
      <c r="AQ7693"/>
      <c r="AR7693"/>
      <c r="AS7693"/>
      <c r="AT7693"/>
      <c r="AU7693"/>
      <c r="AV7693"/>
      <c r="AW7693"/>
      <c r="AX7693"/>
      <c r="AY7693"/>
      <c r="AZ7693"/>
      <c r="BA7693"/>
      <c r="BB7693"/>
      <c r="BC7693"/>
      <c r="BD7693"/>
    </row>
    <row r="7694" spans="1:56" s="16" customFormat="1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  <c r="AE7694"/>
      <c r="AF7694"/>
      <c r="AG7694"/>
      <c r="AH7694"/>
      <c r="AI7694"/>
      <c r="AJ7694"/>
      <c r="AK7694"/>
      <c r="AL7694"/>
      <c r="AM7694"/>
      <c r="AN7694"/>
      <c r="AO7694"/>
      <c r="AP7694"/>
      <c r="AQ7694"/>
      <c r="AR7694"/>
      <c r="AS7694"/>
      <c r="AT7694"/>
      <c r="AU7694"/>
      <c r="AV7694"/>
      <c r="AW7694"/>
      <c r="AX7694"/>
      <c r="AY7694"/>
      <c r="AZ7694"/>
      <c r="BA7694"/>
      <c r="BB7694"/>
      <c r="BC7694"/>
      <c r="BD7694"/>
    </row>
    <row r="7695" spans="1:56" s="16" customFormat="1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  <c r="AE7695"/>
      <c r="AF7695"/>
      <c r="AG7695"/>
      <c r="AH7695"/>
      <c r="AI7695"/>
      <c r="AJ7695"/>
      <c r="AK7695"/>
      <c r="AL7695"/>
      <c r="AM7695"/>
      <c r="AN7695"/>
      <c r="AO7695"/>
      <c r="AP7695"/>
      <c r="AQ7695"/>
      <c r="AR7695"/>
      <c r="AS7695"/>
      <c r="AT7695"/>
      <c r="AU7695"/>
      <c r="AV7695"/>
      <c r="AW7695"/>
      <c r="AX7695"/>
      <c r="AY7695"/>
      <c r="AZ7695"/>
      <c r="BA7695"/>
      <c r="BB7695"/>
      <c r="BC7695"/>
      <c r="BD7695"/>
    </row>
    <row r="7696" spans="1:56" s="16" customFormat="1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  <c r="AE7696"/>
      <c r="AF7696"/>
      <c r="AG7696"/>
      <c r="AH7696"/>
      <c r="AI7696"/>
      <c r="AJ7696"/>
      <c r="AK7696"/>
      <c r="AL7696"/>
      <c r="AM7696"/>
      <c r="AN7696"/>
      <c r="AO7696"/>
      <c r="AP7696"/>
      <c r="AQ7696"/>
      <c r="AR7696"/>
      <c r="AS7696"/>
      <c r="AT7696"/>
      <c r="AU7696"/>
      <c r="AV7696"/>
      <c r="AW7696"/>
      <c r="AX7696"/>
      <c r="AY7696"/>
      <c r="AZ7696"/>
      <c r="BA7696"/>
      <c r="BB7696"/>
      <c r="BC7696"/>
      <c r="BD7696"/>
    </row>
    <row r="7697" spans="1:56" s="16" customFormat="1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  <c r="AE7697"/>
      <c r="AF7697"/>
      <c r="AG7697"/>
      <c r="AH7697"/>
      <c r="AI7697"/>
      <c r="AJ7697"/>
      <c r="AK7697"/>
      <c r="AL7697"/>
      <c r="AM7697"/>
      <c r="AN7697"/>
      <c r="AO7697"/>
      <c r="AP7697"/>
      <c r="AQ7697"/>
      <c r="AR7697"/>
      <c r="AS7697"/>
      <c r="AT7697"/>
      <c r="AU7697"/>
      <c r="AV7697"/>
      <c r="AW7697"/>
      <c r="AX7697"/>
      <c r="AY7697"/>
      <c r="AZ7697"/>
      <c r="BA7697"/>
      <c r="BB7697"/>
      <c r="BC7697"/>
      <c r="BD7697"/>
    </row>
    <row r="7698" spans="1:56" s="16" customFormat="1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  <c r="AE7698"/>
      <c r="AF7698"/>
      <c r="AG7698"/>
      <c r="AH7698"/>
      <c r="AI7698"/>
      <c r="AJ7698"/>
      <c r="AK7698"/>
      <c r="AL7698"/>
      <c r="AM7698"/>
      <c r="AN7698"/>
      <c r="AO7698"/>
      <c r="AP7698"/>
      <c r="AQ7698"/>
      <c r="AR7698"/>
      <c r="AS7698"/>
      <c r="AT7698"/>
      <c r="AU7698"/>
      <c r="AV7698"/>
      <c r="AW7698"/>
      <c r="AX7698"/>
      <c r="AY7698"/>
      <c r="AZ7698"/>
      <c r="BA7698"/>
      <c r="BB7698"/>
      <c r="BC7698"/>
      <c r="BD7698"/>
    </row>
    <row r="7699" spans="1:56" s="16" customFormat="1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  <c r="AE7699"/>
      <c r="AF7699"/>
      <c r="AG7699"/>
      <c r="AH7699"/>
      <c r="AI7699"/>
      <c r="AJ7699"/>
      <c r="AK7699"/>
      <c r="AL7699"/>
      <c r="AM7699"/>
      <c r="AN7699"/>
      <c r="AO7699"/>
      <c r="AP7699"/>
      <c r="AQ7699"/>
      <c r="AR7699"/>
      <c r="AS7699"/>
      <c r="AT7699"/>
      <c r="AU7699"/>
      <c r="AV7699"/>
      <c r="AW7699"/>
      <c r="AX7699"/>
      <c r="AY7699"/>
      <c r="AZ7699"/>
      <c r="BA7699"/>
      <c r="BB7699"/>
      <c r="BC7699"/>
      <c r="BD7699"/>
    </row>
    <row r="7700" spans="1:56" s="16" customFormat="1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  <c r="AE7700"/>
      <c r="AF7700"/>
      <c r="AG7700"/>
      <c r="AH7700"/>
      <c r="AI7700"/>
      <c r="AJ7700"/>
      <c r="AK7700"/>
      <c r="AL7700"/>
      <c r="AM7700"/>
      <c r="AN7700"/>
      <c r="AO7700"/>
      <c r="AP7700"/>
      <c r="AQ7700"/>
      <c r="AR7700"/>
      <c r="AS7700"/>
      <c r="AT7700"/>
      <c r="AU7700"/>
      <c r="AV7700"/>
      <c r="AW7700"/>
      <c r="AX7700"/>
      <c r="AY7700"/>
      <c r="AZ7700"/>
      <c r="BA7700"/>
      <c r="BB7700"/>
      <c r="BC7700"/>
      <c r="BD7700"/>
    </row>
    <row r="7701" spans="1:56" s="16" customFormat="1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  <c r="AE7701"/>
      <c r="AF7701"/>
      <c r="AG7701"/>
      <c r="AH7701"/>
      <c r="AI7701"/>
      <c r="AJ7701"/>
      <c r="AK7701"/>
      <c r="AL7701"/>
      <c r="AM7701"/>
      <c r="AN7701"/>
      <c r="AO7701"/>
      <c r="AP7701"/>
      <c r="AQ7701"/>
      <c r="AR7701"/>
      <c r="AS7701"/>
      <c r="AT7701"/>
      <c r="AU7701"/>
      <c r="AV7701"/>
      <c r="AW7701"/>
      <c r="AX7701"/>
      <c r="AY7701"/>
      <c r="AZ7701"/>
      <c r="BA7701"/>
      <c r="BB7701"/>
      <c r="BC7701"/>
      <c r="BD7701"/>
    </row>
    <row r="7702" spans="1:56" s="16" customFormat="1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  <c r="AE7702"/>
      <c r="AF7702"/>
      <c r="AG7702"/>
      <c r="AH7702"/>
      <c r="AI7702"/>
      <c r="AJ7702"/>
      <c r="AK7702"/>
      <c r="AL7702"/>
      <c r="AM7702"/>
      <c r="AN7702"/>
      <c r="AO7702"/>
      <c r="AP7702"/>
      <c r="AQ7702"/>
      <c r="AR7702"/>
      <c r="AS7702"/>
      <c r="AT7702"/>
      <c r="AU7702"/>
      <c r="AV7702"/>
      <c r="AW7702"/>
      <c r="AX7702"/>
      <c r="AY7702"/>
      <c r="AZ7702"/>
      <c r="BA7702"/>
      <c r="BB7702"/>
      <c r="BC7702"/>
      <c r="BD7702"/>
    </row>
    <row r="7703" spans="1:56" s="16" customFormat="1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  <c r="AE7703"/>
      <c r="AF7703"/>
      <c r="AG7703"/>
      <c r="AH7703"/>
      <c r="AI7703"/>
      <c r="AJ7703"/>
      <c r="AK7703"/>
      <c r="AL7703"/>
      <c r="AM7703"/>
      <c r="AN7703"/>
      <c r="AO7703"/>
      <c r="AP7703"/>
      <c r="AQ7703"/>
      <c r="AR7703"/>
      <c r="AS7703"/>
      <c r="AT7703"/>
      <c r="AU7703"/>
      <c r="AV7703"/>
      <c r="AW7703"/>
      <c r="AX7703"/>
      <c r="AY7703"/>
      <c r="AZ7703"/>
      <c r="BA7703"/>
      <c r="BB7703"/>
      <c r="BC7703"/>
      <c r="BD7703"/>
    </row>
    <row r="7704" spans="1:56" s="16" customFormat="1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  <c r="AE7704"/>
      <c r="AF7704"/>
      <c r="AG7704"/>
      <c r="AH7704"/>
      <c r="AI7704"/>
      <c r="AJ7704"/>
      <c r="AK7704"/>
      <c r="AL7704"/>
      <c r="AM7704"/>
      <c r="AN7704"/>
      <c r="AO7704"/>
      <c r="AP7704"/>
      <c r="AQ7704"/>
      <c r="AR7704"/>
      <c r="AS7704"/>
      <c r="AT7704"/>
      <c r="AU7704"/>
      <c r="AV7704"/>
      <c r="AW7704"/>
      <c r="AX7704"/>
      <c r="AY7704"/>
      <c r="AZ7704"/>
      <c r="BA7704"/>
      <c r="BB7704"/>
      <c r="BC7704"/>
      <c r="BD7704"/>
    </row>
    <row r="7705" spans="1:56" s="16" customFormat="1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  <c r="AE7705"/>
      <c r="AF7705"/>
      <c r="AG7705"/>
      <c r="AH7705"/>
      <c r="AI7705"/>
      <c r="AJ7705"/>
      <c r="AK7705"/>
      <c r="AL7705"/>
      <c r="AM7705"/>
      <c r="AN7705"/>
      <c r="AO7705"/>
      <c r="AP7705"/>
      <c r="AQ7705"/>
      <c r="AR7705"/>
      <c r="AS7705"/>
      <c r="AT7705"/>
      <c r="AU7705"/>
      <c r="AV7705"/>
      <c r="AW7705"/>
      <c r="AX7705"/>
      <c r="AY7705"/>
      <c r="AZ7705"/>
      <c r="BA7705"/>
      <c r="BB7705"/>
      <c r="BC7705"/>
      <c r="BD7705"/>
    </row>
    <row r="7706" spans="1:56" s="16" customFormat="1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  <c r="AE7706"/>
      <c r="AF7706"/>
      <c r="AG7706"/>
      <c r="AH7706"/>
      <c r="AI7706"/>
      <c r="AJ7706"/>
      <c r="AK7706"/>
      <c r="AL7706"/>
      <c r="AM7706"/>
      <c r="AN7706"/>
      <c r="AO7706"/>
      <c r="AP7706"/>
      <c r="AQ7706"/>
      <c r="AR7706"/>
      <c r="AS7706"/>
      <c r="AT7706"/>
      <c r="AU7706"/>
      <c r="AV7706"/>
      <c r="AW7706"/>
      <c r="AX7706"/>
      <c r="AY7706"/>
      <c r="AZ7706"/>
      <c r="BA7706"/>
      <c r="BB7706"/>
      <c r="BC7706"/>
      <c r="BD7706"/>
    </row>
    <row r="7707" spans="1:56" s="16" customFormat="1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  <c r="AE7707"/>
      <c r="AF7707"/>
      <c r="AG7707"/>
      <c r="AH7707"/>
      <c r="AI7707"/>
      <c r="AJ7707"/>
      <c r="AK7707"/>
      <c r="AL7707"/>
      <c r="AM7707"/>
      <c r="AN7707"/>
      <c r="AO7707"/>
      <c r="AP7707"/>
      <c r="AQ7707"/>
      <c r="AR7707"/>
      <c r="AS7707"/>
      <c r="AT7707"/>
      <c r="AU7707"/>
      <c r="AV7707"/>
      <c r="AW7707"/>
      <c r="AX7707"/>
      <c r="AY7707"/>
      <c r="AZ7707"/>
      <c r="BA7707"/>
      <c r="BB7707"/>
      <c r="BC7707"/>
      <c r="BD7707"/>
    </row>
    <row r="7708" spans="1:56" s="16" customFormat="1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  <c r="AE7708"/>
      <c r="AF7708"/>
      <c r="AG7708"/>
      <c r="AH7708"/>
      <c r="AI7708"/>
      <c r="AJ7708"/>
      <c r="AK7708"/>
      <c r="AL7708"/>
      <c r="AM7708"/>
      <c r="AN7708"/>
      <c r="AO7708"/>
      <c r="AP7708"/>
      <c r="AQ7708"/>
      <c r="AR7708"/>
      <c r="AS7708"/>
      <c r="AT7708"/>
      <c r="AU7708"/>
      <c r="AV7708"/>
      <c r="AW7708"/>
      <c r="AX7708"/>
      <c r="AY7708"/>
      <c r="AZ7708"/>
      <c r="BA7708"/>
      <c r="BB7708"/>
      <c r="BC7708"/>
      <c r="BD7708"/>
    </row>
    <row r="7709" spans="1:56" s="16" customFormat="1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  <c r="AE7709"/>
      <c r="AF7709"/>
      <c r="AG7709"/>
      <c r="AH7709"/>
      <c r="AI7709"/>
      <c r="AJ7709"/>
      <c r="AK7709"/>
      <c r="AL7709"/>
      <c r="AM7709"/>
      <c r="AN7709"/>
      <c r="AO7709"/>
      <c r="AP7709"/>
      <c r="AQ7709"/>
      <c r="AR7709"/>
      <c r="AS7709"/>
      <c r="AT7709"/>
      <c r="AU7709"/>
      <c r="AV7709"/>
      <c r="AW7709"/>
      <c r="AX7709"/>
      <c r="AY7709"/>
      <c r="AZ7709"/>
      <c r="BA7709"/>
      <c r="BB7709"/>
      <c r="BC7709"/>
      <c r="BD7709"/>
    </row>
    <row r="7710" spans="1:56" s="16" customFormat="1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  <c r="AE7710"/>
      <c r="AF7710"/>
      <c r="AG7710"/>
      <c r="AH7710"/>
      <c r="AI7710"/>
      <c r="AJ7710"/>
      <c r="AK7710"/>
      <c r="AL7710"/>
      <c r="AM7710"/>
      <c r="AN7710"/>
      <c r="AO7710"/>
      <c r="AP7710"/>
      <c r="AQ7710"/>
      <c r="AR7710"/>
      <c r="AS7710"/>
      <c r="AT7710"/>
      <c r="AU7710"/>
      <c r="AV7710"/>
      <c r="AW7710"/>
      <c r="AX7710"/>
      <c r="AY7710"/>
      <c r="AZ7710"/>
      <c r="BA7710"/>
      <c r="BB7710"/>
      <c r="BC7710"/>
      <c r="BD7710"/>
    </row>
    <row r="7711" spans="1:56" s="16" customFormat="1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  <c r="AE7711"/>
      <c r="AF7711"/>
      <c r="AG7711"/>
      <c r="AH7711"/>
      <c r="AI7711"/>
      <c r="AJ7711"/>
      <c r="AK7711"/>
      <c r="AL7711"/>
      <c r="AM7711"/>
      <c r="AN7711"/>
      <c r="AO7711"/>
      <c r="AP7711"/>
      <c r="AQ7711"/>
      <c r="AR7711"/>
      <c r="AS7711"/>
      <c r="AT7711"/>
      <c r="AU7711"/>
      <c r="AV7711"/>
      <c r="AW7711"/>
      <c r="AX7711"/>
      <c r="AY7711"/>
      <c r="AZ7711"/>
      <c r="BA7711"/>
      <c r="BB7711"/>
      <c r="BC7711"/>
      <c r="BD7711"/>
    </row>
    <row r="7712" spans="1:56" s="16" customFormat="1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  <c r="AE7712"/>
      <c r="AF7712"/>
      <c r="AG7712"/>
      <c r="AH7712"/>
      <c r="AI7712"/>
      <c r="AJ7712"/>
      <c r="AK7712"/>
      <c r="AL7712"/>
      <c r="AM7712"/>
      <c r="AN7712"/>
      <c r="AO7712"/>
      <c r="AP7712"/>
      <c r="AQ7712"/>
      <c r="AR7712"/>
      <c r="AS7712"/>
      <c r="AT7712"/>
      <c r="AU7712"/>
      <c r="AV7712"/>
      <c r="AW7712"/>
      <c r="AX7712"/>
      <c r="AY7712"/>
      <c r="AZ7712"/>
      <c r="BA7712"/>
      <c r="BB7712"/>
      <c r="BC7712"/>
      <c r="BD7712"/>
    </row>
    <row r="7713" spans="1:56" s="16" customFormat="1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  <c r="AE7713"/>
      <c r="AF7713"/>
      <c r="AG7713"/>
      <c r="AH7713"/>
      <c r="AI7713"/>
      <c r="AJ7713"/>
      <c r="AK7713"/>
      <c r="AL7713"/>
      <c r="AM7713"/>
      <c r="AN7713"/>
      <c r="AO7713"/>
      <c r="AP7713"/>
      <c r="AQ7713"/>
      <c r="AR7713"/>
      <c r="AS7713"/>
      <c r="AT7713"/>
      <c r="AU7713"/>
      <c r="AV7713"/>
      <c r="AW7713"/>
      <c r="AX7713"/>
      <c r="AY7713"/>
      <c r="AZ7713"/>
      <c r="BA7713"/>
      <c r="BB7713"/>
      <c r="BC7713"/>
      <c r="BD7713"/>
    </row>
    <row r="7714" spans="1:56" s="16" customFormat="1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  <c r="AE7714"/>
      <c r="AF7714"/>
      <c r="AG7714"/>
      <c r="AH7714"/>
      <c r="AI7714"/>
      <c r="AJ7714"/>
      <c r="AK7714"/>
      <c r="AL7714"/>
      <c r="AM7714"/>
      <c r="AN7714"/>
      <c r="AO7714"/>
      <c r="AP7714"/>
      <c r="AQ7714"/>
      <c r="AR7714"/>
      <c r="AS7714"/>
      <c r="AT7714"/>
      <c r="AU7714"/>
      <c r="AV7714"/>
      <c r="AW7714"/>
      <c r="AX7714"/>
      <c r="AY7714"/>
      <c r="AZ7714"/>
      <c r="BA7714"/>
      <c r="BB7714"/>
      <c r="BC7714"/>
      <c r="BD7714"/>
    </row>
    <row r="7715" spans="1:56" s="16" customFormat="1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  <c r="AE7715"/>
      <c r="AF7715"/>
      <c r="AG7715"/>
      <c r="AH7715"/>
      <c r="AI7715"/>
      <c r="AJ7715"/>
      <c r="AK7715"/>
      <c r="AL7715"/>
      <c r="AM7715"/>
      <c r="AN7715"/>
      <c r="AO7715"/>
      <c r="AP7715"/>
      <c r="AQ7715"/>
      <c r="AR7715"/>
      <c r="AS7715"/>
      <c r="AT7715"/>
      <c r="AU7715"/>
      <c r="AV7715"/>
      <c r="AW7715"/>
      <c r="AX7715"/>
      <c r="AY7715"/>
      <c r="AZ7715"/>
      <c r="BA7715"/>
      <c r="BB7715"/>
      <c r="BC7715"/>
      <c r="BD7715"/>
    </row>
    <row r="7716" spans="1:56" s="16" customFormat="1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  <c r="AE7716"/>
      <c r="AF7716"/>
      <c r="AG7716"/>
      <c r="AH7716"/>
      <c r="AI7716"/>
      <c r="AJ7716"/>
      <c r="AK7716"/>
      <c r="AL7716"/>
      <c r="AM7716"/>
      <c r="AN7716"/>
      <c r="AO7716"/>
      <c r="AP7716"/>
      <c r="AQ7716"/>
      <c r="AR7716"/>
      <c r="AS7716"/>
      <c r="AT7716"/>
      <c r="AU7716"/>
      <c r="AV7716"/>
      <c r="AW7716"/>
      <c r="AX7716"/>
      <c r="AY7716"/>
      <c r="AZ7716"/>
      <c r="BA7716"/>
      <c r="BB7716"/>
      <c r="BC7716"/>
      <c r="BD7716"/>
    </row>
    <row r="7717" spans="1:56" s="16" customFormat="1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  <c r="AE7717"/>
      <c r="AF7717"/>
      <c r="AG7717"/>
      <c r="AH7717"/>
      <c r="AI7717"/>
      <c r="AJ7717"/>
      <c r="AK7717"/>
      <c r="AL7717"/>
      <c r="AM7717"/>
      <c r="AN7717"/>
      <c r="AO7717"/>
      <c r="AP7717"/>
      <c r="AQ7717"/>
      <c r="AR7717"/>
      <c r="AS7717"/>
      <c r="AT7717"/>
      <c r="AU7717"/>
      <c r="AV7717"/>
      <c r="AW7717"/>
      <c r="AX7717"/>
      <c r="AY7717"/>
      <c r="AZ7717"/>
      <c r="BA7717"/>
      <c r="BB7717"/>
      <c r="BC7717"/>
      <c r="BD7717"/>
    </row>
    <row r="7718" spans="1:56" s="16" customFormat="1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  <c r="AE7718"/>
      <c r="AF7718"/>
      <c r="AG7718"/>
      <c r="AH7718"/>
      <c r="AI7718"/>
      <c r="AJ7718"/>
      <c r="AK7718"/>
      <c r="AL7718"/>
      <c r="AM7718"/>
      <c r="AN7718"/>
      <c r="AO7718"/>
      <c r="AP7718"/>
      <c r="AQ7718"/>
      <c r="AR7718"/>
      <c r="AS7718"/>
      <c r="AT7718"/>
      <c r="AU7718"/>
      <c r="AV7718"/>
      <c r="AW7718"/>
      <c r="AX7718"/>
      <c r="AY7718"/>
      <c r="AZ7718"/>
      <c r="BA7718"/>
      <c r="BB7718"/>
      <c r="BC7718"/>
      <c r="BD7718"/>
    </row>
    <row r="7719" spans="1:56" s="16" customFormat="1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  <c r="AE7719"/>
      <c r="AF7719"/>
      <c r="AG7719"/>
      <c r="AH7719"/>
      <c r="AI7719"/>
      <c r="AJ7719"/>
      <c r="AK7719"/>
      <c r="AL7719"/>
      <c r="AM7719"/>
      <c r="AN7719"/>
      <c r="AO7719"/>
      <c r="AP7719"/>
      <c r="AQ7719"/>
      <c r="AR7719"/>
      <c r="AS7719"/>
      <c r="AT7719"/>
      <c r="AU7719"/>
      <c r="AV7719"/>
      <c r="AW7719"/>
      <c r="AX7719"/>
      <c r="AY7719"/>
      <c r="AZ7719"/>
      <c r="BA7719"/>
      <c r="BB7719"/>
      <c r="BC7719"/>
      <c r="BD7719"/>
    </row>
    <row r="7720" spans="1:56" s="16" customFormat="1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  <c r="AE7720"/>
      <c r="AF7720"/>
      <c r="AG7720"/>
      <c r="AH7720"/>
      <c r="AI7720"/>
      <c r="AJ7720"/>
      <c r="AK7720"/>
      <c r="AL7720"/>
      <c r="AM7720"/>
      <c r="AN7720"/>
      <c r="AO7720"/>
      <c r="AP7720"/>
      <c r="AQ7720"/>
      <c r="AR7720"/>
      <c r="AS7720"/>
      <c r="AT7720"/>
      <c r="AU7720"/>
      <c r="AV7720"/>
      <c r="AW7720"/>
      <c r="AX7720"/>
      <c r="AY7720"/>
      <c r="AZ7720"/>
      <c r="BA7720"/>
      <c r="BB7720"/>
      <c r="BC7720"/>
      <c r="BD7720"/>
    </row>
    <row r="7721" spans="1:56" s="16" customFormat="1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  <c r="AE7721"/>
      <c r="AF7721"/>
      <c r="AG7721"/>
      <c r="AH7721"/>
      <c r="AI7721"/>
      <c r="AJ7721"/>
      <c r="AK7721"/>
      <c r="AL7721"/>
      <c r="AM7721"/>
      <c r="AN7721"/>
      <c r="AO7721"/>
      <c r="AP7721"/>
      <c r="AQ7721"/>
      <c r="AR7721"/>
      <c r="AS7721"/>
      <c r="AT7721"/>
      <c r="AU7721"/>
      <c r="AV7721"/>
      <c r="AW7721"/>
      <c r="AX7721"/>
      <c r="AY7721"/>
      <c r="AZ7721"/>
      <c r="BA7721"/>
      <c r="BB7721"/>
      <c r="BC7721"/>
      <c r="BD7721"/>
    </row>
    <row r="7722" spans="1:56" s="16" customFormat="1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  <c r="AE7722"/>
      <c r="AF7722"/>
      <c r="AG7722"/>
      <c r="AH7722"/>
      <c r="AI7722"/>
      <c r="AJ7722"/>
      <c r="AK7722"/>
      <c r="AL7722"/>
      <c r="AM7722"/>
      <c r="AN7722"/>
      <c r="AO7722"/>
      <c r="AP7722"/>
      <c r="AQ7722"/>
      <c r="AR7722"/>
      <c r="AS7722"/>
      <c r="AT7722"/>
      <c r="AU7722"/>
      <c r="AV7722"/>
      <c r="AW7722"/>
      <c r="AX7722"/>
      <c r="AY7722"/>
      <c r="AZ7722"/>
      <c r="BA7722"/>
      <c r="BB7722"/>
      <c r="BC7722"/>
      <c r="BD7722"/>
    </row>
    <row r="7723" spans="1:56" s="16" customFormat="1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  <c r="AE7723"/>
      <c r="AF7723"/>
      <c r="AG7723"/>
      <c r="AH7723"/>
      <c r="AI7723"/>
      <c r="AJ7723"/>
      <c r="AK7723"/>
      <c r="AL7723"/>
      <c r="AM7723"/>
      <c r="AN7723"/>
      <c r="AO7723"/>
      <c r="AP7723"/>
      <c r="AQ7723"/>
      <c r="AR7723"/>
      <c r="AS7723"/>
      <c r="AT7723"/>
      <c r="AU7723"/>
      <c r="AV7723"/>
      <c r="AW7723"/>
      <c r="AX7723"/>
      <c r="AY7723"/>
      <c r="AZ7723"/>
      <c r="BA7723"/>
      <c r="BB7723"/>
      <c r="BC7723"/>
      <c r="BD7723"/>
    </row>
    <row r="7724" spans="1:56" s="16" customFormat="1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  <c r="AE7724"/>
      <c r="AF7724"/>
      <c r="AG7724"/>
      <c r="AH7724"/>
      <c r="AI7724"/>
      <c r="AJ7724"/>
      <c r="AK7724"/>
      <c r="AL7724"/>
      <c r="AM7724"/>
      <c r="AN7724"/>
      <c r="AO7724"/>
      <c r="AP7724"/>
      <c r="AQ7724"/>
      <c r="AR7724"/>
      <c r="AS7724"/>
      <c r="AT7724"/>
      <c r="AU7724"/>
      <c r="AV7724"/>
      <c r="AW7724"/>
      <c r="AX7724"/>
      <c r="AY7724"/>
      <c r="AZ7724"/>
      <c r="BA7724"/>
      <c r="BB7724"/>
      <c r="BC7724"/>
      <c r="BD7724"/>
    </row>
    <row r="7725" spans="1:56" s="16" customFormat="1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  <c r="AE7725"/>
      <c r="AF7725"/>
      <c r="AG7725"/>
      <c r="AH7725"/>
      <c r="AI7725"/>
      <c r="AJ7725"/>
      <c r="AK7725"/>
      <c r="AL7725"/>
      <c r="AM7725"/>
      <c r="AN7725"/>
      <c r="AO7725"/>
      <c r="AP7725"/>
      <c r="AQ7725"/>
      <c r="AR7725"/>
      <c r="AS7725"/>
      <c r="AT7725"/>
      <c r="AU7725"/>
      <c r="AV7725"/>
      <c r="AW7725"/>
      <c r="AX7725"/>
      <c r="AY7725"/>
      <c r="AZ7725"/>
      <c r="BA7725"/>
      <c r="BB7725"/>
      <c r="BC7725"/>
      <c r="BD7725"/>
    </row>
    <row r="7726" spans="1:56" s="16" customFormat="1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  <c r="AE7726"/>
      <c r="AF7726"/>
      <c r="AG7726"/>
      <c r="AH7726"/>
      <c r="AI7726"/>
      <c r="AJ7726"/>
      <c r="AK7726"/>
      <c r="AL7726"/>
      <c r="AM7726"/>
      <c r="AN7726"/>
      <c r="AO7726"/>
      <c r="AP7726"/>
      <c r="AQ7726"/>
      <c r="AR7726"/>
      <c r="AS7726"/>
      <c r="AT7726"/>
      <c r="AU7726"/>
      <c r="AV7726"/>
      <c r="AW7726"/>
      <c r="AX7726"/>
      <c r="AY7726"/>
      <c r="AZ7726"/>
      <c r="BA7726"/>
      <c r="BB7726"/>
      <c r="BC7726"/>
      <c r="BD7726"/>
    </row>
    <row r="7727" spans="1:56" s="16" customFormat="1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  <c r="AE7727"/>
      <c r="AF7727"/>
      <c r="AG7727"/>
      <c r="AH7727"/>
      <c r="AI7727"/>
      <c r="AJ7727"/>
      <c r="AK7727"/>
      <c r="AL7727"/>
      <c r="AM7727"/>
      <c r="AN7727"/>
      <c r="AO7727"/>
      <c r="AP7727"/>
      <c r="AQ7727"/>
      <c r="AR7727"/>
      <c r="AS7727"/>
      <c r="AT7727"/>
      <c r="AU7727"/>
      <c r="AV7727"/>
      <c r="AW7727"/>
      <c r="AX7727"/>
      <c r="AY7727"/>
      <c r="AZ7727"/>
      <c r="BA7727"/>
      <c r="BB7727"/>
      <c r="BC7727"/>
      <c r="BD7727"/>
    </row>
    <row r="7728" spans="1:56" s="16" customFormat="1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  <c r="AE7728"/>
      <c r="AF7728"/>
      <c r="AG7728"/>
      <c r="AH7728"/>
      <c r="AI7728"/>
      <c r="AJ7728"/>
      <c r="AK7728"/>
      <c r="AL7728"/>
      <c r="AM7728"/>
      <c r="AN7728"/>
      <c r="AO7728"/>
      <c r="AP7728"/>
      <c r="AQ7728"/>
      <c r="AR7728"/>
      <c r="AS7728"/>
      <c r="AT7728"/>
      <c r="AU7728"/>
      <c r="AV7728"/>
      <c r="AW7728"/>
      <c r="AX7728"/>
      <c r="AY7728"/>
      <c r="AZ7728"/>
      <c r="BA7728"/>
      <c r="BB7728"/>
      <c r="BC7728"/>
      <c r="BD7728"/>
    </row>
    <row r="7729" spans="1:56" s="16" customFormat="1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  <c r="AE7729"/>
      <c r="AF7729"/>
      <c r="AG7729"/>
      <c r="AH7729"/>
      <c r="AI7729"/>
      <c r="AJ7729"/>
      <c r="AK7729"/>
      <c r="AL7729"/>
      <c r="AM7729"/>
      <c r="AN7729"/>
      <c r="AO7729"/>
      <c r="AP7729"/>
      <c r="AQ7729"/>
      <c r="AR7729"/>
      <c r="AS7729"/>
      <c r="AT7729"/>
      <c r="AU7729"/>
      <c r="AV7729"/>
      <c r="AW7729"/>
      <c r="AX7729"/>
      <c r="AY7729"/>
      <c r="AZ7729"/>
      <c r="BA7729"/>
      <c r="BB7729"/>
      <c r="BC7729"/>
      <c r="BD7729"/>
    </row>
    <row r="7730" spans="1:56" s="16" customFormat="1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  <c r="AE7730"/>
      <c r="AF7730"/>
      <c r="AG7730"/>
      <c r="AH7730"/>
      <c r="AI7730"/>
      <c r="AJ7730"/>
      <c r="AK7730"/>
      <c r="AL7730"/>
      <c r="AM7730"/>
      <c r="AN7730"/>
      <c r="AO7730"/>
      <c r="AP7730"/>
      <c r="AQ7730"/>
      <c r="AR7730"/>
      <c r="AS7730"/>
      <c r="AT7730"/>
      <c r="AU7730"/>
      <c r="AV7730"/>
      <c r="AW7730"/>
      <c r="AX7730"/>
      <c r="AY7730"/>
      <c r="AZ7730"/>
      <c r="BA7730"/>
      <c r="BB7730"/>
      <c r="BC7730"/>
      <c r="BD7730"/>
    </row>
    <row r="7731" spans="1:56" s="16" customFormat="1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  <c r="AE7731"/>
      <c r="AF7731"/>
      <c r="AG7731"/>
      <c r="AH7731"/>
      <c r="AI7731"/>
      <c r="AJ7731"/>
      <c r="AK7731"/>
      <c r="AL7731"/>
      <c r="AM7731"/>
      <c r="AN7731"/>
      <c r="AO7731"/>
      <c r="AP7731"/>
      <c r="AQ7731"/>
      <c r="AR7731"/>
      <c r="AS7731"/>
      <c r="AT7731"/>
      <c r="AU7731"/>
      <c r="AV7731"/>
      <c r="AW7731"/>
      <c r="AX7731"/>
      <c r="AY7731"/>
      <c r="AZ7731"/>
      <c r="BA7731"/>
      <c r="BB7731"/>
      <c r="BC7731"/>
      <c r="BD7731"/>
    </row>
    <row r="7732" spans="1:56" s="16" customFormat="1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  <c r="AE7732"/>
      <c r="AF7732"/>
      <c r="AG7732"/>
      <c r="AH7732"/>
      <c r="AI7732"/>
      <c r="AJ7732"/>
      <c r="AK7732"/>
      <c r="AL7732"/>
      <c r="AM7732"/>
      <c r="AN7732"/>
      <c r="AO7732"/>
      <c r="AP7732"/>
      <c r="AQ7732"/>
      <c r="AR7732"/>
      <c r="AS7732"/>
      <c r="AT7732"/>
      <c r="AU7732"/>
      <c r="AV7732"/>
      <c r="AW7732"/>
      <c r="AX7732"/>
      <c r="AY7732"/>
      <c r="AZ7732"/>
      <c r="BA7732"/>
      <c r="BB7732"/>
      <c r="BC7732"/>
      <c r="BD7732"/>
    </row>
    <row r="7733" spans="1:56" s="16" customFormat="1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  <c r="AE7733"/>
      <c r="AF7733"/>
      <c r="AG7733"/>
      <c r="AH7733"/>
      <c r="AI7733"/>
      <c r="AJ7733"/>
      <c r="AK7733"/>
      <c r="AL7733"/>
      <c r="AM7733"/>
      <c r="AN7733"/>
      <c r="AO7733"/>
      <c r="AP7733"/>
      <c r="AQ7733"/>
      <c r="AR7733"/>
      <c r="AS7733"/>
      <c r="AT7733"/>
      <c r="AU7733"/>
      <c r="AV7733"/>
      <c r="AW7733"/>
      <c r="AX7733"/>
      <c r="AY7733"/>
      <c r="AZ7733"/>
      <c r="BA7733"/>
      <c r="BB7733"/>
      <c r="BC7733"/>
      <c r="BD7733"/>
    </row>
    <row r="7734" spans="1:56" s="16" customFormat="1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  <c r="AE7734"/>
      <c r="AF7734"/>
      <c r="AG7734"/>
      <c r="AH7734"/>
      <c r="AI7734"/>
      <c r="AJ7734"/>
      <c r="AK7734"/>
      <c r="AL7734"/>
      <c r="AM7734"/>
      <c r="AN7734"/>
      <c r="AO7734"/>
      <c r="AP7734"/>
      <c r="AQ7734"/>
      <c r="AR7734"/>
      <c r="AS7734"/>
      <c r="AT7734"/>
      <c r="AU7734"/>
      <c r="AV7734"/>
      <c r="AW7734"/>
      <c r="AX7734"/>
      <c r="AY7734"/>
      <c r="AZ7734"/>
      <c r="BA7734"/>
      <c r="BB7734"/>
      <c r="BC7734"/>
      <c r="BD7734"/>
    </row>
    <row r="7735" spans="1:56" s="16" customFormat="1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  <c r="AE7735"/>
      <c r="AF7735"/>
      <c r="AG7735"/>
      <c r="AH7735"/>
      <c r="AI7735"/>
      <c r="AJ7735"/>
      <c r="AK7735"/>
      <c r="AL7735"/>
      <c r="AM7735"/>
      <c r="AN7735"/>
      <c r="AO7735"/>
      <c r="AP7735"/>
      <c r="AQ7735"/>
      <c r="AR7735"/>
      <c r="AS7735"/>
      <c r="AT7735"/>
      <c r="AU7735"/>
      <c r="AV7735"/>
      <c r="AW7735"/>
      <c r="AX7735"/>
      <c r="AY7735"/>
      <c r="AZ7735"/>
      <c r="BA7735"/>
      <c r="BB7735"/>
      <c r="BC7735"/>
      <c r="BD7735"/>
    </row>
    <row r="7736" spans="1:56" s="16" customFormat="1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  <c r="AE7736"/>
      <c r="AF7736"/>
      <c r="AG7736"/>
      <c r="AH7736"/>
      <c r="AI7736"/>
      <c r="AJ7736"/>
      <c r="AK7736"/>
      <c r="AL7736"/>
      <c r="AM7736"/>
      <c r="AN7736"/>
      <c r="AO7736"/>
      <c r="AP7736"/>
      <c r="AQ7736"/>
      <c r="AR7736"/>
      <c r="AS7736"/>
      <c r="AT7736"/>
      <c r="AU7736"/>
      <c r="AV7736"/>
      <c r="AW7736"/>
      <c r="AX7736"/>
      <c r="AY7736"/>
      <c r="AZ7736"/>
      <c r="BA7736"/>
      <c r="BB7736"/>
      <c r="BC7736"/>
      <c r="BD7736"/>
    </row>
    <row r="7737" spans="1:56" s="16" customFormat="1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  <c r="AE7737"/>
      <c r="AF7737"/>
      <c r="AG7737"/>
      <c r="AH7737"/>
      <c r="AI7737"/>
      <c r="AJ7737"/>
      <c r="AK7737"/>
      <c r="AL7737"/>
      <c r="AM7737"/>
      <c r="AN7737"/>
      <c r="AO7737"/>
      <c r="AP7737"/>
      <c r="AQ7737"/>
      <c r="AR7737"/>
      <c r="AS7737"/>
      <c r="AT7737"/>
      <c r="AU7737"/>
      <c r="AV7737"/>
      <c r="AW7737"/>
      <c r="AX7737"/>
      <c r="AY7737"/>
      <c r="AZ7737"/>
      <c r="BA7737"/>
      <c r="BB7737"/>
      <c r="BC7737"/>
      <c r="BD7737"/>
    </row>
    <row r="7738" spans="1:56" s="16" customFormat="1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  <c r="AE7738"/>
      <c r="AF7738"/>
      <c r="AG7738"/>
      <c r="AH7738"/>
      <c r="AI7738"/>
      <c r="AJ7738"/>
      <c r="AK7738"/>
      <c r="AL7738"/>
      <c r="AM7738"/>
      <c r="AN7738"/>
      <c r="AO7738"/>
      <c r="AP7738"/>
      <c r="AQ7738"/>
      <c r="AR7738"/>
      <c r="AS7738"/>
      <c r="AT7738"/>
      <c r="AU7738"/>
      <c r="AV7738"/>
      <c r="AW7738"/>
      <c r="AX7738"/>
      <c r="AY7738"/>
      <c r="AZ7738"/>
      <c r="BA7738"/>
      <c r="BB7738"/>
      <c r="BC7738"/>
      <c r="BD7738"/>
    </row>
    <row r="7739" spans="1:56" s="16" customFormat="1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  <c r="AE7739"/>
      <c r="AF7739"/>
      <c r="AG7739"/>
      <c r="AH7739"/>
      <c r="AI7739"/>
      <c r="AJ7739"/>
      <c r="AK7739"/>
      <c r="AL7739"/>
      <c r="AM7739"/>
      <c r="AN7739"/>
      <c r="AO7739"/>
      <c r="AP7739"/>
      <c r="AQ7739"/>
      <c r="AR7739"/>
      <c r="AS7739"/>
      <c r="AT7739"/>
      <c r="AU7739"/>
      <c r="AV7739"/>
      <c r="AW7739"/>
      <c r="AX7739"/>
      <c r="AY7739"/>
      <c r="AZ7739"/>
      <c r="BA7739"/>
      <c r="BB7739"/>
      <c r="BC7739"/>
      <c r="BD7739"/>
    </row>
    <row r="7740" spans="1:56" s="16" customFormat="1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  <c r="AE7740"/>
      <c r="AF7740"/>
      <c r="AG7740"/>
      <c r="AH7740"/>
      <c r="AI7740"/>
      <c r="AJ7740"/>
      <c r="AK7740"/>
      <c r="AL7740"/>
      <c r="AM7740"/>
      <c r="AN7740"/>
      <c r="AO7740"/>
      <c r="AP7740"/>
      <c r="AQ7740"/>
      <c r="AR7740"/>
      <c r="AS7740"/>
      <c r="AT7740"/>
      <c r="AU7740"/>
      <c r="AV7740"/>
      <c r="AW7740"/>
      <c r="AX7740"/>
      <c r="AY7740"/>
      <c r="AZ7740"/>
      <c r="BA7740"/>
      <c r="BB7740"/>
      <c r="BC7740"/>
      <c r="BD7740"/>
    </row>
    <row r="7741" spans="1:56" s="16" customFormat="1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  <c r="AE7741"/>
      <c r="AF7741"/>
      <c r="AG7741"/>
      <c r="AH7741"/>
      <c r="AI7741"/>
      <c r="AJ7741"/>
      <c r="AK7741"/>
      <c r="AL7741"/>
      <c r="AM7741"/>
      <c r="AN7741"/>
      <c r="AO7741"/>
      <c r="AP7741"/>
      <c r="AQ7741"/>
      <c r="AR7741"/>
      <c r="AS7741"/>
      <c r="AT7741"/>
      <c r="AU7741"/>
      <c r="AV7741"/>
      <c r="AW7741"/>
      <c r="AX7741"/>
      <c r="AY7741"/>
      <c r="AZ7741"/>
      <c r="BA7741"/>
      <c r="BB7741"/>
      <c r="BC7741"/>
      <c r="BD7741"/>
    </row>
    <row r="7742" spans="1:56" s="16" customFormat="1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  <c r="AE7742"/>
      <c r="AF7742"/>
      <c r="AG7742"/>
      <c r="AH7742"/>
      <c r="AI7742"/>
      <c r="AJ7742"/>
      <c r="AK7742"/>
      <c r="AL7742"/>
      <c r="AM7742"/>
      <c r="AN7742"/>
      <c r="AO7742"/>
      <c r="AP7742"/>
      <c r="AQ7742"/>
      <c r="AR7742"/>
      <c r="AS7742"/>
      <c r="AT7742"/>
      <c r="AU7742"/>
      <c r="AV7742"/>
      <c r="AW7742"/>
      <c r="AX7742"/>
      <c r="AY7742"/>
      <c r="AZ7742"/>
      <c r="BA7742"/>
      <c r="BB7742"/>
      <c r="BC7742"/>
      <c r="BD7742"/>
    </row>
    <row r="7743" spans="1:56" s="16" customFormat="1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  <c r="AE7743"/>
      <c r="AF7743"/>
      <c r="AG7743"/>
      <c r="AH7743"/>
      <c r="AI7743"/>
      <c r="AJ7743"/>
      <c r="AK7743"/>
      <c r="AL7743"/>
      <c r="AM7743"/>
      <c r="AN7743"/>
      <c r="AO7743"/>
      <c r="AP7743"/>
      <c r="AQ7743"/>
      <c r="AR7743"/>
      <c r="AS7743"/>
      <c r="AT7743"/>
      <c r="AU7743"/>
      <c r="AV7743"/>
      <c r="AW7743"/>
      <c r="AX7743"/>
      <c r="AY7743"/>
      <c r="AZ7743"/>
      <c r="BA7743"/>
      <c r="BB7743"/>
      <c r="BC7743"/>
      <c r="BD7743"/>
    </row>
    <row r="7744" spans="1:56" s="16" customFormat="1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  <c r="AE7744"/>
      <c r="AF7744"/>
      <c r="AG7744"/>
      <c r="AH7744"/>
      <c r="AI7744"/>
      <c r="AJ7744"/>
      <c r="AK7744"/>
      <c r="AL7744"/>
      <c r="AM7744"/>
      <c r="AN7744"/>
      <c r="AO7744"/>
      <c r="AP7744"/>
      <c r="AQ7744"/>
      <c r="AR7744"/>
      <c r="AS7744"/>
      <c r="AT7744"/>
      <c r="AU7744"/>
      <c r="AV7744"/>
      <c r="AW7744"/>
      <c r="AX7744"/>
      <c r="AY7744"/>
      <c r="AZ7744"/>
      <c r="BA7744"/>
      <c r="BB7744"/>
      <c r="BC7744"/>
      <c r="BD7744"/>
    </row>
    <row r="7745" spans="1:56" s="16" customFormat="1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  <c r="AE7745"/>
      <c r="AF7745"/>
      <c r="AG7745"/>
      <c r="AH7745"/>
      <c r="AI7745"/>
      <c r="AJ7745"/>
      <c r="AK7745"/>
      <c r="AL7745"/>
      <c r="AM7745"/>
      <c r="AN7745"/>
      <c r="AO7745"/>
      <c r="AP7745"/>
      <c r="AQ7745"/>
      <c r="AR7745"/>
      <c r="AS7745"/>
      <c r="AT7745"/>
      <c r="AU7745"/>
      <c r="AV7745"/>
      <c r="AW7745"/>
      <c r="AX7745"/>
      <c r="AY7745"/>
      <c r="AZ7745"/>
      <c r="BA7745"/>
      <c r="BB7745"/>
      <c r="BC7745"/>
      <c r="BD7745"/>
    </row>
    <row r="7746" spans="1:56" s="16" customFormat="1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  <c r="AE7746"/>
      <c r="AF7746"/>
      <c r="AG7746"/>
      <c r="AH7746"/>
      <c r="AI7746"/>
      <c r="AJ7746"/>
      <c r="AK7746"/>
      <c r="AL7746"/>
      <c r="AM7746"/>
      <c r="AN7746"/>
      <c r="AO7746"/>
      <c r="AP7746"/>
      <c r="AQ7746"/>
      <c r="AR7746"/>
      <c r="AS7746"/>
      <c r="AT7746"/>
      <c r="AU7746"/>
      <c r="AV7746"/>
      <c r="AW7746"/>
      <c r="AX7746"/>
      <c r="AY7746"/>
      <c r="AZ7746"/>
      <c r="BA7746"/>
      <c r="BB7746"/>
      <c r="BC7746"/>
      <c r="BD7746"/>
    </row>
    <row r="7747" spans="1:56" s="16" customFormat="1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  <c r="AE7747"/>
      <c r="AF7747"/>
      <c r="AG7747"/>
      <c r="AH7747"/>
      <c r="AI7747"/>
      <c r="AJ7747"/>
      <c r="AK7747"/>
      <c r="AL7747"/>
      <c r="AM7747"/>
      <c r="AN7747"/>
      <c r="AO7747"/>
      <c r="AP7747"/>
      <c r="AQ7747"/>
      <c r="AR7747"/>
      <c r="AS7747"/>
      <c r="AT7747"/>
      <c r="AU7747"/>
      <c r="AV7747"/>
      <c r="AW7747"/>
      <c r="AX7747"/>
      <c r="AY7747"/>
      <c r="AZ7747"/>
      <c r="BA7747"/>
      <c r="BB7747"/>
      <c r="BC7747"/>
      <c r="BD7747"/>
    </row>
    <row r="7748" spans="1:56" s="16" customFormat="1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  <c r="AE7748"/>
      <c r="AF7748"/>
      <c r="AG7748"/>
      <c r="AH7748"/>
      <c r="AI7748"/>
      <c r="AJ7748"/>
      <c r="AK7748"/>
      <c r="AL7748"/>
      <c r="AM7748"/>
      <c r="AN7748"/>
      <c r="AO7748"/>
      <c r="AP7748"/>
      <c r="AQ7748"/>
      <c r="AR7748"/>
      <c r="AS7748"/>
      <c r="AT7748"/>
      <c r="AU7748"/>
      <c r="AV7748"/>
      <c r="AW7748"/>
      <c r="AX7748"/>
      <c r="AY7748"/>
      <c r="AZ7748"/>
      <c r="BA7748"/>
      <c r="BB7748"/>
      <c r="BC7748"/>
      <c r="BD7748"/>
    </row>
    <row r="7749" spans="1:56" s="16" customFormat="1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  <c r="AE7749"/>
      <c r="AF7749"/>
      <c r="AG7749"/>
      <c r="AH7749"/>
      <c r="AI7749"/>
      <c r="AJ7749"/>
      <c r="AK7749"/>
      <c r="AL7749"/>
      <c r="AM7749"/>
      <c r="AN7749"/>
      <c r="AO7749"/>
      <c r="AP7749"/>
      <c r="AQ7749"/>
      <c r="AR7749"/>
      <c r="AS7749"/>
      <c r="AT7749"/>
      <c r="AU7749"/>
      <c r="AV7749"/>
      <c r="AW7749"/>
      <c r="AX7749"/>
      <c r="AY7749"/>
      <c r="AZ7749"/>
      <c r="BA7749"/>
      <c r="BB7749"/>
      <c r="BC7749"/>
      <c r="BD7749"/>
    </row>
    <row r="7750" spans="1:56" s="16" customFormat="1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  <c r="AE7750"/>
      <c r="AF7750"/>
      <c r="AG7750"/>
      <c r="AH7750"/>
      <c r="AI7750"/>
      <c r="AJ7750"/>
      <c r="AK7750"/>
      <c r="AL7750"/>
      <c r="AM7750"/>
      <c r="AN7750"/>
      <c r="AO7750"/>
      <c r="AP7750"/>
      <c r="AQ7750"/>
      <c r="AR7750"/>
      <c r="AS7750"/>
      <c r="AT7750"/>
      <c r="AU7750"/>
      <c r="AV7750"/>
      <c r="AW7750"/>
      <c r="AX7750"/>
      <c r="AY7750"/>
      <c r="AZ7750"/>
      <c r="BA7750"/>
      <c r="BB7750"/>
      <c r="BC7750"/>
      <c r="BD7750"/>
    </row>
    <row r="7751" spans="1:56" s="16" customFormat="1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  <c r="AE7751"/>
      <c r="AF7751"/>
      <c r="AG7751"/>
      <c r="AH7751"/>
      <c r="AI7751"/>
      <c r="AJ7751"/>
      <c r="AK7751"/>
      <c r="AL7751"/>
      <c r="AM7751"/>
      <c r="AN7751"/>
      <c r="AO7751"/>
      <c r="AP7751"/>
      <c r="AQ7751"/>
      <c r="AR7751"/>
      <c r="AS7751"/>
      <c r="AT7751"/>
      <c r="AU7751"/>
      <c r="AV7751"/>
      <c r="AW7751"/>
      <c r="AX7751"/>
      <c r="AY7751"/>
      <c r="AZ7751"/>
      <c r="BA7751"/>
      <c r="BB7751"/>
      <c r="BC7751"/>
      <c r="BD7751"/>
    </row>
    <row r="7752" spans="1:56" s="16" customFormat="1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  <c r="AE7752"/>
      <c r="AF7752"/>
      <c r="AG7752"/>
      <c r="AH7752"/>
      <c r="AI7752"/>
      <c r="AJ7752"/>
      <c r="AK7752"/>
      <c r="AL7752"/>
      <c r="AM7752"/>
      <c r="AN7752"/>
      <c r="AO7752"/>
      <c r="AP7752"/>
      <c r="AQ7752"/>
      <c r="AR7752"/>
      <c r="AS7752"/>
      <c r="AT7752"/>
      <c r="AU7752"/>
      <c r="AV7752"/>
      <c r="AW7752"/>
      <c r="AX7752"/>
      <c r="AY7752"/>
      <c r="AZ7752"/>
      <c r="BA7752"/>
      <c r="BB7752"/>
      <c r="BC7752"/>
      <c r="BD7752"/>
    </row>
    <row r="7753" spans="1:56" s="16" customFormat="1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  <c r="AE7753"/>
      <c r="AF7753"/>
      <c r="AG7753"/>
      <c r="AH7753"/>
      <c r="AI7753"/>
      <c r="AJ7753"/>
      <c r="AK7753"/>
      <c r="AL7753"/>
      <c r="AM7753"/>
      <c r="AN7753"/>
      <c r="AO7753"/>
      <c r="AP7753"/>
      <c r="AQ7753"/>
      <c r="AR7753"/>
      <c r="AS7753"/>
      <c r="AT7753"/>
      <c r="AU7753"/>
      <c r="AV7753"/>
      <c r="AW7753"/>
      <c r="AX7753"/>
      <c r="AY7753"/>
      <c r="AZ7753"/>
      <c r="BA7753"/>
      <c r="BB7753"/>
      <c r="BC7753"/>
      <c r="BD7753"/>
    </row>
    <row r="7754" spans="1:56" s="16" customFormat="1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  <c r="AE7754"/>
      <c r="AF7754"/>
      <c r="AG7754"/>
      <c r="AH7754"/>
      <c r="AI7754"/>
      <c r="AJ7754"/>
      <c r="AK7754"/>
      <c r="AL7754"/>
      <c r="AM7754"/>
      <c r="AN7754"/>
      <c r="AO7754"/>
      <c r="AP7754"/>
      <c r="AQ7754"/>
      <c r="AR7754"/>
      <c r="AS7754"/>
      <c r="AT7754"/>
      <c r="AU7754"/>
      <c r="AV7754"/>
      <c r="AW7754"/>
      <c r="AX7754"/>
      <c r="AY7754"/>
      <c r="AZ7754"/>
      <c r="BA7754"/>
      <c r="BB7754"/>
      <c r="BC7754"/>
      <c r="BD7754"/>
    </row>
    <row r="7755" spans="1:56" s="16" customFormat="1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  <c r="AE7755"/>
      <c r="AF7755"/>
      <c r="AG7755"/>
      <c r="AH7755"/>
      <c r="AI7755"/>
      <c r="AJ7755"/>
      <c r="AK7755"/>
      <c r="AL7755"/>
      <c r="AM7755"/>
      <c r="AN7755"/>
      <c r="AO7755"/>
      <c r="AP7755"/>
      <c r="AQ7755"/>
      <c r="AR7755"/>
      <c r="AS7755"/>
      <c r="AT7755"/>
      <c r="AU7755"/>
      <c r="AV7755"/>
      <c r="AW7755"/>
      <c r="AX7755"/>
      <c r="AY7755"/>
      <c r="AZ7755"/>
      <c r="BA7755"/>
      <c r="BB7755"/>
      <c r="BC7755"/>
      <c r="BD7755"/>
    </row>
    <row r="7756" spans="1:56" s="16" customFormat="1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  <c r="AE7756"/>
      <c r="AF7756"/>
      <c r="AG7756"/>
      <c r="AH7756"/>
      <c r="AI7756"/>
      <c r="AJ7756"/>
      <c r="AK7756"/>
      <c r="AL7756"/>
      <c r="AM7756"/>
      <c r="AN7756"/>
      <c r="AO7756"/>
      <c r="AP7756"/>
      <c r="AQ7756"/>
      <c r="AR7756"/>
      <c r="AS7756"/>
      <c r="AT7756"/>
      <c r="AU7756"/>
      <c r="AV7756"/>
      <c r="AW7756"/>
      <c r="AX7756"/>
      <c r="AY7756"/>
      <c r="AZ7756"/>
      <c r="BA7756"/>
      <c r="BB7756"/>
      <c r="BC7756"/>
      <c r="BD7756"/>
    </row>
    <row r="7757" spans="1:56" s="16" customFormat="1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  <c r="AE7757"/>
      <c r="AF7757"/>
      <c r="AG7757"/>
      <c r="AH7757"/>
      <c r="AI7757"/>
      <c r="AJ7757"/>
      <c r="AK7757"/>
      <c r="AL7757"/>
      <c r="AM7757"/>
      <c r="AN7757"/>
      <c r="AO7757"/>
      <c r="AP7757"/>
      <c r="AQ7757"/>
      <c r="AR7757"/>
      <c r="AS7757"/>
      <c r="AT7757"/>
      <c r="AU7757"/>
      <c r="AV7757"/>
      <c r="AW7757"/>
      <c r="AX7757"/>
      <c r="AY7757"/>
      <c r="AZ7757"/>
      <c r="BA7757"/>
      <c r="BB7757"/>
      <c r="BC7757"/>
      <c r="BD7757"/>
    </row>
    <row r="7758" spans="1:56" s="16" customFormat="1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  <c r="AE7758"/>
      <c r="AF7758"/>
      <c r="AG7758"/>
      <c r="AH7758"/>
      <c r="AI7758"/>
      <c r="AJ7758"/>
      <c r="AK7758"/>
      <c r="AL7758"/>
      <c r="AM7758"/>
      <c r="AN7758"/>
      <c r="AO7758"/>
      <c r="AP7758"/>
      <c r="AQ7758"/>
      <c r="AR7758"/>
      <c r="AS7758"/>
      <c r="AT7758"/>
      <c r="AU7758"/>
      <c r="AV7758"/>
      <c r="AW7758"/>
      <c r="AX7758"/>
      <c r="AY7758"/>
      <c r="AZ7758"/>
      <c r="BA7758"/>
      <c r="BB7758"/>
      <c r="BC7758"/>
      <c r="BD7758"/>
    </row>
    <row r="7759" spans="1:56" s="16" customFormat="1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  <c r="AE7759"/>
      <c r="AF7759"/>
      <c r="AG7759"/>
      <c r="AH7759"/>
      <c r="AI7759"/>
      <c r="AJ7759"/>
      <c r="AK7759"/>
      <c r="AL7759"/>
      <c r="AM7759"/>
      <c r="AN7759"/>
      <c r="AO7759"/>
      <c r="AP7759"/>
      <c r="AQ7759"/>
      <c r="AR7759"/>
      <c r="AS7759"/>
      <c r="AT7759"/>
      <c r="AU7759"/>
      <c r="AV7759"/>
      <c r="AW7759"/>
      <c r="AX7759"/>
      <c r="AY7759"/>
      <c r="AZ7759"/>
      <c r="BA7759"/>
      <c r="BB7759"/>
      <c r="BC7759"/>
      <c r="BD7759"/>
    </row>
    <row r="7760" spans="1:56" s="16" customFormat="1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  <c r="AE7760"/>
      <c r="AF7760"/>
      <c r="AG7760"/>
      <c r="AH7760"/>
      <c r="AI7760"/>
      <c r="AJ7760"/>
      <c r="AK7760"/>
      <c r="AL7760"/>
      <c r="AM7760"/>
      <c r="AN7760"/>
      <c r="AO7760"/>
      <c r="AP7760"/>
      <c r="AQ7760"/>
      <c r="AR7760"/>
      <c r="AS7760"/>
      <c r="AT7760"/>
      <c r="AU7760"/>
      <c r="AV7760"/>
      <c r="AW7760"/>
      <c r="AX7760"/>
      <c r="AY7760"/>
      <c r="AZ7760"/>
      <c r="BA7760"/>
      <c r="BB7760"/>
      <c r="BC7760"/>
      <c r="BD7760"/>
    </row>
    <row r="7761" spans="1:56" s="16" customFormat="1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  <c r="AE7761"/>
      <c r="AF7761"/>
      <c r="AG7761"/>
      <c r="AH7761"/>
      <c r="AI7761"/>
      <c r="AJ7761"/>
      <c r="AK7761"/>
      <c r="AL7761"/>
      <c r="AM7761"/>
      <c r="AN7761"/>
      <c r="AO7761"/>
      <c r="AP7761"/>
      <c r="AQ7761"/>
      <c r="AR7761"/>
      <c r="AS7761"/>
      <c r="AT7761"/>
      <c r="AU7761"/>
      <c r="AV7761"/>
      <c r="AW7761"/>
      <c r="AX7761"/>
      <c r="AY7761"/>
      <c r="AZ7761"/>
      <c r="BA7761"/>
      <c r="BB7761"/>
      <c r="BC7761"/>
      <c r="BD7761"/>
    </row>
    <row r="7762" spans="1:56" s="16" customFormat="1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  <c r="AE7762"/>
      <c r="AF7762"/>
      <c r="AG7762"/>
      <c r="AH7762"/>
      <c r="AI7762"/>
      <c r="AJ7762"/>
      <c r="AK7762"/>
      <c r="AL7762"/>
      <c r="AM7762"/>
      <c r="AN7762"/>
      <c r="AO7762"/>
      <c r="AP7762"/>
      <c r="AQ7762"/>
      <c r="AR7762"/>
      <c r="AS7762"/>
      <c r="AT7762"/>
      <c r="AU7762"/>
      <c r="AV7762"/>
      <c r="AW7762"/>
      <c r="AX7762"/>
      <c r="AY7762"/>
      <c r="AZ7762"/>
      <c r="BA7762"/>
      <c r="BB7762"/>
      <c r="BC7762"/>
      <c r="BD7762"/>
    </row>
    <row r="7763" spans="1:56" s="16" customFormat="1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  <c r="AE7763"/>
      <c r="AF7763"/>
      <c r="AG7763"/>
      <c r="AH7763"/>
      <c r="AI7763"/>
      <c r="AJ7763"/>
      <c r="AK7763"/>
      <c r="AL7763"/>
      <c r="AM7763"/>
      <c r="AN7763"/>
      <c r="AO7763"/>
      <c r="AP7763"/>
      <c r="AQ7763"/>
      <c r="AR7763"/>
      <c r="AS7763"/>
      <c r="AT7763"/>
      <c r="AU7763"/>
      <c r="AV7763"/>
      <c r="AW7763"/>
      <c r="AX7763"/>
      <c r="AY7763"/>
      <c r="AZ7763"/>
      <c r="BA7763"/>
      <c r="BB7763"/>
      <c r="BC7763"/>
      <c r="BD7763"/>
    </row>
    <row r="7764" spans="1:56" s="16" customFormat="1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  <c r="AE7764"/>
      <c r="AF7764"/>
      <c r="AG7764"/>
      <c r="AH7764"/>
      <c r="AI7764"/>
      <c r="AJ7764"/>
      <c r="AK7764"/>
      <c r="AL7764"/>
      <c r="AM7764"/>
      <c r="AN7764"/>
      <c r="AO7764"/>
      <c r="AP7764"/>
      <c r="AQ7764"/>
      <c r="AR7764"/>
      <c r="AS7764"/>
      <c r="AT7764"/>
      <c r="AU7764"/>
      <c r="AV7764"/>
      <c r="AW7764"/>
      <c r="AX7764"/>
      <c r="AY7764"/>
      <c r="AZ7764"/>
      <c r="BA7764"/>
      <c r="BB7764"/>
      <c r="BC7764"/>
      <c r="BD7764"/>
    </row>
    <row r="7765" spans="1:56" s="16" customFormat="1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  <c r="AE7765"/>
      <c r="AF7765"/>
      <c r="AG7765"/>
      <c r="AH7765"/>
      <c r="AI7765"/>
      <c r="AJ7765"/>
      <c r="AK7765"/>
      <c r="AL7765"/>
      <c r="AM7765"/>
      <c r="AN7765"/>
      <c r="AO7765"/>
      <c r="AP7765"/>
      <c r="AQ7765"/>
      <c r="AR7765"/>
      <c r="AS7765"/>
      <c r="AT7765"/>
      <c r="AU7765"/>
      <c r="AV7765"/>
      <c r="AW7765"/>
      <c r="AX7765"/>
      <c r="AY7765"/>
      <c r="AZ7765"/>
      <c r="BA7765"/>
      <c r="BB7765"/>
      <c r="BC7765"/>
      <c r="BD7765"/>
    </row>
    <row r="7766" spans="1:56" s="16" customFormat="1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  <c r="AE7766"/>
      <c r="AF7766"/>
      <c r="AG7766"/>
      <c r="AH7766"/>
      <c r="AI7766"/>
      <c r="AJ7766"/>
      <c r="AK7766"/>
      <c r="AL7766"/>
      <c r="AM7766"/>
      <c r="AN7766"/>
      <c r="AO7766"/>
      <c r="AP7766"/>
      <c r="AQ7766"/>
      <c r="AR7766"/>
      <c r="AS7766"/>
      <c r="AT7766"/>
      <c r="AU7766"/>
      <c r="AV7766"/>
      <c r="AW7766"/>
      <c r="AX7766"/>
      <c r="AY7766"/>
      <c r="AZ7766"/>
      <c r="BA7766"/>
      <c r="BB7766"/>
      <c r="BC7766"/>
      <c r="BD7766"/>
    </row>
    <row r="7767" spans="1:56" s="16" customFormat="1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  <c r="AE7767"/>
      <c r="AF7767"/>
      <c r="AG7767"/>
      <c r="AH7767"/>
      <c r="AI7767"/>
      <c r="AJ7767"/>
      <c r="AK7767"/>
      <c r="AL7767"/>
      <c r="AM7767"/>
      <c r="AN7767"/>
      <c r="AO7767"/>
      <c r="AP7767"/>
      <c r="AQ7767"/>
      <c r="AR7767"/>
      <c r="AS7767"/>
      <c r="AT7767"/>
      <c r="AU7767"/>
      <c r="AV7767"/>
      <c r="AW7767"/>
      <c r="AX7767"/>
      <c r="AY7767"/>
      <c r="AZ7767"/>
      <c r="BA7767"/>
      <c r="BB7767"/>
      <c r="BC7767"/>
      <c r="BD7767"/>
    </row>
    <row r="7768" spans="1:56" s="16" customFormat="1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  <c r="AE7768"/>
      <c r="AF7768"/>
      <c r="AG7768"/>
      <c r="AH7768"/>
      <c r="AI7768"/>
      <c r="AJ7768"/>
      <c r="AK7768"/>
      <c r="AL7768"/>
      <c r="AM7768"/>
      <c r="AN7768"/>
      <c r="AO7768"/>
      <c r="AP7768"/>
      <c r="AQ7768"/>
      <c r="AR7768"/>
      <c r="AS7768"/>
      <c r="AT7768"/>
      <c r="AU7768"/>
      <c r="AV7768"/>
      <c r="AW7768"/>
      <c r="AX7768"/>
      <c r="AY7768"/>
      <c r="AZ7768"/>
      <c r="BA7768"/>
      <c r="BB7768"/>
      <c r="BC7768"/>
      <c r="BD7768"/>
    </row>
    <row r="7769" spans="1:56" s="16" customFormat="1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  <c r="AE7769"/>
      <c r="AF7769"/>
      <c r="AG7769"/>
      <c r="AH7769"/>
      <c r="AI7769"/>
      <c r="AJ7769"/>
      <c r="AK7769"/>
      <c r="AL7769"/>
      <c r="AM7769"/>
      <c r="AN7769"/>
      <c r="AO7769"/>
      <c r="AP7769"/>
      <c r="AQ7769"/>
      <c r="AR7769"/>
      <c r="AS7769"/>
      <c r="AT7769"/>
      <c r="AU7769"/>
      <c r="AV7769"/>
      <c r="AW7769"/>
      <c r="AX7769"/>
      <c r="AY7769"/>
      <c r="AZ7769"/>
      <c r="BA7769"/>
      <c r="BB7769"/>
      <c r="BC7769"/>
      <c r="BD7769"/>
    </row>
    <row r="7770" spans="1:56" s="16" customFormat="1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  <c r="AE7770"/>
      <c r="AF7770"/>
      <c r="AG7770"/>
      <c r="AH7770"/>
      <c r="AI7770"/>
      <c r="AJ7770"/>
      <c r="AK7770"/>
      <c r="AL7770"/>
      <c r="AM7770"/>
      <c r="AN7770"/>
      <c r="AO7770"/>
      <c r="AP7770"/>
      <c r="AQ7770"/>
      <c r="AR7770"/>
      <c r="AS7770"/>
      <c r="AT7770"/>
      <c r="AU7770"/>
      <c r="AV7770"/>
      <c r="AW7770"/>
      <c r="AX7770"/>
      <c r="AY7770"/>
      <c r="AZ7770"/>
      <c r="BA7770"/>
      <c r="BB7770"/>
      <c r="BC7770"/>
      <c r="BD7770"/>
    </row>
    <row r="7771" spans="1:56" s="16" customFormat="1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  <c r="AE7771"/>
      <c r="AF7771"/>
      <c r="AG7771"/>
      <c r="AH7771"/>
      <c r="AI7771"/>
      <c r="AJ7771"/>
      <c r="AK7771"/>
      <c r="AL7771"/>
      <c r="AM7771"/>
      <c r="AN7771"/>
      <c r="AO7771"/>
      <c r="AP7771"/>
      <c r="AQ7771"/>
      <c r="AR7771"/>
      <c r="AS7771"/>
      <c r="AT7771"/>
      <c r="AU7771"/>
      <c r="AV7771"/>
      <c r="AW7771"/>
      <c r="AX7771"/>
      <c r="AY7771"/>
      <c r="AZ7771"/>
      <c r="BA7771"/>
      <c r="BB7771"/>
      <c r="BC7771"/>
      <c r="BD7771"/>
    </row>
    <row r="7772" spans="1:56" s="16" customFormat="1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  <c r="AE7772"/>
      <c r="AF7772"/>
      <c r="AG7772"/>
      <c r="AH7772"/>
      <c r="AI7772"/>
      <c r="AJ7772"/>
      <c r="AK7772"/>
      <c r="AL7772"/>
      <c r="AM7772"/>
      <c r="AN7772"/>
      <c r="AO7772"/>
      <c r="AP7772"/>
      <c r="AQ7772"/>
      <c r="AR7772"/>
      <c r="AS7772"/>
      <c r="AT7772"/>
      <c r="AU7772"/>
      <c r="AV7772"/>
      <c r="AW7772"/>
      <c r="AX7772"/>
      <c r="AY7772"/>
      <c r="AZ7772"/>
      <c r="BA7772"/>
      <c r="BB7772"/>
      <c r="BC7772"/>
      <c r="BD7772"/>
    </row>
    <row r="7773" spans="1:56" s="16" customFormat="1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  <c r="AE7773"/>
      <c r="AF7773"/>
      <c r="AG7773"/>
      <c r="AH7773"/>
      <c r="AI7773"/>
      <c r="AJ7773"/>
      <c r="AK7773"/>
      <c r="AL7773"/>
      <c r="AM7773"/>
      <c r="AN7773"/>
      <c r="AO7773"/>
      <c r="AP7773"/>
      <c r="AQ7773"/>
      <c r="AR7773"/>
      <c r="AS7773"/>
      <c r="AT7773"/>
      <c r="AU7773"/>
      <c r="AV7773"/>
      <c r="AW7773"/>
      <c r="AX7773"/>
      <c r="AY7773"/>
      <c r="AZ7773"/>
      <c r="BA7773"/>
      <c r="BB7773"/>
      <c r="BC7773"/>
      <c r="BD7773"/>
    </row>
    <row r="7774" spans="1:56" s="16" customFormat="1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  <c r="AE7774"/>
      <c r="AF7774"/>
      <c r="AG7774"/>
      <c r="AH7774"/>
      <c r="AI7774"/>
      <c r="AJ7774"/>
      <c r="AK7774"/>
      <c r="AL7774"/>
      <c r="AM7774"/>
      <c r="AN7774"/>
      <c r="AO7774"/>
      <c r="AP7774"/>
      <c r="AQ7774"/>
      <c r="AR7774"/>
      <c r="AS7774"/>
      <c r="AT7774"/>
      <c r="AU7774"/>
      <c r="AV7774"/>
      <c r="AW7774"/>
      <c r="AX7774"/>
      <c r="AY7774"/>
      <c r="AZ7774"/>
      <c r="BA7774"/>
      <c r="BB7774"/>
      <c r="BC7774"/>
      <c r="BD7774"/>
    </row>
    <row r="7775" spans="1:56" s="16" customFormat="1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  <c r="AE7775"/>
      <c r="AF7775"/>
      <c r="AG7775"/>
      <c r="AH7775"/>
      <c r="AI7775"/>
      <c r="AJ7775"/>
      <c r="AK7775"/>
      <c r="AL7775"/>
      <c r="AM7775"/>
      <c r="AN7775"/>
      <c r="AO7775"/>
      <c r="AP7775"/>
      <c r="AQ7775"/>
      <c r="AR7775"/>
      <c r="AS7775"/>
      <c r="AT7775"/>
      <c r="AU7775"/>
      <c r="AV7775"/>
      <c r="AW7775"/>
      <c r="AX7775"/>
      <c r="AY7775"/>
      <c r="AZ7775"/>
      <c r="BA7775"/>
      <c r="BB7775"/>
      <c r="BC7775"/>
      <c r="BD7775"/>
    </row>
    <row r="7776" spans="1:56" s="16" customFormat="1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  <c r="AE7776"/>
      <c r="AF7776"/>
      <c r="AG7776"/>
      <c r="AH7776"/>
      <c r="AI7776"/>
      <c r="AJ7776"/>
      <c r="AK7776"/>
      <c r="AL7776"/>
      <c r="AM7776"/>
      <c r="AN7776"/>
      <c r="AO7776"/>
      <c r="AP7776"/>
      <c r="AQ7776"/>
      <c r="AR7776"/>
      <c r="AS7776"/>
      <c r="AT7776"/>
      <c r="AU7776"/>
      <c r="AV7776"/>
      <c r="AW7776"/>
      <c r="AX7776"/>
      <c r="AY7776"/>
      <c r="AZ7776"/>
      <c r="BA7776"/>
      <c r="BB7776"/>
      <c r="BC7776"/>
      <c r="BD7776"/>
    </row>
    <row r="7777" spans="1:56" s="16" customFormat="1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  <c r="AE7777"/>
      <c r="AF7777"/>
      <c r="AG7777"/>
      <c r="AH7777"/>
      <c r="AI7777"/>
      <c r="AJ7777"/>
      <c r="AK7777"/>
      <c r="AL7777"/>
      <c r="AM7777"/>
      <c r="AN7777"/>
      <c r="AO7777"/>
      <c r="AP7777"/>
      <c r="AQ7777"/>
      <c r="AR7777"/>
      <c r="AS7777"/>
      <c r="AT7777"/>
      <c r="AU7777"/>
      <c r="AV7777"/>
      <c r="AW7777"/>
      <c r="AX7777"/>
      <c r="AY7777"/>
      <c r="AZ7777"/>
      <c r="BA7777"/>
      <c r="BB7777"/>
      <c r="BC7777"/>
      <c r="BD7777"/>
    </row>
    <row r="7778" spans="1:56" s="16" customFormat="1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  <c r="AE7778"/>
      <c r="AF7778"/>
      <c r="AG7778"/>
      <c r="AH7778"/>
      <c r="AI7778"/>
      <c r="AJ7778"/>
      <c r="AK7778"/>
      <c r="AL7778"/>
      <c r="AM7778"/>
      <c r="AN7778"/>
      <c r="AO7778"/>
      <c r="AP7778"/>
      <c r="AQ7778"/>
      <c r="AR7778"/>
      <c r="AS7778"/>
      <c r="AT7778"/>
      <c r="AU7778"/>
      <c r="AV7778"/>
      <c r="AW7778"/>
      <c r="AX7778"/>
      <c r="AY7778"/>
      <c r="AZ7778"/>
      <c r="BA7778"/>
      <c r="BB7778"/>
      <c r="BC7778"/>
      <c r="BD7778"/>
    </row>
    <row r="7779" spans="1:56" s="16" customFormat="1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  <c r="AE7779"/>
      <c r="AF7779"/>
      <c r="AG7779"/>
      <c r="AH7779"/>
      <c r="AI7779"/>
      <c r="AJ7779"/>
      <c r="AK7779"/>
      <c r="AL7779"/>
      <c r="AM7779"/>
      <c r="AN7779"/>
      <c r="AO7779"/>
      <c r="AP7779"/>
      <c r="AQ7779"/>
      <c r="AR7779"/>
      <c r="AS7779"/>
      <c r="AT7779"/>
      <c r="AU7779"/>
      <c r="AV7779"/>
      <c r="AW7779"/>
      <c r="AX7779"/>
      <c r="AY7779"/>
      <c r="AZ7779"/>
      <c r="BA7779"/>
      <c r="BB7779"/>
      <c r="BC7779"/>
      <c r="BD7779"/>
    </row>
    <row r="7780" spans="1:56" s="16" customFormat="1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  <c r="AE7780"/>
      <c r="AF7780"/>
      <c r="AG7780"/>
      <c r="AH7780"/>
      <c r="AI7780"/>
      <c r="AJ7780"/>
      <c r="AK7780"/>
      <c r="AL7780"/>
      <c r="AM7780"/>
      <c r="AN7780"/>
      <c r="AO7780"/>
      <c r="AP7780"/>
      <c r="AQ7780"/>
      <c r="AR7780"/>
      <c r="AS7780"/>
      <c r="AT7780"/>
      <c r="AU7780"/>
      <c r="AV7780"/>
      <c r="AW7780"/>
      <c r="AX7780"/>
      <c r="AY7780"/>
      <c r="AZ7780"/>
      <c r="BA7780"/>
      <c r="BB7780"/>
      <c r="BC7780"/>
      <c r="BD7780"/>
    </row>
    <row r="7781" spans="1:56" s="16" customFormat="1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  <c r="AE7781"/>
      <c r="AF7781"/>
      <c r="AG7781"/>
      <c r="AH7781"/>
      <c r="AI7781"/>
      <c r="AJ7781"/>
      <c r="AK7781"/>
      <c r="AL7781"/>
      <c r="AM7781"/>
      <c r="AN7781"/>
      <c r="AO7781"/>
      <c r="AP7781"/>
      <c r="AQ7781"/>
      <c r="AR7781"/>
      <c r="AS7781"/>
      <c r="AT7781"/>
      <c r="AU7781"/>
      <c r="AV7781"/>
      <c r="AW7781"/>
      <c r="AX7781"/>
      <c r="AY7781"/>
      <c r="AZ7781"/>
      <c r="BA7781"/>
      <c r="BB7781"/>
      <c r="BC7781"/>
      <c r="BD7781"/>
    </row>
    <row r="7782" spans="1:56" s="16" customFormat="1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  <c r="AE7782"/>
      <c r="AF7782"/>
      <c r="AG7782"/>
      <c r="AH7782"/>
      <c r="AI7782"/>
      <c r="AJ7782"/>
      <c r="AK7782"/>
      <c r="AL7782"/>
      <c r="AM7782"/>
      <c r="AN7782"/>
      <c r="AO7782"/>
      <c r="AP7782"/>
      <c r="AQ7782"/>
      <c r="AR7782"/>
      <c r="AS7782"/>
      <c r="AT7782"/>
      <c r="AU7782"/>
      <c r="AV7782"/>
      <c r="AW7782"/>
      <c r="AX7782"/>
      <c r="AY7782"/>
      <c r="AZ7782"/>
      <c r="BA7782"/>
      <c r="BB7782"/>
      <c r="BC7782"/>
      <c r="BD7782"/>
    </row>
    <row r="7783" spans="1:56" s="16" customFormat="1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  <c r="AE7783"/>
      <c r="AF7783"/>
      <c r="AG7783"/>
      <c r="AH7783"/>
      <c r="AI7783"/>
      <c r="AJ7783"/>
      <c r="AK7783"/>
      <c r="AL7783"/>
      <c r="AM7783"/>
      <c r="AN7783"/>
      <c r="AO7783"/>
      <c r="AP7783"/>
      <c r="AQ7783"/>
      <c r="AR7783"/>
      <c r="AS7783"/>
      <c r="AT7783"/>
      <c r="AU7783"/>
      <c r="AV7783"/>
      <c r="AW7783"/>
      <c r="AX7783"/>
      <c r="AY7783"/>
      <c r="AZ7783"/>
      <c r="BA7783"/>
      <c r="BB7783"/>
      <c r="BC7783"/>
      <c r="BD7783"/>
    </row>
    <row r="7784" spans="1:56" s="16" customFormat="1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  <c r="AE7784"/>
      <c r="AF7784"/>
      <c r="AG7784"/>
      <c r="AH7784"/>
      <c r="AI7784"/>
      <c r="AJ7784"/>
      <c r="AK7784"/>
      <c r="AL7784"/>
      <c r="AM7784"/>
      <c r="AN7784"/>
      <c r="AO7784"/>
      <c r="AP7784"/>
      <c r="AQ7784"/>
      <c r="AR7784"/>
      <c r="AS7784"/>
      <c r="AT7784"/>
      <c r="AU7784"/>
      <c r="AV7784"/>
      <c r="AW7784"/>
      <c r="AX7784"/>
      <c r="AY7784"/>
      <c r="AZ7784"/>
      <c r="BA7784"/>
      <c r="BB7784"/>
      <c r="BC7784"/>
      <c r="BD7784"/>
    </row>
    <row r="7785" spans="1:56" s="16" customFormat="1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  <c r="AE7785"/>
      <c r="AF7785"/>
      <c r="AG7785"/>
      <c r="AH7785"/>
      <c r="AI7785"/>
      <c r="AJ7785"/>
      <c r="AK7785"/>
      <c r="AL7785"/>
      <c r="AM7785"/>
      <c r="AN7785"/>
      <c r="AO7785"/>
      <c r="AP7785"/>
      <c r="AQ7785"/>
      <c r="AR7785"/>
      <c r="AS7785"/>
      <c r="AT7785"/>
      <c r="AU7785"/>
      <c r="AV7785"/>
      <c r="AW7785"/>
      <c r="AX7785"/>
      <c r="AY7785"/>
      <c r="AZ7785"/>
      <c r="BA7785"/>
      <c r="BB7785"/>
      <c r="BC7785"/>
      <c r="BD7785"/>
    </row>
    <row r="7786" spans="1:56" s="16" customFormat="1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  <c r="AE7786"/>
      <c r="AF7786"/>
      <c r="AG7786"/>
      <c r="AH7786"/>
      <c r="AI7786"/>
      <c r="AJ7786"/>
      <c r="AK7786"/>
      <c r="AL7786"/>
      <c r="AM7786"/>
      <c r="AN7786"/>
      <c r="AO7786"/>
      <c r="AP7786"/>
      <c r="AQ7786"/>
      <c r="AR7786"/>
      <c r="AS7786"/>
      <c r="AT7786"/>
      <c r="AU7786"/>
      <c r="AV7786"/>
      <c r="AW7786"/>
      <c r="AX7786"/>
      <c r="AY7786"/>
      <c r="AZ7786"/>
      <c r="BA7786"/>
      <c r="BB7786"/>
      <c r="BC7786"/>
      <c r="BD7786"/>
    </row>
    <row r="7787" spans="1:56" s="16" customFormat="1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  <c r="AE7787"/>
      <c r="AF7787"/>
      <c r="AG7787"/>
      <c r="AH7787"/>
      <c r="AI7787"/>
      <c r="AJ7787"/>
      <c r="AK7787"/>
      <c r="AL7787"/>
      <c r="AM7787"/>
      <c r="AN7787"/>
      <c r="AO7787"/>
      <c r="AP7787"/>
      <c r="AQ7787"/>
      <c r="AR7787"/>
      <c r="AS7787"/>
      <c r="AT7787"/>
      <c r="AU7787"/>
      <c r="AV7787"/>
      <c r="AW7787"/>
      <c r="AX7787"/>
      <c r="AY7787"/>
      <c r="AZ7787"/>
      <c r="BA7787"/>
      <c r="BB7787"/>
      <c r="BC7787"/>
      <c r="BD7787"/>
    </row>
    <row r="7788" spans="1:56" s="16" customFormat="1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  <c r="AE7788"/>
      <c r="AF7788"/>
      <c r="AG7788"/>
      <c r="AH7788"/>
      <c r="AI7788"/>
      <c r="AJ7788"/>
      <c r="AK7788"/>
      <c r="AL7788"/>
      <c r="AM7788"/>
      <c r="AN7788"/>
      <c r="AO7788"/>
      <c r="AP7788"/>
      <c r="AQ7788"/>
      <c r="AR7788"/>
      <c r="AS7788"/>
      <c r="AT7788"/>
      <c r="AU7788"/>
      <c r="AV7788"/>
      <c r="AW7788"/>
      <c r="AX7788"/>
      <c r="AY7788"/>
      <c r="AZ7788"/>
      <c r="BA7788"/>
      <c r="BB7788"/>
      <c r="BC7788"/>
      <c r="BD7788"/>
    </row>
    <row r="7789" spans="1:56" s="16" customFormat="1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  <c r="AE7789"/>
      <c r="AF7789"/>
      <c r="AG7789"/>
      <c r="AH7789"/>
      <c r="AI7789"/>
      <c r="AJ7789"/>
      <c r="AK7789"/>
      <c r="AL7789"/>
      <c r="AM7789"/>
      <c r="AN7789"/>
      <c r="AO7789"/>
      <c r="AP7789"/>
      <c r="AQ7789"/>
      <c r="AR7789"/>
      <c r="AS7789"/>
      <c r="AT7789"/>
      <c r="AU7789"/>
      <c r="AV7789"/>
      <c r="AW7789"/>
      <c r="AX7789"/>
      <c r="AY7789"/>
      <c r="AZ7789"/>
      <c r="BA7789"/>
      <c r="BB7789"/>
      <c r="BC7789"/>
      <c r="BD7789"/>
    </row>
    <row r="7790" spans="1:56" s="16" customFormat="1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  <c r="AE7790"/>
      <c r="AF7790"/>
      <c r="AG7790"/>
      <c r="AH7790"/>
      <c r="AI7790"/>
      <c r="AJ7790"/>
      <c r="AK7790"/>
      <c r="AL7790"/>
      <c r="AM7790"/>
      <c r="AN7790"/>
      <c r="AO7790"/>
      <c r="AP7790"/>
      <c r="AQ7790"/>
      <c r="AR7790"/>
      <c r="AS7790"/>
      <c r="AT7790"/>
      <c r="AU7790"/>
      <c r="AV7790"/>
      <c r="AW7790"/>
      <c r="AX7790"/>
      <c r="AY7790"/>
      <c r="AZ7790"/>
      <c r="BA7790"/>
      <c r="BB7790"/>
      <c r="BC7790"/>
      <c r="BD7790"/>
    </row>
    <row r="7791" spans="1:56" s="16" customFormat="1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  <c r="AE7791"/>
      <c r="AF7791"/>
      <c r="AG7791"/>
      <c r="AH7791"/>
      <c r="AI7791"/>
      <c r="AJ7791"/>
      <c r="AK7791"/>
      <c r="AL7791"/>
      <c r="AM7791"/>
      <c r="AN7791"/>
      <c r="AO7791"/>
      <c r="AP7791"/>
      <c r="AQ7791"/>
      <c r="AR7791"/>
      <c r="AS7791"/>
      <c r="AT7791"/>
      <c r="AU7791"/>
      <c r="AV7791"/>
      <c r="AW7791"/>
      <c r="AX7791"/>
      <c r="AY7791"/>
      <c r="AZ7791"/>
      <c r="BA7791"/>
      <c r="BB7791"/>
      <c r="BC7791"/>
      <c r="BD7791"/>
    </row>
    <row r="7792" spans="1:56" s="16" customFormat="1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  <c r="AE7792"/>
      <c r="AF7792"/>
      <c r="AG7792"/>
      <c r="AH7792"/>
      <c r="AI7792"/>
      <c r="AJ7792"/>
      <c r="AK7792"/>
      <c r="AL7792"/>
      <c r="AM7792"/>
      <c r="AN7792"/>
      <c r="AO7792"/>
      <c r="AP7792"/>
      <c r="AQ7792"/>
      <c r="AR7792"/>
      <c r="AS7792"/>
      <c r="AT7792"/>
      <c r="AU7792"/>
      <c r="AV7792"/>
      <c r="AW7792"/>
      <c r="AX7792"/>
      <c r="AY7792"/>
      <c r="AZ7792"/>
      <c r="BA7792"/>
      <c r="BB7792"/>
      <c r="BC7792"/>
      <c r="BD7792"/>
    </row>
    <row r="7793" spans="1:56" s="16" customFormat="1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  <c r="AE7793"/>
      <c r="AF7793"/>
      <c r="AG7793"/>
      <c r="AH7793"/>
      <c r="AI7793"/>
      <c r="AJ7793"/>
      <c r="AK7793"/>
      <c r="AL7793"/>
      <c r="AM7793"/>
      <c r="AN7793"/>
      <c r="AO7793"/>
      <c r="AP7793"/>
      <c r="AQ7793"/>
      <c r="AR7793"/>
      <c r="AS7793"/>
      <c r="AT7793"/>
      <c r="AU7793"/>
      <c r="AV7793"/>
      <c r="AW7793"/>
      <c r="AX7793"/>
      <c r="AY7793"/>
      <c r="AZ7793"/>
      <c r="BA7793"/>
      <c r="BB7793"/>
      <c r="BC7793"/>
      <c r="BD7793"/>
    </row>
    <row r="7794" spans="1:56" s="16" customFormat="1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  <c r="AE7794"/>
      <c r="AF7794"/>
      <c r="AG7794"/>
      <c r="AH7794"/>
      <c r="AI7794"/>
      <c r="AJ7794"/>
      <c r="AK7794"/>
      <c r="AL7794"/>
      <c r="AM7794"/>
      <c r="AN7794"/>
      <c r="AO7794"/>
      <c r="AP7794"/>
      <c r="AQ7794"/>
      <c r="AR7794"/>
      <c r="AS7794"/>
      <c r="AT7794"/>
      <c r="AU7794"/>
      <c r="AV7794"/>
      <c r="AW7794"/>
      <c r="AX7794"/>
      <c r="AY7794"/>
      <c r="AZ7794"/>
      <c r="BA7794"/>
      <c r="BB7794"/>
      <c r="BC7794"/>
      <c r="BD7794"/>
    </row>
    <row r="7795" spans="1:56" s="16" customFormat="1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  <c r="AE7795"/>
      <c r="AF7795"/>
      <c r="AG7795"/>
      <c r="AH7795"/>
      <c r="AI7795"/>
      <c r="AJ7795"/>
      <c r="AK7795"/>
      <c r="AL7795"/>
      <c r="AM7795"/>
      <c r="AN7795"/>
      <c r="AO7795"/>
      <c r="AP7795"/>
      <c r="AQ7795"/>
      <c r="AR7795"/>
      <c r="AS7795"/>
      <c r="AT7795"/>
      <c r="AU7795"/>
      <c r="AV7795"/>
      <c r="AW7795"/>
      <c r="AX7795"/>
      <c r="AY7795"/>
      <c r="AZ7795"/>
      <c r="BA7795"/>
      <c r="BB7795"/>
      <c r="BC7795"/>
      <c r="BD7795"/>
    </row>
    <row r="7796" spans="1:56" s="16" customFormat="1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  <c r="AE7796"/>
      <c r="AF7796"/>
      <c r="AG7796"/>
      <c r="AH7796"/>
      <c r="AI7796"/>
      <c r="AJ7796"/>
      <c r="AK7796"/>
      <c r="AL7796"/>
      <c r="AM7796"/>
      <c r="AN7796"/>
      <c r="AO7796"/>
      <c r="AP7796"/>
      <c r="AQ7796"/>
      <c r="AR7796"/>
      <c r="AS7796"/>
      <c r="AT7796"/>
      <c r="AU7796"/>
      <c r="AV7796"/>
      <c r="AW7796"/>
      <c r="AX7796"/>
      <c r="AY7796"/>
      <c r="AZ7796"/>
      <c r="BA7796"/>
      <c r="BB7796"/>
      <c r="BC7796"/>
      <c r="BD7796"/>
    </row>
    <row r="7797" spans="1:56" s="16" customFormat="1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  <c r="AE7797"/>
      <c r="AF7797"/>
      <c r="AG7797"/>
      <c r="AH7797"/>
      <c r="AI7797"/>
      <c r="AJ7797"/>
      <c r="AK7797"/>
      <c r="AL7797"/>
      <c r="AM7797"/>
      <c r="AN7797"/>
      <c r="AO7797"/>
      <c r="AP7797"/>
      <c r="AQ7797"/>
      <c r="AR7797"/>
      <c r="AS7797"/>
      <c r="AT7797"/>
      <c r="AU7797"/>
      <c r="AV7797"/>
      <c r="AW7797"/>
      <c r="AX7797"/>
      <c r="AY7797"/>
      <c r="AZ7797"/>
      <c r="BA7797"/>
      <c r="BB7797"/>
      <c r="BC7797"/>
      <c r="BD7797"/>
    </row>
    <row r="7798" spans="1:56" s="16" customFormat="1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  <c r="AE7798"/>
      <c r="AF7798"/>
      <c r="AG7798"/>
      <c r="AH7798"/>
      <c r="AI7798"/>
      <c r="AJ7798"/>
      <c r="AK7798"/>
      <c r="AL7798"/>
      <c r="AM7798"/>
      <c r="AN7798"/>
      <c r="AO7798"/>
      <c r="AP7798"/>
      <c r="AQ7798"/>
      <c r="AR7798"/>
      <c r="AS7798"/>
      <c r="AT7798"/>
      <c r="AU7798"/>
      <c r="AV7798"/>
      <c r="AW7798"/>
      <c r="AX7798"/>
      <c r="AY7798"/>
      <c r="AZ7798"/>
      <c r="BA7798"/>
      <c r="BB7798"/>
      <c r="BC7798"/>
      <c r="BD7798"/>
    </row>
    <row r="7799" spans="1:56" s="16" customFormat="1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  <c r="AE7799"/>
      <c r="AF7799"/>
      <c r="AG7799"/>
      <c r="AH7799"/>
      <c r="AI7799"/>
      <c r="AJ7799"/>
      <c r="AK7799"/>
      <c r="AL7799"/>
      <c r="AM7799"/>
      <c r="AN7799"/>
      <c r="AO7799"/>
      <c r="AP7799"/>
      <c r="AQ7799"/>
      <c r="AR7799"/>
      <c r="AS7799"/>
      <c r="AT7799"/>
      <c r="AU7799"/>
      <c r="AV7799"/>
      <c r="AW7799"/>
      <c r="AX7799"/>
      <c r="AY7799"/>
      <c r="AZ7799"/>
      <c r="BA7799"/>
      <c r="BB7799"/>
      <c r="BC7799"/>
      <c r="BD7799"/>
    </row>
    <row r="7800" spans="1:56" s="16" customFormat="1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  <c r="AE7800"/>
      <c r="AF7800"/>
      <c r="AG7800"/>
      <c r="AH7800"/>
      <c r="AI7800"/>
      <c r="AJ7800"/>
      <c r="AK7800"/>
      <c r="AL7800"/>
      <c r="AM7800"/>
      <c r="AN7800"/>
      <c r="AO7800"/>
      <c r="AP7800"/>
      <c r="AQ7800"/>
      <c r="AR7800"/>
      <c r="AS7800"/>
      <c r="AT7800"/>
      <c r="AU7800"/>
      <c r="AV7800"/>
      <c r="AW7800"/>
      <c r="AX7800"/>
      <c r="AY7800"/>
      <c r="AZ7800"/>
      <c r="BA7800"/>
      <c r="BB7800"/>
      <c r="BC7800"/>
      <c r="BD7800"/>
    </row>
    <row r="7801" spans="1:56" s="16" customFormat="1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  <c r="AE7801"/>
      <c r="AF7801"/>
      <c r="AG7801"/>
      <c r="AH7801"/>
      <c r="AI7801"/>
      <c r="AJ7801"/>
      <c r="AK7801"/>
      <c r="AL7801"/>
      <c r="AM7801"/>
      <c r="AN7801"/>
      <c r="AO7801"/>
      <c r="AP7801"/>
      <c r="AQ7801"/>
      <c r="AR7801"/>
      <c r="AS7801"/>
      <c r="AT7801"/>
      <c r="AU7801"/>
      <c r="AV7801"/>
      <c r="AW7801"/>
      <c r="AX7801"/>
      <c r="AY7801"/>
      <c r="AZ7801"/>
      <c r="BA7801"/>
      <c r="BB7801"/>
      <c r="BC7801"/>
      <c r="BD7801"/>
    </row>
    <row r="7802" spans="1:56" s="16" customFormat="1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  <c r="AE7802"/>
      <c r="AF7802"/>
      <c r="AG7802"/>
      <c r="AH7802"/>
      <c r="AI7802"/>
      <c r="AJ7802"/>
      <c r="AK7802"/>
      <c r="AL7802"/>
      <c r="AM7802"/>
      <c r="AN7802"/>
      <c r="AO7802"/>
      <c r="AP7802"/>
      <c r="AQ7802"/>
      <c r="AR7802"/>
      <c r="AS7802"/>
      <c r="AT7802"/>
      <c r="AU7802"/>
      <c r="AV7802"/>
      <c r="AW7802"/>
      <c r="AX7802"/>
      <c r="AY7802"/>
      <c r="AZ7802"/>
      <c r="BA7802"/>
      <c r="BB7802"/>
      <c r="BC7802"/>
      <c r="BD7802"/>
    </row>
    <row r="7803" spans="1:56" s="16" customFormat="1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  <c r="AE7803"/>
      <c r="AF7803"/>
      <c r="AG7803"/>
      <c r="AH7803"/>
      <c r="AI7803"/>
      <c r="AJ7803"/>
      <c r="AK7803"/>
      <c r="AL7803"/>
      <c r="AM7803"/>
      <c r="AN7803"/>
      <c r="AO7803"/>
      <c r="AP7803"/>
      <c r="AQ7803"/>
      <c r="AR7803"/>
      <c r="AS7803"/>
      <c r="AT7803"/>
      <c r="AU7803"/>
      <c r="AV7803"/>
      <c r="AW7803"/>
      <c r="AX7803"/>
      <c r="AY7803"/>
      <c r="AZ7803"/>
      <c r="BA7803"/>
      <c r="BB7803"/>
      <c r="BC7803"/>
      <c r="BD7803"/>
    </row>
    <row r="7804" spans="1:56" s="16" customFormat="1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  <c r="AE7804"/>
      <c r="AF7804"/>
      <c r="AG7804"/>
      <c r="AH7804"/>
      <c r="AI7804"/>
      <c r="AJ7804"/>
      <c r="AK7804"/>
      <c r="AL7804"/>
      <c r="AM7804"/>
      <c r="AN7804"/>
      <c r="AO7804"/>
      <c r="AP7804"/>
      <c r="AQ7804"/>
      <c r="AR7804"/>
      <c r="AS7804"/>
      <c r="AT7804"/>
      <c r="AU7804"/>
      <c r="AV7804"/>
      <c r="AW7804"/>
      <c r="AX7804"/>
      <c r="AY7804"/>
      <c r="AZ7804"/>
      <c r="BA7804"/>
      <c r="BB7804"/>
      <c r="BC7804"/>
      <c r="BD7804"/>
    </row>
    <row r="7805" spans="1:56" s="16" customFormat="1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  <c r="AE7805"/>
      <c r="AF7805"/>
      <c r="AG7805"/>
      <c r="AH7805"/>
      <c r="AI7805"/>
      <c r="AJ7805"/>
      <c r="AK7805"/>
      <c r="AL7805"/>
      <c r="AM7805"/>
      <c r="AN7805"/>
      <c r="AO7805"/>
      <c r="AP7805"/>
      <c r="AQ7805"/>
      <c r="AR7805"/>
      <c r="AS7805"/>
      <c r="AT7805"/>
      <c r="AU7805"/>
      <c r="AV7805"/>
      <c r="AW7805"/>
      <c r="AX7805"/>
      <c r="AY7805"/>
      <c r="AZ7805"/>
      <c r="BA7805"/>
      <c r="BB7805"/>
      <c r="BC7805"/>
      <c r="BD7805"/>
    </row>
    <row r="7806" spans="1:56" s="16" customFormat="1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  <c r="AE7806"/>
      <c r="AF7806"/>
      <c r="AG7806"/>
      <c r="AH7806"/>
      <c r="AI7806"/>
      <c r="AJ7806"/>
      <c r="AK7806"/>
      <c r="AL7806"/>
      <c r="AM7806"/>
      <c r="AN7806"/>
      <c r="AO7806"/>
      <c r="AP7806"/>
      <c r="AQ7806"/>
      <c r="AR7806"/>
      <c r="AS7806"/>
      <c r="AT7806"/>
      <c r="AU7806"/>
      <c r="AV7806"/>
      <c r="AW7806"/>
      <c r="AX7806"/>
      <c r="AY7806"/>
      <c r="AZ7806"/>
      <c r="BA7806"/>
      <c r="BB7806"/>
      <c r="BC7806"/>
      <c r="BD7806"/>
    </row>
    <row r="7807" spans="1:56" s="16" customFormat="1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  <c r="AE7807"/>
      <c r="AF7807"/>
      <c r="AG7807"/>
      <c r="AH7807"/>
      <c r="AI7807"/>
      <c r="AJ7807"/>
      <c r="AK7807"/>
      <c r="AL7807"/>
      <c r="AM7807"/>
      <c r="AN7807"/>
      <c r="AO7807"/>
      <c r="AP7807"/>
      <c r="AQ7807"/>
      <c r="AR7807"/>
      <c r="AS7807"/>
      <c r="AT7807"/>
      <c r="AU7807"/>
      <c r="AV7807"/>
      <c r="AW7807"/>
      <c r="AX7807"/>
      <c r="AY7807"/>
      <c r="AZ7807"/>
      <c r="BA7807"/>
      <c r="BB7807"/>
      <c r="BC7807"/>
      <c r="BD7807"/>
    </row>
    <row r="7808" spans="1:56" s="16" customFormat="1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  <c r="AE7808"/>
      <c r="AF7808"/>
      <c r="AG7808"/>
      <c r="AH7808"/>
      <c r="AI7808"/>
      <c r="AJ7808"/>
      <c r="AK7808"/>
      <c r="AL7808"/>
      <c r="AM7808"/>
      <c r="AN7808"/>
      <c r="AO7808"/>
      <c r="AP7808"/>
      <c r="AQ7808"/>
      <c r="AR7808"/>
      <c r="AS7808"/>
      <c r="AT7808"/>
      <c r="AU7808"/>
      <c r="AV7808"/>
      <c r="AW7808"/>
      <c r="AX7808"/>
      <c r="AY7808"/>
      <c r="AZ7808"/>
      <c r="BA7808"/>
      <c r="BB7808"/>
      <c r="BC7808"/>
      <c r="BD7808"/>
    </row>
    <row r="7809" spans="1:56" s="16" customFormat="1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  <c r="AE7809"/>
      <c r="AF7809"/>
      <c r="AG7809"/>
      <c r="AH7809"/>
      <c r="AI7809"/>
      <c r="AJ7809"/>
      <c r="AK7809"/>
      <c r="AL7809"/>
      <c r="AM7809"/>
      <c r="AN7809"/>
      <c r="AO7809"/>
      <c r="AP7809"/>
      <c r="AQ7809"/>
      <c r="AR7809"/>
      <c r="AS7809"/>
      <c r="AT7809"/>
      <c r="AU7809"/>
      <c r="AV7809"/>
      <c r="AW7809"/>
      <c r="AX7809"/>
      <c r="AY7809"/>
      <c r="AZ7809"/>
      <c r="BA7809"/>
      <c r="BB7809"/>
      <c r="BC7809"/>
      <c r="BD7809"/>
    </row>
    <row r="7810" spans="1:56" s="16" customFormat="1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  <c r="AE7810"/>
      <c r="AF7810"/>
      <c r="AG7810"/>
      <c r="AH7810"/>
      <c r="AI7810"/>
      <c r="AJ7810"/>
      <c r="AK7810"/>
      <c r="AL7810"/>
      <c r="AM7810"/>
      <c r="AN7810"/>
      <c r="AO7810"/>
      <c r="AP7810"/>
      <c r="AQ7810"/>
      <c r="AR7810"/>
      <c r="AS7810"/>
      <c r="AT7810"/>
      <c r="AU7810"/>
      <c r="AV7810"/>
      <c r="AW7810"/>
      <c r="AX7810"/>
      <c r="AY7810"/>
      <c r="AZ7810"/>
      <c r="BA7810"/>
      <c r="BB7810"/>
      <c r="BC7810"/>
      <c r="BD7810"/>
    </row>
    <row r="7811" spans="1:56" s="16" customFormat="1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  <c r="AE7811"/>
      <c r="AF7811"/>
      <c r="AG7811"/>
      <c r="AH7811"/>
      <c r="AI7811"/>
      <c r="AJ7811"/>
      <c r="AK7811"/>
      <c r="AL7811"/>
      <c r="AM7811"/>
      <c r="AN7811"/>
      <c r="AO7811"/>
      <c r="AP7811"/>
      <c r="AQ7811"/>
      <c r="AR7811"/>
      <c r="AS7811"/>
      <c r="AT7811"/>
      <c r="AU7811"/>
      <c r="AV7811"/>
      <c r="AW7811"/>
      <c r="AX7811"/>
      <c r="AY7811"/>
      <c r="AZ7811"/>
      <c r="BA7811"/>
      <c r="BB7811"/>
      <c r="BC7811"/>
      <c r="BD7811"/>
    </row>
    <row r="7812" spans="1:56" s="16" customFormat="1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  <c r="AE7812"/>
      <c r="AF7812"/>
      <c r="AG7812"/>
      <c r="AH7812"/>
      <c r="AI7812"/>
      <c r="AJ7812"/>
      <c r="AK7812"/>
      <c r="AL7812"/>
      <c r="AM7812"/>
      <c r="AN7812"/>
      <c r="AO7812"/>
      <c r="AP7812"/>
      <c r="AQ7812"/>
      <c r="AR7812"/>
      <c r="AS7812"/>
      <c r="AT7812"/>
      <c r="AU7812"/>
      <c r="AV7812"/>
      <c r="AW7812"/>
      <c r="AX7812"/>
      <c r="AY7812"/>
      <c r="AZ7812"/>
      <c r="BA7812"/>
      <c r="BB7812"/>
      <c r="BC7812"/>
      <c r="BD7812"/>
    </row>
    <row r="7813" spans="1:56" s="16" customFormat="1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  <c r="AE7813"/>
      <c r="AF7813"/>
      <c r="AG7813"/>
      <c r="AH7813"/>
      <c r="AI7813"/>
      <c r="AJ7813"/>
      <c r="AK7813"/>
      <c r="AL7813"/>
      <c r="AM7813"/>
      <c r="AN7813"/>
      <c r="AO7813"/>
      <c r="AP7813"/>
      <c r="AQ7813"/>
      <c r="AR7813"/>
      <c r="AS7813"/>
      <c r="AT7813"/>
      <c r="AU7813"/>
      <c r="AV7813"/>
      <c r="AW7813"/>
      <c r="AX7813"/>
      <c r="AY7813"/>
      <c r="AZ7813"/>
      <c r="BA7813"/>
      <c r="BB7813"/>
      <c r="BC7813"/>
      <c r="BD7813"/>
    </row>
    <row r="7814" spans="1:56" s="16" customFormat="1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  <c r="AE7814"/>
      <c r="AF7814"/>
      <c r="AG7814"/>
      <c r="AH7814"/>
      <c r="AI7814"/>
      <c r="AJ7814"/>
      <c r="AK7814"/>
      <c r="AL7814"/>
      <c r="AM7814"/>
      <c r="AN7814"/>
      <c r="AO7814"/>
      <c r="AP7814"/>
      <c r="AQ7814"/>
      <c r="AR7814"/>
      <c r="AS7814"/>
      <c r="AT7814"/>
      <c r="AU7814"/>
      <c r="AV7814"/>
      <c r="AW7814"/>
      <c r="AX7814"/>
      <c r="AY7814"/>
      <c r="AZ7814"/>
      <c r="BA7814"/>
      <c r="BB7814"/>
      <c r="BC7814"/>
      <c r="BD7814"/>
    </row>
    <row r="7815" spans="1:56" s="16" customFormat="1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  <c r="AE7815"/>
      <c r="AF7815"/>
      <c r="AG7815"/>
      <c r="AH7815"/>
      <c r="AI7815"/>
      <c r="AJ7815"/>
      <c r="AK7815"/>
      <c r="AL7815"/>
      <c r="AM7815"/>
      <c r="AN7815"/>
      <c r="AO7815"/>
      <c r="AP7815"/>
      <c r="AQ7815"/>
      <c r="AR7815"/>
      <c r="AS7815"/>
      <c r="AT7815"/>
      <c r="AU7815"/>
      <c r="AV7815"/>
      <c r="AW7815"/>
      <c r="AX7815"/>
      <c r="AY7815"/>
      <c r="AZ7815"/>
      <c r="BA7815"/>
      <c r="BB7815"/>
      <c r="BC7815"/>
      <c r="BD7815"/>
    </row>
    <row r="7816" spans="1:56" s="16" customFormat="1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  <c r="AE7816"/>
      <c r="AF7816"/>
      <c r="AG7816"/>
      <c r="AH7816"/>
      <c r="AI7816"/>
      <c r="AJ7816"/>
      <c r="AK7816"/>
      <c r="AL7816"/>
      <c r="AM7816"/>
      <c r="AN7816"/>
      <c r="AO7816"/>
      <c r="AP7816"/>
      <c r="AQ7816"/>
      <c r="AR7816"/>
      <c r="AS7816"/>
      <c r="AT7816"/>
      <c r="AU7816"/>
      <c r="AV7816"/>
      <c r="AW7816"/>
      <c r="AX7816"/>
      <c r="AY7816"/>
      <c r="AZ7816"/>
      <c r="BA7816"/>
      <c r="BB7816"/>
      <c r="BC7816"/>
      <c r="BD7816"/>
    </row>
    <row r="7817" spans="1:56" s="16" customFormat="1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  <c r="AE7817"/>
      <c r="AF7817"/>
      <c r="AG7817"/>
      <c r="AH7817"/>
      <c r="AI7817"/>
      <c r="AJ7817"/>
      <c r="AK7817"/>
      <c r="AL7817"/>
      <c r="AM7817"/>
      <c r="AN7817"/>
      <c r="AO7817"/>
      <c r="AP7817"/>
      <c r="AQ7817"/>
      <c r="AR7817"/>
      <c r="AS7817"/>
      <c r="AT7817"/>
      <c r="AU7817"/>
      <c r="AV7817"/>
      <c r="AW7817"/>
      <c r="AX7817"/>
      <c r="AY7817"/>
      <c r="AZ7817"/>
      <c r="BA7817"/>
      <c r="BB7817"/>
      <c r="BC7817"/>
      <c r="BD7817"/>
    </row>
    <row r="7818" spans="1:56" s="16" customFormat="1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  <c r="AE7818"/>
      <c r="AF7818"/>
      <c r="AG7818"/>
      <c r="AH7818"/>
      <c r="AI7818"/>
      <c r="AJ7818"/>
      <c r="AK7818"/>
      <c r="AL7818"/>
      <c r="AM7818"/>
      <c r="AN7818"/>
      <c r="AO7818"/>
      <c r="AP7818"/>
      <c r="AQ7818"/>
      <c r="AR7818"/>
      <c r="AS7818"/>
      <c r="AT7818"/>
      <c r="AU7818"/>
      <c r="AV7818"/>
      <c r="AW7818"/>
      <c r="AX7818"/>
      <c r="AY7818"/>
      <c r="AZ7818"/>
      <c r="BA7818"/>
      <c r="BB7818"/>
      <c r="BC7818"/>
      <c r="BD7818"/>
    </row>
    <row r="7819" spans="1:56" s="16" customFormat="1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  <c r="AE7819"/>
      <c r="AF7819"/>
      <c r="AG7819"/>
      <c r="AH7819"/>
      <c r="AI7819"/>
      <c r="AJ7819"/>
      <c r="AK7819"/>
      <c r="AL7819"/>
      <c r="AM7819"/>
      <c r="AN7819"/>
      <c r="AO7819"/>
      <c r="AP7819"/>
      <c r="AQ7819"/>
      <c r="AR7819"/>
      <c r="AS7819"/>
      <c r="AT7819"/>
      <c r="AU7819"/>
      <c r="AV7819"/>
      <c r="AW7819"/>
      <c r="AX7819"/>
      <c r="AY7819"/>
      <c r="AZ7819"/>
      <c r="BA7819"/>
      <c r="BB7819"/>
      <c r="BC7819"/>
      <c r="BD7819"/>
    </row>
    <row r="7820" spans="1:56" s="16" customFormat="1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  <c r="AE7820"/>
      <c r="AF7820"/>
      <c r="AG7820"/>
      <c r="AH7820"/>
      <c r="AI7820"/>
      <c r="AJ7820"/>
      <c r="AK7820"/>
      <c r="AL7820"/>
      <c r="AM7820"/>
      <c r="AN7820"/>
      <c r="AO7820"/>
      <c r="AP7820"/>
      <c r="AQ7820"/>
      <c r="AR7820"/>
      <c r="AS7820"/>
      <c r="AT7820"/>
      <c r="AU7820"/>
      <c r="AV7820"/>
      <c r="AW7820"/>
      <c r="AX7820"/>
      <c r="AY7820"/>
      <c r="AZ7820"/>
      <c r="BA7820"/>
      <c r="BB7820"/>
      <c r="BC7820"/>
      <c r="BD7820"/>
    </row>
    <row r="7821" spans="1:56" s="16" customFormat="1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  <c r="AE7821"/>
      <c r="AF7821"/>
      <c r="AG7821"/>
      <c r="AH7821"/>
      <c r="AI7821"/>
      <c r="AJ7821"/>
      <c r="AK7821"/>
      <c r="AL7821"/>
      <c r="AM7821"/>
      <c r="AN7821"/>
      <c r="AO7821"/>
      <c r="AP7821"/>
      <c r="AQ7821"/>
      <c r="AR7821"/>
      <c r="AS7821"/>
      <c r="AT7821"/>
      <c r="AU7821"/>
      <c r="AV7821"/>
      <c r="AW7821"/>
      <c r="AX7821"/>
      <c r="AY7821"/>
      <c r="AZ7821"/>
      <c r="BA7821"/>
      <c r="BB7821"/>
      <c r="BC7821"/>
      <c r="BD7821"/>
    </row>
    <row r="7822" spans="1:56" s="16" customFormat="1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  <c r="AE7822"/>
      <c r="AF7822"/>
      <c r="AG7822"/>
      <c r="AH7822"/>
      <c r="AI7822"/>
      <c r="AJ7822"/>
      <c r="AK7822"/>
      <c r="AL7822"/>
      <c r="AM7822"/>
      <c r="AN7822"/>
      <c r="AO7822"/>
      <c r="AP7822"/>
      <c r="AQ7822"/>
      <c r="AR7822"/>
      <c r="AS7822"/>
      <c r="AT7822"/>
      <c r="AU7822"/>
      <c r="AV7822"/>
      <c r="AW7822"/>
      <c r="AX7822"/>
      <c r="AY7822"/>
      <c r="AZ7822"/>
      <c r="BA7822"/>
      <c r="BB7822"/>
      <c r="BC7822"/>
      <c r="BD7822"/>
    </row>
    <row r="7823" spans="1:56" s="16" customFormat="1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  <c r="AE7823"/>
      <c r="AF7823"/>
      <c r="AG7823"/>
      <c r="AH7823"/>
      <c r="AI7823"/>
      <c r="AJ7823"/>
      <c r="AK7823"/>
      <c r="AL7823"/>
      <c r="AM7823"/>
      <c r="AN7823"/>
      <c r="AO7823"/>
      <c r="AP7823"/>
      <c r="AQ7823"/>
      <c r="AR7823"/>
      <c r="AS7823"/>
      <c r="AT7823"/>
      <c r="AU7823"/>
      <c r="AV7823"/>
      <c r="AW7823"/>
      <c r="AX7823"/>
      <c r="AY7823"/>
      <c r="AZ7823"/>
      <c r="BA7823"/>
      <c r="BB7823"/>
      <c r="BC7823"/>
      <c r="BD7823"/>
    </row>
    <row r="7824" spans="1:56" s="16" customFormat="1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  <c r="AE7824"/>
      <c r="AF7824"/>
      <c r="AG7824"/>
      <c r="AH7824"/>
      <c r="AI7824"/>
      <c r="AJ7824"/>
      <c r="AK7824"/>
      <c r="AL7824"/>
      <c r="AM7824"/>
      <c r="AN7824"/>
      <c r="AO7824"/>
      <c r="AP7824"/>
      <c r="AQ7824"/>
      <c r="AR7824"/>
      <c r="AS7824"/>
      <c r="AT7824"/>
      <c r="AU7824"/>
      <c r="AV7824"/>
      <c r="AW7824"/>
      <c r="AX7824"/>
      <c r="AY7824"/>
      <c r="AZ7824"/>
      <c r="BA7824"/>
      <c r="BB7824"/>
      <c r="BC7824"/>
      <c r="BD7824"/>
    </row>
    <row r="7825" spans="1:56" s="16" customFormat="1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  <c r="AE7825"/>
      <c r="AF7825"/>
      <c r="AG7825"/>
      <c r="AH7825"/>
      <c r="AI7825"/>
      <c r="AJ7825"/>
      <c r="AK7825"/>
      <c r="AL7825"/>
      <c r="AM7825"/>
      <c r="AN7825"/>
      <c r="AO7825"/>
      <c r="AP7825"/>
      <c r="AQ7825"/>
      <c r="AR7825"/>
      <c r="AS7825"/>
      <c r="AT7825"/>
      <c r="AU7825"/>
      <c r="AV7825"/>
      <c r="AW7825"/>
      <c r="AX7825"/>
      <c r="AY7825"/>
      <c r="AZ7825"/>
      <c r="BA7825"/>
      <c r="BB7825"/>
      <c r="BC7825"/>
      <c r="BD7825"/>
    </row>
    <row r="7826" spans="1:56" s="16" customFormat="1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  <c r="AE7826"/>
      <c r="AF7826"/>
      <c r="AG7826"/>
      <c r="AH7826"/>
      <c r="AI7826"/>
      <c r="AJ7826"/>
      <c r="AK7826"/>
      <c r="AL7826"/>
      <c r="AM7826"/>
      <c r="AN7826"/>
      <c r="AO7826"/>
      <c r="AP7826"/>
      <c r="AQ7826"/>
      <c r="AR7826"/>
      <c r="AS7826"/>
      <c r="AT7826"/>
      <c r="AU7826"/>
      <c r="AV7826"/>
      <c r="AW7826"/>
      <c r="AX7826"/>
      <c r="AY7826"/>
      <c r="AZ7826"/>
      <c r="BA7826"/>
      <c r="BB7826"/>
      <c r="BC7826"/>
      <c r="BD7826"/>
    </row>
    <row r="7827" spans="1:56" s="16" customFormat="1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  <c r="AE7827"/>
      <c r="AF7827"/>
      <c r="AG7827"/>
      <c r="AH7827"/>
      <c r="AI7827"/>
      <c r="AJ7827"/>
      <c r="AK7827"/>
      <c r="AL7827"/>
      <c r="AM7827"/>
      <c r="AN7827"/>
      <c r="AO7827"/>
      <c r="AP7827"/>
      <c r="AQ7827"/>
      <c r="AR7827"/>
      <c r="AS7827"/>
      <c r="AT7827"/>
      <c r="AU7827"/>
      <c r="AV7827"/>
      <c r="AW7827"/>
      <c r="AX7827"/>
      <c r="AY7827"/>
      <c r="AZ7827"/>
      <c r="BA7827"/>
      <c r="BB7827"/>
      <c r="BC7827"/>
      <c r="BD7827"/>
    </row>
    <row r="7828" spans="1:56" s="16" customFormat="1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  <c r="AE7828"/>
      <c r="AF7828"/>
      <c r="AG7828"/>
      <c r="AH7828"/>
      <c r="AI7828"/>
      <c r="AJ7828"/>
      <c r="AK7828"/>
      <c r="AL7828"/>
      <c r="AM7828"/>
      <c r="AN7828"/>
      <c r="AO7828"/>
      <c r="AP7828"/>
      <c r="AQ7828"/>
      <c r="AR7828"/>
      <c r="AS7828"/>
      <c r="AT7828"/>
      <c r="AU7828"/>
      <c r="AV7828"/>
      <c r="AW7828"/>
      <c r="AX7828"/>
      <c r="AY7828"/>
      <c r="AZ7828"/>
      <c r="BA7828"/>
      <c r="BB7828"/>
      <c r="BC7828"/>
      <c r="BD7828"/>
    </row>
    <row r="7829" spans="1:56" s="16" customFormat="1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  <c r="AE7829"/>
      <c r="AF7829"/>
      <c r="AG7829"/>
      <c r="AH7829"/>
      <c r="AI7829"/>
      <c r="AJ7829"/>
      <c r="AK7829"/>
      <c r="AL7829"/>
      <c r="AM7829"/>
      <c r="AN7829"/>
      <c r="AO7829"/>
      <c r="AP7829"/>
      <c r="AQ7829"/>
      <c r="AR7829"/>
      <c r="AS7829"/>
      <c r="AT7829"/>
      <c r="AU7829"/>
      <c r="AV7829"/>
      <c r="AW7829"/>
      <c r="AX7829"/>
      <c r="AY7829"/>
      <c r="AZ7829"/>
      <c r="BA7829"/>
      <c r="BB7829"/>
      <c r="BC7829"/>
      <c r="BD7829"/>
    </row>
    <row r="7830" spans="1:56" s="16" customFormat="1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  <c r="AE7830"/>
      <c r="AF7830"/>
      <c r="AG7830"/>
      <c r="AH7830"/>
      <c r="AI7830"/>
      <c r="AJ7830"/>
      <c r="AK7830"/>
      <c r="AL7830"/>
      <c r="AM7830"/>
      <c r="AN7830"/>
      <c r="AO7830"/>
      <c r="AP7830"/>
      <c r="AQ7830"/>
      <c r="AR7830"/>
      <c r="AS7830"/>
      <c r="AT7830"/>
      <c r="AU7830"/>
      <c r="AV7830"/>
      <c r="AW7830"/>
      <c r="AX7830"/>
      <c r="AY7830"/>
      <c r="AZ7830"/>
      <c r="BA7830"/>
      <c r="BB7830"/>
      <c r="BC7830"/>
      <c r="BD7830"/>
    </row>
    <row r="7831" spans="1:56" s="16" customFormat="1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  <c r="AE7831"/>
      <c r="AF7831"/>
      <c r="AG7831"/>
      <c r="AH7831"/>
      <c r="AI7831"/>
      <c r="AJ7831"/>
      <c r="AK7831"/>
      <c r="AL7831"/>
      <c r="AM7831"/>
      <c r="AN7831"/>
      <c r="AO7831"/>
      <c r="AP7831"/>
      <c r="AQ7831"/>
      <c r="AR7831"/>
      <c r="AS7831"/>
      <c r="AT7831"/>
      <c r="AU7831"/>
      <c r="AV7831"/>
      <c r="AW7831"/>
      <c r="AX7831"/>
      <c r="AY7831"/>
      <c r="AZ7831"/>
      <c r="BA7831"/>
      <c r="BB7831"/>
      <c r="BC7831"/>
      <c r="BD7831"/>
    </row>
    <row r="7832" spans="1:56" s="16" customFormat="1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  <c r="AE7832"/>
      <c r="AF7832"/>
      <c r="AG7832"/>
      <c r="AH7832"/>
      <c r="AI7832"/>
      <c r="AJ7832"/>
      <c r="AK7832"/>
      <c r="AL7832"/>
      <c r="AM7832"/>
      <c r="AN7832"/>
      <c r="AO7832"/>
      <c r="AP7832"/>
      <c r="AQ7832"/>
      <c r="AR7832"/>
      <c r="AS7832"/>
      <c r="AT7832"/>
      <c r="AU7832"/>
      <c r="AV7832"/>
      <c r="AW7832"/>
      <c r="AX7832"/>
      <c r="AY7832"/>
      <c r="AZ7832"/>
      <c r="BA7832"/>
      <c r="BB7832"/>
      <c r="BC7832"/>
      <c r="BD7832"/>
    </row>
    <row r="7833" spans="1:56" s="16" customFormat="1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  <c r="AE7833"/>
      <c r="AF7833"/>
      <c r="AG7833"/>
      <c r="AH7833"/>
      <c r="AI7833"/>
      <c r="AJ7833"/>
      <c r="AK7833"/>
      <c r="AL7833"/>
      <c r="AM7833"/>
      <c r="AN7833"/>
      <c r="AO7833"/>
      <c r="AP7833"/>
      <c r="AQ7833"/>
      <c r="AR7833"/>
      <c r="AS7833"/>
      <c r="AT7833"/>
      <c r="AU7833"/>
      <c r="AV7833"/>
      <c r="AW7833"/>
      <c r="AX7833"/>
      <c r="AY7833"/>
      <c r="AZ7833"/>
      <c r="BA7833"/>
      <c r="BB7833"/>
      <c r="BC7833"/>
      <c r="BD7833"/>
    </row>
    <row r="7834" spans="1:56" s="16" customFormat="1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  <c r="AE7834"/>
      <c r="AF7834"/>
      <c r="AG7834"/>
      <c r="AH7834"/>
      <c r="AI7834"/>
      <c r="AJ7834"/>
      <c r="AK7834"/>
      <c r="AL7834"/>
      <c r="AM7834"/>
      <c r="AN7834"/>
      <c r="AO7834"/>
      <c r="AP7834"/>
      <c r="AQ7834"/>
      <c r="AR7834"/>
      <c r="AS7834"/>
      <c r="AT7834"/>
      <c r="AU7834"/>
      <c r="AV7834"/>
      <c r="AW7834"/>
      <c r="AX7834"/>
      <c r="AY7834"/>
      <c r="AZ7834"/>
      <c r="BA7834"/>
      <c r="BB7834"/>
      <c r="BC7834"/>
      <c r="BD7834"/>
    </row>
    <row r="7835" spans="1:56" s="16" customFormat="1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  <c r="AE7835"/>
      <c r="AF7835"/>
      <c r="AG7835"/>
      <c r="AH7835"/>
      <c r="AI7835"/>
      <c r="AJ7835"/>
      <c r="AK7835"/>
      <c r="AL7835"/>
      <c r="AM7835"/>
      <c r="AN7835"/>
      <c r="AO7835"/>
      <c r="AP7835"/>
      <c r="AQ7835"/>
      <c r="AR7835"/>
      <c r="AS7835"/>
      <c r="AT7835"/>
      <c r="AU7835"/>
      <c r="AV7835"/>
      <c r="AW7835"/>
      <c r="AX7835"/>
      <c r="AY7835"/>
      <c r="AZ7835"/>
      <c r="BA7835"/>
      <c r="BB7835"/>
      <c r="BC7835"/>
      <c r="BD7835"/>
    </row>
    <row r="7836" spans="1:56" s="16" customFormat="1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  <c r="AE7836"/>
      <c r="AF7836"/>
      <c r="AG7836"/>
      <c r="AH7836"/>
      <c r="AI7836"/>
      <c r="AJ7836"/>
      <c r="AK7836"/>
      <c r="AL7836"/>
      <c r="AM7836"/>
      <c r="AN7836"/>
      <c r="AO7836"/>
      <c r="AP7836"/>
      <c r="AQ7836"/>
      <c r="AR7836"/>
      <c r="AS7836"/>
      <c r="AT7836"/>
      <c r="AU7836"/>
      <c r="AV7836"/>
      <c r="AW7836"/>
      <c r="AX7836"/>
      <c r="AY7836"/>
      <c r="AZ7836"/>
      <c r="BA7836"/>
      <c r="BB7836"/>
      <c r="BC7836"/>
      <c r="BD7836"/>
    </row>
    <row r="7837" spans="1:56" s="16" customFormat="1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  <c r="AE7837"/>
      <c r="AF7837"/>
      <c r="AG7837"/>
      <c r="AH7837"/>
      <c r="AI7837"/>
      <c r="AJ7837"/>
      <c r="AK7837"/>
      <c r="AL7837"/>
      <c r="AM7837"/>
      <c r="AN7837"/>
      <c r="AO7837"/>
      <c r="AP7837"/>
      <c r="AQ7837"/>
      <c r="AR7837"/>
      <c r="AS7837"/>
      <c r="AT7837"/>
      <c r="AU7837"/>
      <c r="AV7837"/>
      <c r="AW7837"/>
      <c r="AX7837"/>
      <c r="AY7837"/>
      <c r="AZ7837"/>
      <c r="BA7837"/>
      <c r="BB7837"/>
      <c r="BC7837"/>
      <c r="BD7837"/>
    </row>
    <row r="7838" spans="1:56" s="16" customFormat="1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  <c r="AE7838"/>
      <c r="AF7838"/>
      <c r="AG7838"/>
      <c r="AH7838"/>
      <c r="AI7838"/>
      <c r="AJ7838"/>
      <c r="AK7838"/>
      <c r="AL7838"/>
      <c r="AM7838"/>
      <c r="AN7838"/>
      <c r="AO7838"/>
      <c r="AP7838"/>
      <c r="AQ7838"/>
      <c r="AR7838"/>
      <c r="AS7838"/>
      <c r="AT7838"/>
      <c r="AU7838"/>
      <c r="AV7838"/>
      <c r="AW7838"/>
      <c r="AX7838"/>
      <c r="AY7838"/>
      <c r="AZ7838"/>
      <c r="BA7838"/>
      <c r="BB7838"/>
      <c r="BC7838"/>
      <c r="BD7838"/>
    </row>
    <row r="7839" spans="1:56" s="16" customFormat="1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  <c r="AE7839"/>
      <c r="AF7839"/>
      <c r="AG7839"/>
      <c r="AH7839"/>
      <c r="AI7839"/>
      <c r="AJ7839"/>
      <c r="AK7839"/>
      <c r="AL7839"/>
      <c r="AM7839"/>
      <c r="AN7839"/>
      <c r="AO7839"/>
      <c r="AP7839"/>
      <c r="AQ7839"/>
      <c r="AR7839"/>
      <c r="AS7839"/>
      <c r="AT7839"/>
      <c r="AU7839"/>
      <c r="AV7839"/>
      <c r="AW7839"/>
      <c r="AX7839"/>
      <c r="AY7839"/>
      <c r="AZ7839"/>
      <c r="BA7839"/>
      <c r="BB7839"/>
      <c r="BC7839"/>
      <c r="BD7839"/>
    </row>
    <row r="7840" spans="1:56" s="16" customFormat="1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  <c r="AE7840"/>
      <c r="AF7840"/>
      <c r="AG7840"/>
      <c r="AH7840"/>
      <c r="AI7840"/>
      <c r="AJ7840"/>
      <c r="AK7840"/>
      <c r="AL7840"/>
      <c r="AM7840"/>
      <c r="AN7840"/>
      <c r="AO7840"/>
      <c r="AP7840"/>
      <c r="AQ7840"/>
      <c r="AR7840"/>
      <c r="AS7840"/>
      <c r="AT7840"/>
      <c r="AU7840"/>
      <c r="AV7840"/>
      <c r="AW7840"/>
      <c r="AX7840"/>
      <c r="AY7840"/>
      <c r="AZ7840"/>
      <c r="BA7840"/>
      <c r="BB7840"/>
      <c r="BC7840"/>
      <c r="BD7840"/>
    </row>
    <row r="7841" spans="1:56" s="16" customFormat="1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  <c r="AE7841"/>
      <c r="AF7841"/>
      <c r="AG7841"/>
      <c r="AH7841"/>
      <c r="AI7841"/>
      <c r="AJ7841"/>
      <c r="AK7841"/>
      <c r="AL7841"/>
      <c r="AM7841"/>
      <c r="AN7841"/>
      <c r="AO7841"/>
      <c r="AP7841"/>
      <c r="AQ7841"/>
      <c r="AR7841"/>
      <c r="AS7841"/>
      <c r="AT7841"/>
      <c r="AU7841"/>
      <c r="AV7841"/>
      <c r="AW7841"/>
      <c r="AX7841"/>
      <c r="AY7841"/>
      <c r="AZ7841"/>
      <c r="BA7841"/>
      <c r="BB7841"/>
      <c r="BC7841"/>
      <c r="BD7841"/>
    </row>
    <row r="7842" spans="1:56" s="16" customFormat="1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  <c r="AE7842"/>
      <c r="AF7842"/>
      <c r="AG7842"/>
      <c r="AH7842"/>
      <c r="AI7842"/>
      <c r="AJ7842"/>
      <c r="AK7842"/>
      <c r="AL7842"/>
      <c r="AM7842"/>
      <c r="AN7842"/>
      <c r="AO7842"/>
      <c r="AP7842"/>
      <c r="AQ7842"/>
      <c r="AR7842"/>
      <c r="AS7842"/>
      <c r="AT7842"/>
      <c r="AU7842"/>
      <c r="AV7842"/>
      <c r="AW7842"/>
      <c r="AX7842"/>
      <c r="AY7842"/>
      <c r="AZ7842"/>
      <c r="BA7842"/>
      <c r="BB7842"/>
      <c r="BC7842"/>
      <c r="BD7842"/>
    </row>
    <row r="7843" spans="1:56" s="16" customFormat="1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  <c r="AE7843"/>
      <c r="AF7843"/>
      <c r="AG7843"/>
      <c r="AH7843"/>
      <c r="AI7843"/>
      <c r="AJ7843"/>
      <c r="AK7843"/>
      <c r="AL7843"/>
      <c r="AM7843"/>
      <c r="AN7843"/>
      <c r="AO7843"/>
      <c r="AP7843"/>
      <c r="AQ7843"/>
      <c r="AR7843"/>
      <c r="AS7843"/>
      <c r="AT7843"/>
      <c r="AU7843"/>
      <c r="AV7843"/>
      <c r="AW7843"/>
      <c r="AX7843"/>
      <c r="AY7843"/>
      <c r="AZ7843"/>
      <c r="BA7843"/>
      <c r="BB7843"/>
      <c r="BC7843"/>
      <c r="BD7843"/>
    </row>
    <row r="7844" spans="1:56" s="16" customFormat="1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  <c r="AE7844"/>
      <c r="AF7844"/>
      <c r="AG7844"/>
      <c r="AH7844"/>
      <c r="AI7844"/>
      <c r="AJ7844"/>
      <c r="AK7844"/>
      <c r="AL7844"/>
      <c r="AM7844"/>
      <c r="AN7844"/>
      <c r="AO7844"/>
      <c r="AP7844"/>
      <c r="AQ7844"/>
      <c r="AR7844"/>
      <c r="AS7844"/>
      <c r="AT7844"/>
      <c r="AU7844"/>
      <c r="AV7844"/>
      <c r="AW7844"/>
      <c r="AX7844"/>
      <c r="AY7844"/>
      <c r="AZ7844"/>
      <c r="BA7844"/>
      <c r="BB7844"/>
      <c r="BC7844"/>
      <c r="BD7844"/>
    </row>
    <row r="7845" spans="1:56" s="16" customFormat="1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  <c r="AE7845"/>
      <c r="AF7845"/>
      <c r="AG7845"/>
      <c r="AH7845"/>
      <c r="AI7845"/>
      <c r="AJ7845"/>
      <c r="AK7845"/>
      <c r="AL7845"/>
      <c r="AM7845"/>
      <c r="AN7845"/>
      <c r="AO7845"/>
      <c r="AP7845"/>
      <c r="AQ7845"/>
      <c r="AR7845"/>
      <c r="AS7845"/>
      <c r="AT7845"/>
      <c r="AU7845"/>
      <c r="AV7845"/>
      <c r="AW7845"/>
      <c r="AX7845"/>
      <c r="AY7845"/>
      <c r="AZ7845"/>
      <c r="BA7845"/>
      <c r="BB7845"/>
      <c r="BC7845"/>
      <c r="BD7845"/>
    </row>
    <row r="7846" spans="1:56" s="16" customFormat="1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  <c r="AE7846"/>
      <c r="AF7846"/>
      <c r="AG7846"/>
      <c r="AH7846"/>
      <c r="AI7846"/>
      <c r="AJ7846"/>
      <c r="AK7846"/>
      <c r="AL7846"/>
      <c r="AM7846"/>
      <c r="AN7846"/>
      <c r="AO7846"/>
      <c r="AP7846"/>
      <c r="AQ7846"/>
      <c r="AR7846"/>
      <c r="AS7846"/>
      <c r="AT7846"/>
      <c r="AU7846"/>
      <c r="AV7846"/>
      <c r="AW7846"/>
      <c r="AX7846"/>
      <c r="AY7846"/>
      <c r="AZ7846"/>
      <c r="BA7846"/>
      <c r="BB7846"/>
      <c r="BC7846"/>
      <c r="BD7846"/>
    </row>
    <row r="7847" spans="1:56" s="16" customFormat="1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  <c r="AE7847"/>
      <c r="AF7847"/>
      <c r="AG7847"/>
      <c r="AH7847"/>
      <c r="AI7847"/>
      <c r="AJ7847"/>
      <c r="AK7847"/>
      <c r="AL7847"/>
      <c r="AM7847"/>
      <c r="AN7847"/>
      <c r="AO7847"/>
      <c r="AP7847"/>
      <c r="AQ7847"/>
      <c r="AR7847"/>
      <c r="AS7847"/>
      <c r="AT7847"/>
      <c r="AU7847"/>
      <c r="AV7847"/>
      <c r="AW7847"/>
      <c r="AX7847"/>
      <c r="AY7847"/>
      <c r="AZ7847"/>
      <c r="BA7847"/>
      <c r="BB7847"/>
      <c r="BC7847"/>
      <c r="BD7847"/>
    </row>
    <row r="7848" spans="1:56" s="16" customFormat="1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  <c r="AE7848"/>
      <c r="AF7848"/>
      <c r="AG7848"/>
      <c r="AH7848"/>
      <c r="AI7848"/>
      <c r="AJ7848"/>
      <c r="AK7848"/>
      <c r="AL7848"/>
      <c r="AM7848"/>
      <c r="AN7848"/>
      <c r="AO7848"/>
      <c r="AP7848"/>
      <c r="AQ7848"/>
      <c r="AR7848"/>
      <c r="AS7848"/>
      <c r="AT7848"/>
      <c r="AU7848"/>
      <c r="AV7848"/>
      <c r="AW7848"/>
      <c r="AX7848"/>
      <c r="AY7848"/>
      <c r="AZ7848"/>
      <c r="BA7848"/>
      <c r="BB7848"/>
      <c r="BC7848"/>
      <c r="BD7848"/>
    </row>
    <row r="7849" spans="1:56" s="16" customFormat="1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  <c r="AE7849"/>
      <c r="AF7849"/>
      <c r="AG7849"/>
      <c r="AH7849"/>
      <c r="AI7849"/>
      <c r="AJ7849"/>
      <c r="AK7849"/>
      <c r="AL7849"/>
      <c r="AM7849"/>
      <c r="AN7849"/>
      <c r="AO7849"/>
      <c r="AP7849"/>
      <c r="AQ7849"/>
      <c r="AR7849"/>
      <c r="AS7849"/>
      <c r="AT7849"/>
      <c r="AU7849"/>
      <c r="AV7849"/>
      <c r="AW7849"/>
      <c r="AX7849"/>
      <c r="AY7849"/>
      <c r="AZ7849"/>
      <c r="BA7849"/>
      <c r="BB7849"/>
      <c r="BC7849"/>
      <c r="BD7849"/>
    </row>
    <row r="7850" spans="1:56" s="16" customFormat="1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  <c r="AE7850"/>
      <c r="AF7850"/>
      <c r="AG7850"/>
      <c r="AH7850"/>
      <c r="AI7850"/>
      <c r="AJ7850"/>
      <c r="AK7850"/>
      <c r="AL7850"/>
      <c r="AM7850"/>
      <c r="AN7850"/>
      <c r="AO7850"/>
      <c r="AP7850"/>
      <c r="AQ7850"/>
      <c r="AR7850"/>
      <c r="AS7850"/>
      <c r="AT7850"/>
      <c r="AU7850"/>
      <c r="AV7850"/>
      <c r="AW7850"/>
      <c r="AX7850"/>
      <c r="AY7850"/>
      <c r="AZ7850"/>
      <c r="BA7850"/>
      <c r="BB7850"/>
      <c r="BC7850"/>
      <c r="BD7850"/>
    </row>
    <row r="7851" spans="1:56" s="16" customFormat="1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  <c r="AE7851"/>
      <c r="AF7851"/>
      <c r="AG7851"/>
      <c r="AH7851"/>
      <c r="AI7851"/>
      <c r="AJ7851"/>
      <c r="AK7851"/>
      <c r="AL7851"/>
      <c r="AM7851"/>
      <c r="AN7851"/>
      <c r="AO7851"/>
      <c r="AP7851"/>
      <c r="AQ7851"/>
      <c r="AR7851"/>
      <c r="AS7851"/>
      <c r="AT7851"/>
      <c r="AU7851"/>
      <c r="AV7851"/>
      <c r="AW7851"/>
      <c r="AX7851"/>
      <c r="AY7851"/>
      <c r="AZ7851"/>
      <c r="BA7851"/>
      <c r="BB7851"/>
      <c r="BC7851"/>
      <c r="BD7851"/>
    </row>
    <row r="7852" spans="1:56" s="16" customFormat="1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  <c r="AE7852"/>
      <c r="AF7852"/>
      <c r="AG7852"/>
      <c r="AH7852"/>
      <c r="AI7852"/>
      <c r="AJ7852"/>
      <c r="AK7852"/>
      <c r="AL7852"/>
      <c r="AM7852"/>
      <c r="AN7852"/>
      <c r="AO7852"/>
      <c r="AP7852"/>
      <c r="AQ7852"/>
      <c r="AR7852"/>
      <c r="AS7852"/>
      <c r="AT7852"/>
      <c r="AU7852"/>
      <c r="AV7852"/>
      <c r="AW7852"/>
      <c r="AX7852"/>
      <c r="AY7852"/>
      <c r="AZ7852"/>
      <c r="BA7852"/>
      <c r="BB7852"/>
      <c r="BC7852"/>
      <c r="BD7852"/>
    </row>
    <row r="7853" spans="1:56" s="16" customFormat="1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  <c r="AE7853"/>
      <c r="AF7853"/>
      <c r="AG7853"/>
      <c r="AH7853"/>
      <c r="AI7853"/>
      <c r="AJ7853"/>
      <c r="AK7853"/>
      <c r="AL7853"/>
      <c r="AM7853"/>
      <c r="AN7853"/>
      <c r="AO7853"/>
      <c r="AP7853"/>
      <c r="AQ7853"/>
      <c r="AR7853"/>
      <c r="AS7853"/>
      <c r="AT7853"/>
      <c r="AU7853"/>
      <c r="AV7853"/>
      <c r="AW7853"/>
      <c r="AX7853"/>
      <c r="AY7853"/>
      <c r="AZ7853"/>
      <c r="BA7853"/>
      <c r="BB7853"/>
      <c r="BC7853"/>
      <c r="BD7853"/>
    </row>
    <row r="7854" spans="1:56" s="16" customFormat="1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  <c r="AE7854"/>
      <c r="AF7854"/>
      <c r="AG7854"/>
      <c r="AH7854"/>
      <c r="AI7854"/>
      <c r="AJ7854"/>
      <c r="AK7854"/>
      <c r="AL7854"/>
      <c r="AM7854"/>
      <c r="AN7854"/>
      <c r="AO7854"/>
      <c r="AP7854"/>
      <c r="AQ7854"/>
      <c r="AR7854"/>
      <c r="AS7854"/>
      <c r="AT7854"/>
      <c r="AU7854"/>
      <c r="AV7854"/>
      <c r="AW7854"/>
      <c r="AX7854"/>
      <c r="AY7854"/>
      <c r="AZ7854"/>
      <c r="BA7854"/>
      <c r="BB7854"/>
      <c r="BC7854"/>
      <c r="BD7854"/>
    </row>
    <row r="7855" spans="1:56" s="16" customFormat="1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  <c r="AE7855"/>
      <c r="AF7855"/>
      <c r="AG7855"/>
      <c r="AH7855"/>
      <c r="AI7855"/>
      <c r="AJ7855"/>
      <c r="AK7855"/>
      <c r="AL7855"/>
      <c r="AM7855"/>
      <c r="AN7855"/>
      <c r="AO7855"/>
      <c r="AP7855"/>
      <c r="AQ7855"/>
      <c r="AR7855"/>
      <c r="AS7855"/>
      <c r="AT7855"/>
      <c r="AU7855"/>
      <c r="AV7855"/>
      <c r="AW7855"/>
      <c r="AX7855"/>
      <c r="AY7855"/>
      <c r="AZ7855"/>
      <c r="BA7855"/>
      <c r="BB7855"/>
      <c r="BC7855"/>
      <c r="BD7855"/>
    </row>
    <row r="7856" spans="1:56" s="16" customFormat="1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  <c r="AE7856"/>
      <c r="AF7856"/>
      <c r="AG7856"/>
      <c r="AH7856"/>
      <c r="AI7856"/>
      <c r="AJ7856"/>
      <c r="AK7856"/>
      <c r="AL7856"/>
      <c r="AM7856"/>
      <c r="AN7856"/>
      <c r="AO7856"/>
      <c r="AP7856"/>
      <c r="AQ7856"/>
      <c r="AR7856"/>
      <c r="AS7856"/>
      <c r="AT7856"/>
      <c r="AU7856"/>
      <c r="AV7856"/>
      <c r="AW7856"/>
      <c r="AX7856"/>
      <c r="AY7856"/>
      <c r="AZ7856"/>
      <c r="BA7856"/>
      <c r="BB7856"/>
      <c r="BC7856"/>
      <c r="BD7856"/>
    </row>
    <row r="7857" spans="1:56" s="16" customFormat="1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  <c r="AE7857"/>
      <c r="AF7857"/>
      <c r="AG7857"/>
      <c r="AH7857"/>
      <c r="AI7857"/>
      <c r="AJ7857"/>
      <c r="AK7857"/>
      <c r="AL7857"/>
      <c r="AM7857"/>
      <c r="AN7857"/>
      <c r="AO7857"/>
      <c r="AP7857"/>
      <c r="AQ7857"/>
      <c r="AR7857"/>
      <c r="AS7857"/>
      <c r="AT7857"/>
      <c r="AU7857"/>
      <c r="AV7857"/>
      <c r="AW7857"/>
      <c r="AX7857"/>
      <c r="AY7857"/>
      <c r="AZ7857"/>
      <c r="BA7857"/>
      <c r="BB7857"/>
      <c r="BC7857"/>
      <c r="BD7857"/>
    </row>
    <row r="7858" spans="1:56" s="16" customFormat="1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  <c r="AE7858"/>
      <c r="AF7858"/>
      <c r="AG7858"/>
      <c r="AH7858"/>
      <c r="AI7858"/>
      <c r="AJ7858"/>
      <c r="AK7858"/>
      <c r="AL7858"/>
      <c r="AM7858"/>
      <c r="AN7858"/>
      <c r="AO7858"/>
      <c r="AP7858"/>
      <c r="AQ7858"/>
      <c r="AR7858"/>
      <c r="AS7858"/>
      <c r="AT7858"/>
      <c r="AU7858"/>
      <c r="AV7858"/>
      <c r="AW7858"/>
      <c r="AX7858"/>
      <c r="AY7858"/>
      <c r="AZ7858"/>
      <c r="BA7858"/>
      <c r="BB7858"/>
      <c r="BC7858"/>
      <c r="BD7858"/>
    </row>
    <row r="7859" spans="1:56" s="16" customFormat="1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  <c r="AE7859"/>
      <c r="AF7859"/>
      <c r="AG7859"/>
      <c r="AH7859"/>
      <c r="AI7859"/>
      <c r="AJ7859"/>
      <c r="AK7859"/>
      <c r="AL7859"/>
      <c r="AM7859"/>
      <c r="AN7859"/>
      <c r="AO7859"/>
      <c r="AP7859"/>
      <c r="AQ7859"/>
      <c r="AR7859"/>
      <c r="AS7859"/>
      <c r="AT7859"/>
      <c r="AU7859"/>
      <c r="AV7859"/>
      <c r="AW7859"/>
      <c r="AX7859"/>
      <c r="AY7859"/>
      <c r="AZ7859"/>
      <c r="BA7859"/>
      <c r="BB7859"/>
      <c r="BC7859"/>
      <c r="BD7859"/>
    </row>
    <row r="7860" spans="1:56" s="16" customFormat="1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  <c r="AE7860"/>
      <c r="AF7860"/>
      <c r="AG7860"/>
      <c r="AH7860"/>
      <c r="AI7860"/>
      <c r="AJ7860"/>
      <c r="AK7860"/>
      <c r="AL7860"/>
      <c r="AM7860"/>
      <c r="AN7860"/>
      <c r="AO7860"/>
      <c r="AP7860"/>
      <c r="AQ7860"/>
      <c r="AR7860"/>
      <c r="AS7860"/>
      <c r="AT7860"/>
      <c r="AU7860"/>
      <c r="AV7860"/>
      <c r="AW7860"/>
      <c r="AX7860"/>
      <c r="AY7860"/>
      <c r="AZ7860"/>
      <c r="BA7860"/>
      <c r="BB7860"/>
      <c r="BC7860"/>
      <c r="BD7860"/>
    </row>
    <row r="7861" spans="1:56" s="16" customFormat="1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  <c r="AE7861"/>
      <c r="AF7861"/>
      <c r="AG7861"/>
      <c r="AH7861"/>
      <c r="AI7861"/>
      <c r="AJ7861"/>
      <c r="AK7861"/>
      <c r="AL7861"/>
      <c r="AM7861"/>
      <c r="AN7861"/>
      <c r="AO7861"/>
      <c r="AP7861"/>
      <c r="AQ7861"/>
      <c r="AR7861"/>
      <c r="AS7861"/>
      <c r="AT7861"/>
      <c r="AU7861"/>
      <c r="AV7861"/>
      <c r="AW7861"/>
      <c r="AX7861"/>
      <c r="AY7861"/>
      <c r="AZ7861"/>
      <c r="BA7861"/>
      <c r="BB7861"/>
      <c r="BC7861"/>
      <c r="BD7861"/>
    </row>
    <row r="7862" spans="1:56" s="16" customFormat="1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  <c r="AE7862"/>
      <c r="AF7862"/>
      <c r="AG7862"/>
      <c r="AH7862"/>
      <c r="AI7862"/>
      <c r="AJ7862"/>
      <c r="AK7862"/>
      <c r="AL7862"/>
      <c r="AM7862"/>
      <c r="AN7862"/>
      <c r="AO7862"/>
      <c r="AP7862"/>
      <c r="AQ7862"/>
      <c r="AR7862"/>
      <c r="AS7862"/>
      <c r="AT7862"/>
      <c r="AU7862"/>
      <c r="AV7862"/>
      <c r="AW7862"/>
      <c r="AX7862"/>
      <c r="AY7862"/>
      <c r="AZ7862"/>
      <c r="BA7862"/>
      <c r="BB7862"/>
      <c r="BC7862"/>
      <c r="BD7862"/>
    </row>
    <row r="7863" spans="1:56" s="16" customFormat="1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  <c r="AE7863"/>
      <c r="AF7863"/>
      <c r="AG7863"/>
      <c r="AH7863"/>
      <c r="AI7863"/>
      <c r="AJ7863"/>
      <c r="AK7863"/>
      <c r="AL7863"/>
      <c r="AM7863"/>
      <c r="AN7863"/>
      <c r="AO7863"/>
      <c r="AP7863"/>
      <c r="AQ7863"/>
      <c r="AR7863"/>
      <c r="AS7863"/>
      <c r="AT7863"/>
      <c r="AU7863"/>
      <c r="AV7863"/>
      <c r="AW7863"/>
      <c r="AX7863"/>
      <c r="AY7863"/>
      <c r="AZ7863"/>
      <c r="BA7863"/>
      <c r="BB7863"/>
      <c r="BC7863"/>
      <c r="BD7863"/>
    </row>
    <row r="7864" spans="1:56" s="16" customFormat="1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  <c r="AE7864"/>
      <c r="AF7864"/>
      <c r="AG7864"/>
      <c r="AH7864"/>
      <c r="AI7864"/>
      <c r="AJ7864"/>
      <c r="AK7864"/>
      <c r="AL7864"/>
      <c r="AM7864"/>
      <c r="AN7864"/>
      <c r="AO7864"/>
      <c r="AP7864"/>
      <c r="AQ7864"/>
      <c r="AR7864"/>
      <c r="AS7864"/>
      <c r="AT7864"/>
      <c r="AU7864"/>
      <c r="AV7864"/>
      <c r="AW7864"/>
      <c r="AX7864"/>
      <c r="AY7864"/>
      <c r="AZ7864"/>
      <c r="BA7864"/>
      <c r="BB7864"/>
      <c r="BC7864"/>
      <c r="BD7864"/>
    </row>
    <row r="7865" spans="1:56" s="16" customFormat="1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  <c r="AE7865"/>
      <c r="AF7865"/>
      <c r="AG7865"/>
      <c r="AH7865"/>
      <c r="AI7865"/>
      <c r="AJ7865"/>
      <c r="AK7865"/>
      <c r="AL7865"/>
      <c r="AM7865"/>
      <c r="AN7865"/>
      <c r="AO7865"/>
      <c r="AP7865"/>
      <c r="AQ7865"/>
      <c r="AR7865"/>
      <c r="AS7865"/>
      <c r="AT7865"/>
      <c r="AU7865"/>
      <c r="AV7865"/>
      <c r="AW7865"/>
      <c r="AX7865"/>
      <c r="AY7865"/>
      <c r="AZ7865"/>
      <c r="BA7865"/>
      <c r="BB7865"/>
      <c r="BC7865"/>
      <c r="BD7865"/>
    </row>
    <row r="7866" spans="1:56" s="16" customFormat="1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  <c r="AE7866"/>
      <c r="AF7866"/>
      <c r="AG7866"/>
      <c r="AH7866"/>
      <c r="AI7866"/>
      <c r="AJ7866"/>
      <c r="AK7866"/>
      <c r="AL7866"/>
      <c r="AM7866"/>
      <c r="AN7866"/>
      <c r="AO7866"/>
      <c r="AP7866"/>
      <c r="AQ7866"/>
      <c r="AR7866"/>
      <c r="AS7866"/>
      <c r="AT7866"/>
      <c r="AU7866"/>
      <c r="AV7866"/>
      <c r="AW7866"/>
      <c r="AX7866"/>
      <c r="AY7866"/>
      <c r="AZ7866"/>
      <c r="BA7866"/>
      <c r="BB7866"/>
      <c r="BC7866"/>
      <c r="BD7866"/>
    </row>
    <row r="7867" spans="1:56" s="16" customFormat="1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  <c r="AE7867"/>
      <c r="AF7867"/>
      <c r="AG7867"/>
      <c r="AH7867"/>
      <c r="AI7867"/>
      <c r="AJ7867"/>
      <c r="AK7867"/>
      <c r="AL7867"/>
      <c r="AM7867"/>
      <c r="AN7867"/>
      <c r="AO7867"/>
      <c r="AP7867"/>
      <c r="AQ7867"/>
      <c r="AR7867"/>
      <c r="AS7867"/>
      <c r="AT7867"/>
      <c r="AU7867"/>
      <c r="AV7867"/>
      <c r="AW7867"/>
      <c r="AX7867"/>
      <c r="AY7867"/>
      <c r="AZ7867"/>
      <c r="BA7867"/>
      <c r="BB7867"/>
      <c r="BC7867"/>
      <c r="BD7867"/>
    </row>
    <row r="7868" spans="1:56" s="16" customFormat="1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  <c r="AE7868"/>
      <c r="AF7868"/>
      <c r="AG7868"/>
      <c r="AH7868"/>
      <c r="AI7868"/>
      <c r="AJ7868"/>
      <c r="AK7868"/>
      <c r="AL7868"/>
      <c r="AM7868"/>
      <c r="AN7868"/>
      <c r="AO7868"/>
      <c r="AP7868"/>
      <c r="AQ7868"/>
      <c r="AR7868"/>
      <c r="AS7868"/>
      <c r="AT7868"/>
      <c r="AU7868"/>
      <c r="AV7868"/>
      <c r="AW7868"/>
      <c r="AX7868"/>
      <c r="AY7868"/>
      <c r="AZ7868"/>
      <c r="BA7868"/>
      <c r="BB7868"/>
      <c r="BC7868"/>
      <c r="BD7868"/>
    </row>
    <row r="7869" spans="1:56" s="16" customFormat="1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  <c r="AE7869"/>
      <c r="AF7869"/>
      <c r="AG7869"/>
      <c r="AH7869"/>
      <c r="AI7869"/>
      <c r="AJ7869"/>
      <c r="AK7869"/>
      <c r="AL7869"/>
      <c r="AM7869"/>
      <c r="AN7869"/>
      <c r="AO7869"/>
      <c r="AP7869"/>
      <c r="AQ7869"/>
      <c r="AR7869"/>
      <c r="AS7869"/>
      <c r="AT7869"/>
      <c r="AU7869"/>
      <c r="AV7869"/>
      <c r="AW7869"/>
      <c r="AX7869"/>
      <c r="AY7869"/>
      <c r="AZ7869"/>
      <c r="BA7869"/>
      <c r="BB7869"/>
      <c r="BC7869"/>
      <c r="BD7869"/>
    </row>
    <row r="7870" spans="1:56" s="16" customFormat="1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  <c r="AE7870"/>
      <c r="AF7870"/>
      <c r="AG7870"/>
      <c r="AH7870"/>
      <c r="AI7870"/>
      <c r="AJ7870"/>
      <c r="AK7870"/>
      <c r="AL7870"/>
      <c r="AM7870"/>
      <c r="AN7870"/>
      <c r="AO7870"/>
      <c r="AP7870"/>
      <c r="AQ7870"/>
      <c r="AR7870"/>
      <c r="AS7870"/>
      <c r="AT7870"/>
      <c r="AU7870"/>
      <c r="AV7870"/>
      <c r="AW7870"/>
      <c r="AX7870"/>
      <c r="AY7870"/>
      <c r="AZ7870"/>
      <c r="BA7870"/>
      <c r="BB7870"/>
      <c r="BC7870"/>
      <c r="BD7870"/>
    </row>
    <row r="7871" spans="1:56" s="16" customFormat="1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  <c r="AE7871"/>
      <c r="AF7871"/>
      <c r="AG7871"/>
      <c r="AH7871"/>
      <c r="AI7871"/>
      <c r="AJ7871"/>
      <c r="AK7871"/>
      <c r="AL7871"/>
      <c r="AM7871"/>
      <c r="AN7871"/>
      <c r="AO7871"/>
      <c r="AP7871"/>
      <c r="AQ7871"/>
      <c r="AR7871"/>
      <c r="AS7871"/>
      <c r="AT7871"/>
      <c r="AU7871"/>
      <c r="AV7871"/>
      <c r="AW7871"/>
      <c r="AX7871"/>
      <c r="AY7871"/>
      <c r="AZ7871"/>
      <c r="BA7871"/>
      <c r="BB7871"/>
      <c r="BC7871"/>
      <c r="BD7871"/>
    </row>
    <row r="7872" spans="1:56" s="16" customFormat="1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  <c r="AE7872"/>
      <c r="AF7872"/>
      <c r="AG7872"/>
      <c r="AH7872"/>
      <c r="AI7872"/>
      <c r="AJ7872"/>
      <c r="AK7872"/>
      <c r="AL7872"/>
      <c r="AM7872"/>
      <c r="AN7872"/>
      <c r="AO7872"/>
      <c r="AP7872"/>
      <c r="AQ7872"/>
      <c r="AR7872"/>
      <c r="AS7872"/>
      <c r="AT7872"/>
      <c r="AU7872"/>
      <c r="AV7872"/>
      <c r="AW7872"/>
      <c r="AX7872"/>
      <c r="AY7872"/>
      <c r="AZ7872"/>
      <c r="BA7872"/>
      <c r="BB7872"/>
      <c r="BC7872"/>
      <c r="BD7872"/>
    </row>
    <row r="7873" spans="1:56" s="16" customFormat="1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  <c r="AE7873"/>
      <c r="AF7873"/>
      <c r="AG7873"/>
      <c r="AH7873"/>
      <c r="AI7873"/>
      <c r="AJ7873"/>
      <c r="AK7873"/>
      <c r="AL7873"/>
      <c r="AM7873"/>
      <c r="AN7873"/>
      <c r="AO7873"/>
      <c r="AP7873"/>
      <c r="AQ7873"/>
      <c r="AR7873"/>
      <c r="AS7873"/>
      <c r="AT7873"/>
      <c r="AU7873"/>
      <c r="AV7873"/>
      <c r="AW7873"/>
      <c r="AX7873"/>
      <c r="AY7873"/>
      <c r="AZ7873"/>
      <c r="BA7873"/>
      <c r="BB7873"/>
      <c r="BC7873"/>
      <c r="BD7873"/>
    </row>
    <row r="7874" spans="1:56" s="16" customFormat="1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  <c r="AE7874"/>
      <c r="AF7874"/>
      <c r="AG7874"/>
      <c r="AH7874"/>
      <c r="AI7874"/>
      <c r="AJ7874"/>
      <c r="AK7874"/>
      <c r="AL7874"/>
      <c r="AM7874"/>
      <c r="AN7874"/>
      <c r="AO7874"/>
      <c r="AP7874"/>
      <c r="AQ7874"/>
      <c r="AR7874"/>
      <c r="AS7874"/>
      <c r="AT7874"/>
      <c r="AU7874"/>
      <c r="AV7874"/>
      <c r="AW7874"/>
      <c r="AX7874"/>
      <c r="AY7874"/>
      <c r="AZ7874"/>
      <c r="BA7874"/>
      <c r="BB7874"/>
      <c r="BC7874"/>
      <c r="BD7874"/>
    </row>
    <row r="7875" spans="1:56" s="16" customFormat="1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  <c r="AE7875"/>
      <c r="AF7875"/>
      <c r="AG7875"/>
      <c r="AH7875"/>
      <c r="AI7875"/>
      <c r="AJ7875"/>
      <c r="AK7875"/>
      <c r="AL7875"/>
      <c r="AM7875"/>
      <c r="AN7875"/>
      <c r="AO7875"/>
      <c r="AP7875"/>
      <c r="AQ7875"/>
      <c r="AR7875"/>
      <c r="AS7875"/>
      <c r="AT7875"/>
      <c r="AU7875"/>
      <c r="AV7875"/>
      <c r="AW7875"/>
      <c r="AX7875"/>
      <c r="AY7875"/>
      <c r="AZ7875"/>
      <c r="BA7875"/>
      <c r="BB7875"/>
      <c r="BC7875"/>
      <c r="BD7875"/>
    </row>
    <row r="7876" spans="1:56" s="16" customFormat="1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  <c r="AE7876"/>
      <c r="AF7876"/>
      <c r="AG7876"/>
      <c r="AH7876"/>
      <c r="AI7876"/>
      <c r="AJ7876"/>
      <c r="AK7876"/>
      <c r="AL7876"/>
      <c r="AM7876"/>
      <c r="AN7876"/>
      <c r="AO7876"/>
      <c r="AP7876"/>
      <c r="AQ7876"/>
      <c r="AR7876"/>
      <c r="AS7876"/>
      <c r="AT7876"/>
      <c r="AU7876"/>
      <c r="AV7876"/>
      <c r="AW7876"/>
      <c r="AX7876"/>
      <c r="AY7876"/>
      <c r="AZ7876"/>
      <c r="BA7876"/>
      <c r="BB7876"/>
      <c r="BC7876"/>
      <c r="BD7876"/>
    </row>
    <row r="7877" spans="1:56" s="16" customFormat="1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  <c r="AE7877"/>
      <c r="AF7877"/>
      <c r="AG7877"/>
      <c r="AH7877"/>
      <c r="AI7877"/>
      <c r="AJ7877"/>
      <c r="AK7877"/>
      <c r="AL7877"/>
      <c r="AM7877"/>
      <c r="AN7877"/>
      <c r="AO7877"/>
      <c r="AP7877"/>
      <c r="AQ7877"/>
      <c r="AR7877"/>
      <c r="AS7877"/>
      <c r="AT7877"/>
      <c r="AU7877"/>
      <c r="AV7877"/>
      <c r="AW7877"/>
      <c r="AX7877"/>
      <c r="AY7877"/>
      <c r="AZ7877"/>
      <c r="BA7877"/>
      <c r="BB7877"/>
      <c r="BC7877"/>
      <c r="BD7877"/>
    </row>
    <row r="7878" spans="1:56" s="16" customFormat="1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  <c r="AE7878"/>
      <c r="AF7878"/>
      <c r="AG7878"/>
      <c r="AH7878"/>
      <c r="AI7878"/>
      <c r="AJ7878"/>
      <c r="AK7878"/>
      <c r="AL7878"/>
      <c r="AM7878"/>
      <c r="AN7878"/>
      <c r="AO7878"/>
      <c r="AP7878"/>
      <c r="AQ7878"/>
      <c r="AR7878"/>
      <c r="AS7878"/>
      <c r="AT7878"/>
      <c r="AU7878"/>
      <c r="AV7878"/>
      <c r="AW7878"/>
      <c r="AX7878"/>
      <c r="AY7878"/>
      <c r="AZ7878"/>
      <c r="BA7878"/>
      <c r="BB7878"/>
      <c r="BC7878"/>
      <c r="BD7878"/>
    </row>
    <row r="7879" spans="1:56" s="16" customFormat="1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  <c r="AE7879"/>
      <c r="AF7879"/>
      <c r="AG7879"/>
      <c r="AH7879"/>
      <c r="AI7879"/>
      <c r="AJ7879"/>
      <c r="AK7879"/>
      <c r="AL7879"/>
      <c r="AM7879"/>
      <c r="AN7879"/>
      <c r="AO7879"/>
      <c r="AP7879"/>
      <c r="AQ7879"/>
      <c r="AR7879"/>
      <c r="AS7879"/>
      <c r="AT7879"/>
      <c r="AU7879"/>
      <c r="AV7879"/>
      <c r="AW7879"/>
      <c r="AX7879"/>
      <c r="AY7879"/>
      <c r="AZ7879"/>
      <c r="BA7879"/>
      <c r="BB7879"/>
      <c r="BC7879"/>
      <c r="BD7879"/>
    </row>
    <row r="7880" spans="1:56" s="16" customFormat="1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  <c r="AE7880"/>
      <c r="AF7880"/>
      <c r="AG7880"/>
      <c r="AH7880"/>
      <c r="AI7880"/>
      <c r="AJ7880"/>
      <c r="AK7880"/>
      <c r="AL7880"/>
      <c r="AM7880"/>
      <c r="AN7880"/>
      <c r="AO7880"/>
      <c r="AP7880"/>
      <c r="AQ7880"/>
      <c r="AR7880"/>
      <c r="AS7880"/>
      <c r="AT7880"/>
      <c r="AU7880"/>
      <c r="AV7880"/>
      <c r="AW7880"/>
      <c r="AX7880"/>
      <c r="AY7880"/>
      <c r="AZ7880"/>
      <c r="BA7880"/>
      <c r="BB7880"/>
      <c r="BC7880"/>
      <c r="BD7880"/>
    </row>
    <row r="7881" spans="1:56" s="16" customFormat="1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  <c r="AE7881"/>
      <c r="AF7881"/>
      <c r="AG7881"/>
      <c r="AH7881"/>
      <c r="AI7881"/>
      <c r="AJ7881"/>
      <c r="AK7881"/>
      <c r="AL7881"/>
      <c r="AM7881"/>
      <c r="AN7881"/>
      <c r="AO7881"/>
      <c r="AP7881"/>
      <c r="AQ7881"/>
      <c r="AR7881"/>
      <c r="AS7881"/>
      <c r="AT7881"/>
      <c r="AU7881"/>
      <c r="AV7881"/>
      <c r="AW7881"/>
      <c r="AX7881"/>
      <c r="AY7881"/>
      <c r="AZ7881"/>
      <c r="BA7881"/>
      <c r="BB7881"/>
      <c r="BC7881"/>
      <c r="BD7881"/>
    </row>
    <row r="7882" spans="1:56" s="16" customFormat="1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  <c r="AE7882"/>
      <c r="AF7882"/>
      <c r="AG7882"/>
      <c r="AH7882"/>
      <c r="AI7882"/>
      <c r="AJ7882"/>
      <c r="AK7882"/>
      <c r="AL7882"/>
      <c r="AM7882"/>
      <c r="AN7882"/>
      <c r="AO7882"/>
      <c r="AP7882"/>
      <c r="AQ7882"/>
      <c r="AR7882"/>
      <c r="AS7882"/>
      <c r="AT7882"/>
      <c r="AU7882"/>
      <c r="AV7882"/>
      <c r="AW7882"/>
      <c r="AX7882"/>
      <c r="AY7882"/>
      <c r="AZ7882"/>
      <c r="BA7882"/>
      <c r="BB7882"/>
      <c r="BC7882"/>
      <c r="BD7882"/>
    </row>
    <row r="7883" spans="1:56" s="16" customFormat="1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  <c r="AE7883"/>
      <c r="AF7883"/>
      <c r="AG7883"/>
      <c r="AH7883"/>
      <c r="AI7883"/>
      <c r="AJ7883"/>
      <c r="AK7883"/>
      <c r="AL7883"/>
      <c r="AM7883"/>
      <c r="AN7883"/>
      <c r="AO7883"/>
      <c r="AP7883"/>
      <c r="AQ7883"/>
      <c r="AR7883"/>
      <c r="AS7883"/>
      <c r="AT7883"/>
      <c r="AU7883"/>
      <c r="AV7883"/>
      <c r="AW7883"/>
      <c r="AX7883"/>
      <c r="AY7883"/>
      <c r="AZ7883"/>
      <c r="BA7883"/>
      <c r="BB7883"/>
      <c r="BC7883"/>
      <c r="BD7883"/>
    </row>
    <row r="7884" spans="1:56" s="16" customFormat="1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  <c r="AE7884"/>
      <c r="AF7884"/>
      <c r="AG7884"/>
      <c r="AH7884"/>
      <c r="AI7884"/>
      <c r="AJ7884"/>
      <c r="AK7884"/>
      <c r="AL7884"/>
      <c r="AM7884"/>
      <c r="AN7884"/>
      <c r="AO7884"/>
      <c r="AP7884"/>
      <c r="AQ7884"/>
      <c r="AR7884"/>
      <c r="AS7884"/>
      <c r="AT7884"/>
      <c r="AU7884"/>
      <c r="AV7884"/>
      <c r="AW7884"/>
      <c r="AX7884"/>
      <c r="AY7884"/>
      <c r="AZ7884"/>
      <c r="BA7884"/>
      <c r="BB7884"/>
      <c r="BC7884"/>
      <c r="BD7884"/>
    </row>
    <row r="7885" spans="1:56" s="16" customFormat="1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  <c r="AE7885"/>
      <c r="AF7885"/>
      <c r="AG7885"/>
      <c r="AH7885"/>
      <c r="AI7885"/>
      <c r="AJ7885"/>
      <c r="AK7885"/>
      <c r="AL7885"/>
      <c r="AM7885"/>
      <c r="AN7885"/>
      <c r="AO7885"/>
      <c r="AP7885"/>
      <c r="AQ7885"/>
      <c r="AR7885"/>
      <c r="AS7885"/>
      <c r="AT7885"/>
      <c r="AU7885"/>
      <c r="AV7885"/>
      <c r="AW7885"/>
      <c r="AX7885"/>
      <c r="AY7885"/>
      <c r="AZ7885"/>
      <c r="BA7885"/>
      <c r="BB7885"/>
      <c r="BC7885"/>
      <c r="BD7885"/>
    </row>
    <row r="7886" spans="1:56" s="16" customFormat="1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  <c r="AE7886"/>
      <c r="AF7886"/>
      <c r="AG7886"/>
      <c r="AH7886"/>
      <c r="AI7886"/>
      <c r="AJ7886"/>
      <c r="AK7886"/>
      <c r="AL7886"/>
      <c r="AM7886"/>
      <c r="AN7886"/>
      <c r="AO7886"/>
      <c r="AP7886"/>
      <c r="AQ7886"/>
      <c r="AR7886"/>
      <c r="AS7886"/>
      <c r="AT7886"/>
      <c r="AU7886"/>
      <c r="AV7886"/>
      <c r="AW7886"/>
      <c r="AX7886"/>
      <c r="AY7886"/>
      <c r="AZ7886"/>
      <c r="BA7886"/>
      <c r="BB7886"/>
      <c r="BC7886"/>
      <c r="BD7886"/>
    </row>
    <row r="7887" spans="1:56" s="16" customFormat="1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  <c r="AE7887"/>
      <c r="AF7887"/>
      <c r="AG7887"/>
      <c r="AH7887"/>
      <c r="AI7887"/>
      <c r="AJ7887"/>
      <c r="AK7887"/>
      <c r="AL7887"/>
      <c r="AM7887"/>
      <c r="AN7887"/>
      <c r="AO7887"/>
      <c r="AP7887"/>
      <c r="AQ7887"/>
      <c r="AR7887"/>
      <c r="AS7887"/>
      <c r="AT7887"/>
      <c r="AU7887"/>
      <c r="AV7887"/>
      <c r="AW7887"/>
      <c r="AX7887"/>
      <c r="AY7887"/>
      <c r="AZ7887"/>
      <c r="BA7887"/>
      <c r="BB7887"/>
      <c r="BC7887"/>
      <c r="BD7887"/>
    </row>
    <row r="7888" spans="1:56" s="16" customFormat="1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  <c r="AE7888"/>
      <c r="AF7888"/>
      <c r="AG7888"/>
      <c r="AH7888"/>
      <c r="AI7888"/>
      <c r="AJ7888"/>
      <c r="AK7888"/>
      <c r="AL7888"/>
      <c r="AM7888"/>
      <c r="AN7888"/>
      <c r="AO7888"/>
      <c r="AP7888"/>
      <c r="AQ7888"/>
      <c r="AR7888"/>
      <c r="AS7888"/>
      <c r="AT7888"/>
      <c r="AU7888"/>
      <c r="AV7888"/>
      <c r="AW7888"/>
      <c r="AX7888"/>
      <c r="AY7888"/>
      <c r="AZ7888"/>
      <c r="BA7888"/>
      <c r="BB7888"/>
      <c r="BC7888"/>
      <c r="BD7888"/>
    </row>
    <row r="7889" spans="1:56" s="16" customFormat="1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  <c r="AE7889"/>
      <c r="AF7889"/>
      <c r="AG7889"/>
      <c r="AH7889"/>
      <c r="AI7889"/>
      <c r="AJ7889"/>
      <c r="AK7889"/>
      <c r="AL7889"/>
      <c r="AM7889"/>
      <c r="AN7889"/>
      <c r="AO7889"/>
      <c r="AP7889"/>
      <c r="AQ7889"/>
      <c r="AR7889"/>
      <c r="AS7889"/>
      <c r="AT7889"/>
      <c r="AU7889"/>
      <c r="AV7889"/>
      <c r="AW7889"/>
      <c r="AX7889"/>
      <c r="AY7889"/>
      <c r="AZ7889"/>
      <c r="BA7889"/>
      <c r="BB7889"/>
      <c r="BC7889"/>
      <c r="BD7889"/>
    </row>
    <row r="7890" spans="1:56" s="16" customFormat="1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  <c r="AE7890"/>
      <c r="AF7890"/>
      <c r="AG7890"/>
      <c r="AH7890"/>
      <c r="AI7890"/>
      <c r="AJ7890"/>
      <c r="AK7890"/>
      <c r="AL7890"/>
      <c r="AM7890"/>
      <c r="AN7890"/>
      <c r="AO7890"/>
      <c r="AP7890"/>
      <c r="AQ7890"/>
      <c r="AR7890"/>
      <c r="AS7890"/>
      <c r="AT7890"/>
      <c r="AU7890"/>
      <c r="AV7890"/>
      <c r="AW7890"/>
      <c r="AX7890"/>
      <c r="AY7890"/>
      <c r="AZ7890"/>
      <c r="BA7890"/>
      <c r="BB7890"/>
      <c r="BC7890"/>
      <c r="BD7890"/>
    </row>
    <row r="7891" spans="1:56" s="16" customFormat="1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  <c r="AE7891"/>
      <c r="AF7891"/>
      <c r="AG7891"/>
      <c r="AH7891"/>
      <c r="AI7891"/>
      <c r="AJ7891"/>
      <c r="AK7891"/>
      <c r="AL7891"/>
      <c r="AM7891"/>
      <c r="AN7891"/>
      <c r="AO7891"/>
      <c r="AP7891"/>
      <c r="AQ7891"/>
      <c r="AR7891"/>
      <c r="AS7891"/>
      <c r="AT7891"/>
      <c r="AU7891"/>
      <c r="AV7891"/>
      <c r="AW7891"/>
      <c r="AX7891"/>
      <c r="AY7891"/>
      <c r="AZ7891"/>
      <c r="BA7891"/>
      <c r="BB7891"/>
      <c r="BC7891"/>
      <c r="BD7891"/>
    </row>
    <row r="7892" spans="1:56" s="16" customFormat="1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  <c r="AE7892"/>
      <c r="AF7892"/>
      <c r="AG7892"/>
      <c r="AH7892"/>
      <c r="AI7892"/>
      <c r="AJ7892"/>
      <c r="AK7892"/>
      <c r="AL7892"/>
      <c r="AM7892"/>
      <c r="AN7892"/>
      <c r="AO7892"/>
      <c r="AP7892"/>
      <c r="AQ7892"/>
      <c r="AR7892"/>
      <c r="AS7892"/>
      <c r="AT7892"/>
      <c r="AU7892"/>
      <c r="AV7892"/>
      <c r="AW7892"/>
      <c r="AX7892"/>
      <c r="AY7892"/>
      <c r="AZ7892"/>
      <c r="BA7892"/>
      <c r="BB7892"/>
      <c r="BC7892"/>
      <c r="BD7892"/>
    </row>
    <row r="7893" spans="1:56" s="16" customFormat="1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  <c r="AE7893"/>
      <c r="AF7893"/>
      <c r="AG7893"/>
      <c r="AH7893"/>
      <c r="AI7893"/>
      <c r="AJ7893"/>
      <c r="AK7893"/>
      <c r="AL7893"/>
      <c r="AM7893"/>
      <c r="AN7893"/>
      <c r="AO7893"/>
      <c r="AP7893"/>
      <c r="AQ7893"/>
      <c r="AR7893"/>
      <c r="AS7893"/>
      <c r="AT7893"/>
      <c r="AU7893"/>
      <c r="AV7893"/>
      <c r="AW7893"/>
      <c r="AX7893"/>
      <c r="AY7893"/>
      <c r="AZ7893"/>
      <c r="BA7893"/>
      <c r="BB7893"/>
      <c r="BC7893"/>
      <c r="BD7893"/>
    </row>
    <row r="7894" spans="1:56" s="16" customFormat="1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  <c r="AE7894"/>
      <c r="AF7894"/>
      <c r="AG7894"/>
      <c r="AH7894"/>
      <c r="AI7894"/>
      <c r="AJ7894"/>
      <c r="AK7894"/>
      <c r="AL7894"/>
      <c r="AM7894"/>
      <c r="AN7894"/>
      <c r="AO7894"/>
      <c r="AP7894"/>
      <c r="AQ7894"/>
      <c r="AR7894"/>
      <c r="AS7894"/>
      <c r="AT7894"/>
      <c r="AU7894"/>
      <c r="AV7894"/>
      <c r="AW7894"/>
      <c r="AX7894"/>
      <c r="AY7894"/>
      <c r="AZ7894"/>
      <c r="BA7894"/>
      <c r="BB7894"/>
      <c r="BC7894"/>
      <c r="BD7894"/>
    </row>
    <row r="7895" spans="1:56" s="16" customFormat="1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  <c r="AE7895"/>
      <c r="AF7895"/>
      <c r="AG7895"/>
      <c r="AH7895"/>
      <c r="AI7895"/>
      <c r="AJ7895"/>
      <c r="AK7895"/>
      <c r="AL7895"/>
      <c r="AM7895"/>
      <c r="AN7895"/>
      <c r="AO7895"/>
      <c r="AP7895"/>
      <c r="AQ7895"/>
      <c r="AR7895"/>
      <c r="AS7895"/>
      <c r="AT7895"/>
      <c r="AU7895"/>
      <c r="AV7895"/>
      <c r="AW7895"/>
      <c r="AX7895"/>
      <c r="AY7895"/>
      <c r="AZ7895"/>
      <c r="BA7895"/>
      <c r="BB7895"/>
      <c r="BC7895"/>
      <c r="BD7895"/>
    </row>
    <row r="7896" spans="1:56" s="16" customFormat="1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  <c r="AE7896"/>
      <c r="AF7896"/>
      <c r="AG7896"/>
      <c r="AH7896"/>
      <c r="AI7896"/>
      <c r="AJ7896"/>
      <c r="AK7896"/>
      <c r="AL7896"/>
      <c r="AM7896"/>
      <c r="AN7896"/>
      <c r="AO7896"/>
      <c r="AP7896"/>
      <c r="AQ7896"/>
      <c r="AR7896"/>
      <c r="AS7896"/>
      <c r="AT7896"/>
      <c r="AU7896"/>
      <c r="AV7896"/>
      <c r="AW7896"/>
      <c r="AX7896"/>
      <c r="AY7896"/>
      <c r="AZ7896"/>
      <c r="BA7896"/>
      <c r="BB7896"/>
      <c r="BC7896"/>
      <c r="BD7896"/>
    </row>
    <row r="7897" spans="1:56" s="16" customFormat="1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  <c r="AE7897"/>
      <c r="AF7897"/>
      <c r="AG7897"/>
      <c r="AH7897"/>
      <c r="AI7897"/>
      <c r="AJ7897"/>
      <c r="AK7897"/>
      <c r="AL7897"/>
      <c r="AM7897"/>
      <c r="AN7897"/>
      <c r="AO7897"/>
      <c r="AP7897"/>
      <c r="AQ7897"/>
      <c r="AR7897"/>
      <c r="AS7897"/>
      <c r="AT7897"/>
      <c r="AU7897"/>
      <c r="AV7897"/>
      <c r="AW7897"/>
      <c r="AX7897"/>
      <c r="AY7897"/>
      <c r="AZ7897"/>
      <c r="BA7897"/>
      <c r="BB7897"/>
      <c r="BC7897"/>
      <c r="BD7897"/>
    </row>
    <row r="7898" spans="1:56" s="16" customFormat="1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  <c r="AE7898"/>
      <c r="AF7898"/>
      <c r="AG7898"/>
      <c r="AH7898"/>
      <c r="AI7898"/>
      <c r="AJ7898"/>
      <c r="AK7898"/>
      <c r="AL7898"/>
      <c r="AM7898"/>
      <c r="AN7898"/>
      <c r="AO7898"/>
      <c r="AP7898"/>
      <c r="AQ7898"/>
      <c r="AR7898"/>
      <c r="AS7898"/>
      <c r="AT7898"/>
      <c r="AU7898"/>
      <c r="AV7898"/>
      <c r="AW7898"/>
      <c r="AX7898"/>
      <c r="AY7898"/>
      <c r="AZ7898"/>
      <c r="BA7898"/>
      <c r="BB7898"/>
      <c r="BC7898"/>
      <c r="BD7898"/>
    </row>
    <row r="7899" spans="1:56" s="16" customFormat="1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  <c r="AE7899"/>
      <c r="AF7899"/>
      <c r="AG7899"/>
      <c r="AH7899"/>
      <c r="AI7899"/>
      <c r="AJ7899"/>
      <c r="AK7899"/>
      <c r="AL7899"/>
      <c r="AM7899"/>
      <c r="AN7899"/>
      <c r="AO7899"/>
      <c r="AP7899"/>
      <c r="AQ7899"/>
      <c r="AR7899"/>
      <c r="AS7899"/>
      <c r="AT7899"/>
      <c r="AU7899"/>
      <c r="AV7899"/>
      <c r="AW7899"/>
      <c r="AX7899"/>
      <c r="AY7899"/>
      <c r="AZ7899"/>
      <c r="BA7899"/>
      <c r="BB7899"/>
      <c r="BC7899"/>
      <c r="BD7899"/>
    </row>
    <row r="7900" spans="1:56" s="16" customFormat="1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  <c r="AE7900"/>
      <c r="AF7900"/>
      <c r="AG7900"/>
      <c r="AH7900"/>
      <c r="AI7900"/>
      <c r="AJ7900"/>
      <c r="AK7900"/>
      <c r="AL7900"/>
      <c r="AM7900"/>
      <c r="AN7900"/>
      <c r="AO7900"/>
      <c r="AP7900"/>
      <c r="AQ7900"/>
      <c r="AR7900"/>
      <c r="AS7900"/>
      <c r="AT7900"/>
      <c r="AU7900"/>
      <c r="AV7900"/>
      <c r="AW7900"/>
      <c r="AX7900"/>
      <c r="AY7900"/>
      <c r="AZ7900"/>
      <c r="BA7900"/>
      <c r="BB7900"/>
      <c r="BC7900"/>
      <c r="BD7900"/>
    </row>
    <row r="7901" spans="1:56" s="16" customFormat="1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  <c r="AE7901"/>
      <c r="AF7901"/>
      <c r="AG7901"/>
      <c r="AH7901"/>
      <c r="AI7901"/>
      <c r="AJ7901"/>
      <c r="AK7901"/>
      <c r="AL7901"/>
      <c r="AM7901"/>
      <c r="AN7901"/>
      <c r="AO7901"/>
      <c r="AP7901"/>
      <c r="AQ7901"/>
      <c r="AR7901"/>
      <c r="AS7901"/>
      <c r="AT7901"/>
      <c r="AU7901"/>
      <c r="AV7901"/>
      <c r="AW7901"/>
      <c r="AX7901"/>
      <c r="AY7901"/>
      <c r="AZ7901"/>
      <c r="BA7901"/>
      <c r="BB7901"/>
      <c r="BC7901"/>
      <c r="BD7901"/>
    </row>
    <row r="7902" spans="1:56" s="16" customFormat="1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  <c r="AE7902"/>
      <c r="AF7902"/>
      <c r="AG7902"/>
      <c r="AH7902"/>
      <c r="AI7902"/>
      <c r="AJ7902"/>
      <c r="AK7902"/>
      <c r="AL7902"/>
      <c r="AM7902"/>
      <c r="AN7902"/>
      <c r="AO7902"/>
      <c r="AP7902"/>
      <c r="AQ7902"/>
      <c r="AR7902"/>
      <c r="AS7902"/>
      <c r="AT7902"/>
      <c r="AU7902"/>
      <c r="AV7902"/>
      <c r="AW7902"/>
      <c r="AX7902"/>
      <c r="AY7902"/>
      <c r="AZ7902"/>
      <c r="BA7902"/>
      <c r="BB7902"/>
      <c r="BC7902"/>
      <c r="BD7902"/>
    </row>
    <row r="7903" spans="1:56" s="16" customFormat="1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  <c r="AE7903"/>
      <c r="AF7903"/>
      <c r="AG7903"/>
      <c r="AH7903"/>
      <c r="AI7903"/>
      <c r="AJ7903"/>
      <c r="AK7903"/>
      <c r="AL7903"/>
      <c r="AM7903"/>
      <c r="AN7903"/>
      <c r="AO7903"/>
      <c r="AP7903"/>
      <c r="AQ7903"/>
      <c r="AR7903"/>
      <c r="AS7903"/>
      <c r="AT7903"/>
      <c r="AU7903"/>
      <c r="AV7903"/>
      <c r="AW7903"/>
      <c r="AX7903"/>
      <c r="AY7903"/>
      <c r="AZ7903"/>
      <c r="BA7903"/>
      <c r="BB7903"/>
      <c r="BC7903"/>
      <c r="BD7903"/>
    </row>
    <row r="7904" spans="1:56" s="16" customFormat="1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  <c r="AE7904"/>
      <c r="AF7904"/>
      <c r="AG7904"/>
      <c r="AH7904"/>
      <c r="AI7904"/>
      <c r="AJ7904"/>
      <c r="AK7904"/>
      <c r="AL7904"/>
      <c r="AM7904"/>
      <c r="AN7904"/>
      <c r="AO7904"/>
      <c r="AP7904"/>
      <c r="AQ7904"/>
      <c r="AR7904"/>
      <c r="AS7904"/>
      <c r="AT7904"/>
      <c r="AU7904"/>
      <c r="AV7904"/>
      <c r="AW7904"/>
      <c r="AX7904"/>
      <c r="AY7904"/>
      <c r="AZ7904"/>
      <c r="BA7904"/>
      <c r="BB7904"/>
      <c r="BC7904"/>
      <c r="BD7904"/>
    </row>
    <row r="7905" spans="1:56" s="16" customFormat="1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  <c r="AE7905"/>
      <c r="AF7905"/>
      <c r="AG7905"/>
      <c r="AH7905"/>
      <c r="AI7905"/>
      <c r="AJ7905"/>
      <c r="AK7905"/>
      <c r="AL7905"/>
      <c r="AM7905"/>
      <c r="AN7905"/>
      <c r="AO7905"/>
      <c r="AP7905"/>
      <c r="AQ7905"/>
      <c r="AR7905"/>
      <c r="AS7905"/>
      <c r="AT7905"/>
      <c r="AU7905"/>
      <c r="AV7905"/>
      <c r="AW7905"/>
      <c r="AX7905"/>
      <c r="AY7905"/>
      <c r="AZ7905"/>
      <c r="BA7905"/>
      <c r="BB7905"/>
      <c r="BC7905"/>
      <c r="BD7905"/>
    </row>
    <row r="7906" spans="1:56" s="16" customFormat="1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  <c r="AE7906"/>
      <c r="AF7906"/>
      <c r="AG7906"/>
      <c r="AH7906"/>
      <c r="AI7906"/>
      <c r="AJ7906"/>
      <c r="AK7906"/>
      <c r="AL7906"/>
      <c r="AM7906"/>
      <c r="AN7906"/>
      <c r="AO7906"/>
      <c r="AP7906"/>
      <c r="AQ7906"/>
      <c r="AR7906"/>
      <c r="AS7906"/>
      <c r="AT7906"/>
      <c r="AU7906"/>
      <c r="AV7906"/>
      <c r="AW7906"/>
      <c r="AX7906"/>
      <c r="AY7906"/>
      <c r="AZ7906"/>
      <c r="BA7906"/>
      <c r="BB7906"/>
      <c r="BC7906"/>
      <c r="BD7906"/>
    </row>
    <row r="7907" spans="1:56" s="16" customFormat="1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  <c r="AE7907"/>
      <c r="AF7907"/>
      <c r="AG7907"/>
      <c r="AH7907"/>
      <c r="AI7907"/>
      <c r="AJ7907"/>
      <c r="AK7907"/>
      <c r="AL7907"/>
      <c r="AM7907"/>
      <c r="AN7907"/>
      <c r="AO7907"/>
      <c r="AP7907"/>
      <c r="AQ7907"/>
      <c r="AR7907"/>
      <c r="AS7907"/>
      <c r="AT7907"/>
      <c r="AU7907"/>
      <c r="AV7907"/>
      <c r="AW7907"/>
      <c r="AX7907"/>
      <c r="AY7907"/>
      <c r="AZ7907"/>
      <c r="BA7907"/>
      <c r="BB7907"/>
      <c r="BC7907"/>
      <c r="BD7907"/>
    </row>
    <row r="7908" spans="1:56" s="16" customFormat="1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  <c r="AE7908"/>
      <c r="AF7908"/>
      <c r="AG7908"/>
      <c r="AH7908"/>
      <c r="AI7908"/>
      <c r="AJ7908"/>
      <c r="AK7908"/>
      <c r="AL7908"/>
      <c r="AM7908"/>
      <c r="AN7908"/>
      <c r="AO7908"/>
      <c r="AP7908"/>
      <c r="AQ7908"/>
      <c r="AR7908"/>
      <c r="AS7908"/>
      <c r="AT7908"/>
      <c r="AU7908"/>
      <c r="AV7908"/>
      <c r="AW7908"/>
      <c r="AX7908"/>
      <c r="AY7908"/>
      <c r="AZ7908"/>
      <c r="BA7908"/>
      <c r="BB7908"/>
      <c r="BC7908"/>
      <c r="BD7908"/>
    </row>
    <row r="7909" spans="1:56" s="16" customFormat="1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  <c r="AE7909"/>
      <c r="AF7909"/>
      <c r="AG7909"/>
      <c r="AH7909"/>
      <c r="AI7909"/>
      <c r="AJ7909"/>
      <c r="AK7909"/>
      <c r="AL7909"/>
      <c r="AM7909"/>
      <c r="AN7909"/>
      <c r="AO7909"/>
      <c r="AP7909"/>
      <c r="AQ7909"/>
      <c r="AR7909"/>
      <c r="AS7909"/>
      <c r="AT7909"/>
      <c r="AU7909"/>
      <c r="AV7909"/>
      <c r="AW7909"/>
      <c r="AX7909"/>
      <c r="AY7909"/>
      <c r="AZ7909"/>
      <c r="BA7909"/>
      <c r="BB7909"/>
      <c r="BC7909"/>
      <c r="BD7909"/>
    </row>
    <row r="7910" spans="1:56" s="16" customFormat="1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  <c r="AE7910"/>
      <c r="AF7910"/>
      <c r="AG7910"/>
      <c r="AH7910"/>
      <c r="AI7910"/>
      <c r="AJ7910"/>
      <c r="AK7910"/>
      <c r="AL7910"/>
      <c r="AM7910"/>
      <c r="AN7910"/>
      <c r="AO7910"/>
      <c r="AP7910"/>
      <c r="AQ7910"/>
      <c r="AR7910"/>
      <c r="AS7910"/>
      <c r="AT7910"/>
      <c r="AU7910"/>
      <c r="AV7910"/>
      <c r="AW7910"/>
      <c r="AX7910"/>
      <c r="AY7910"/>
      <c r="AZ7910"/>
      <c r="BA7910"/>
      <c r="BB7910"/>
      <c r="BC7910"/>
      <c r="BD7910"/>
    </row>
    <row r="7911" spans="1:56" s="16" customFormat="1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  <c r="AE7911"/>
      <c r="AF7911"/>
      <c r="AG7911"/>
      <c r="AH7911"/>
      <c r="AI7911"/>
      <c r="AJ7911"/>
      <c r="AK7911"/>
      <c r="AL7911"/>
      <c r="AM7911"/>
      <c r="AN7911"/>
      <c r="AO7911"/>
      <c r="AP7911"/>
      <c r="AQ7911"/>
      <c r="AR7911"/>
      <c r="AS7911"/>
      <c r="AT7911"/>
      <c r="AU7911"/>
      <c r="AV7911"/>
      <c r="AW7911"/>
      <c r="AX7911"/>
      <c r="AY7911"/>
      <c r="AZ7911"/>
      <c r="BA7911"/>
      <c r="BB7911"/>
      <c r="BC7911"/>
      <c r="BD7911"/>
    </row>
    <row r="7912" spans="1:56" s="16" customFormat="1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  <c r="AE7912"/>
      <c r="AF7912"/>
      <c r="AG7912"/>
      <c r="AH7912"/>
      <c r="AI7912"/>
      <c r="AJ7912"/>
      <c r="AK7912"/>
      <c r="AL7912"/>
      <c r="AM7912"/>
      <c r="AN7912"/>
      <c r="AO7912"/>
      <c r="AP7912"/>
      <c r="AQ7912"/>
      <c r="AR7912"/>
      <c r="AS7912"/>
      <c r="AT7912"/>
      <c r="AU7912"/>
      <c r="AV7912"/>
      <c r="AW7912"/>
      <c r="AX7912"/>
      <c r="AY7912"/>
      <c r="AZ7912"/>
      <c r="BA7912"/>
      <c r="BB7912"/>
      <c r="BC7912"/>
      <c r="BD7912"/>
    </row>
    <row r="7913" spans="1:56" s="16" customFormat="1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  <c r="AE7913"/>
      <c r="AF7913"/>
      <c r="AG7913"/>
      <c r="AH7913"/>
      <c r="AI7913"/>
      <c r="AJ7913"/>
      <c r="AK7913"/>
      <c r="AL7913"/>
      <c r="AM7913"/>
      <c r="AN7913"/>
      <c r="AO7913"/>
      <c r="AP7913"/>
      <c r="AQ7913"/>
      <c r="AR7913"/>
      <c r="AS7913"/>
      <c r="AT7913"/>
      <c r="AU7913"/>
      <c r="AV7913"/>
      <c r="AW7913"/>
      <c r="AX7913"/>
      <c r="AY7913"/>
      <c r="AZ7913"/>
      <c r="BA7913"/>
      <c r="BB7913"/>
      <c r="BC7913"/>
      <c r="BD7913"/>
    </row>
    <row r="7914" spans="1:56" s="16" customFormat="1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  <c r="AE7914"/>
      <c r="AF7914"/>
      <c r="AG7914"/>
      <c r="AH7914"/>
      <c r="AI7914"/>
      <c r="AJ7914"/>
      <c r="AK7914"/>
      <c r="AL7914"/>
      <c r="AM7914"/>
      <c r="AN7914"/>
      <c r="AO7914"/>
      <c r="AP7914"/>
      <c r="AQ7914"/>
      <c r="AR7914"/>
      <c r="AS7914"/>
      <c r="AT7914"/>
      <c r="AU7914"/>
      <c r="AV7914"/>
      <c r="AW7914"/>
      <c r="AX7914"/>
      <c r="AY7914"/>
      <c r="AZ7914"/>
      <c r="BA7914"/>
      <c r="BB7914"/>
      <c r="BC7914"/>
      <c r="BD7914"/>
    </row>
    <row r="7915" spans="1:56" s="16" customFormat="1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  <c r="AE7915"/>
      <c r="AF7915"/>
      <c r="AG7915"/>
      <c r="AH7915"/>
      <c r="AI7915"/>
      <c r="AJ7915"/>
      <c r="AK7915"/>
      <c r="AL7915"/>
      <c r="AM7915"/>
      <c r="AN7915"/>
      <c r="AO7915"/>
      <c r="AP7915"/>
      <c r="AQ7915"/>
      <c r="AR7915"/>
      <c r="AS7915"/>
      <c r="AT7915"/>
      <c r="AU7915"/>
      <c r="AV7915"/>
      <c r="AW7915"/>
      <c r="AX7915"/>
      <c r="AY7915"/>
      <c r="AZ7915"/>
      <c r="BA7915"/>
      <c r="BB7915"/>
      <c r="BC7915"/>
      <c r="BD7915"/>
    </row>
    <row r="7916" spans="1:56" s="16" customFormat="1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  <c r="AE7916"/>
      <c r="AF7916"/>
      <c r="AG7916"/>
      <c r="AH7916"/>
      <c r="AI7916"/>
      <c r="AJ7916"/>
      <c r="AK7916"/>
      <c r="AL7916"/>
      <c r="AM7916"/>
      <c r="AN7916"/>
      <c r="AO7916"/>
      <c r="AP7916"/>
      <c r="AQ7916"/>
      <c r="AR7916"/>
      <c r="AS7916"/>
      <c r="AT7916"/>
      <c r="AU7916"/>
      <c r="AV7916"/>
      <c r="AW7916"/>
      <c r="AX7916"/>
      <c r="AY7916"/>
      <c r="AZ7916"/>
      <c r="BA7916"/>
      <c r="BB7916"/>
      <c r="BC7916"/>
      <c r="BD7916"/>
    </row>
    <row r="7917" spans="1:56" s="16" customFormat="1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  <c r="AE7917"/>
      <c r="AF7917"/>
      <c r="AG7917"/>
      <c r="AH7917"/>
      <c r="AI7917"/>
      <c r="AJ7917"/>
      <c r="AK7917"/>
      <c r="AL7917"/>
      <c r="AM7917"/>
      <c r="AN7917"/>
      <c r="AO7917"/>
      <c r="AP7917"/>
      <c r="AQ7917"/>
      <c r="AR7917"/>
      <c r="AS7917"/>
      <c r="AT7917"/>
      <c r="AU7917"/>
      <c r="AV7917"/>
      <c r="AW7917"/>
      <c r="AX7917"/>
      <c r="AY7917"/>
      <c r="AZ7917"/>
      <c r="BA7917"/>
      <c r="BB7917"/>
      <c r="BC7917"/>
      <c r="BD7917"/>
    </row>
    <row r="7918" spans="1:56" s="16" customFormat="1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  <c r="AE7918"/>
      <c r="AF7918"/>
      <c r="AG7918"/>
      <c r="AH7918"/>
      <c r="AI7918"/>
      <c r="AJ7918"/>
      <c r="AK7918"/>
      <c r="AL7918"/>
      <c r="AM7918"/>
      <c r="AN7918"/>
      <c r="AO7918"/>
      <c r="AP7918"/>
      <c r="AQ7918"/>
      <c r="AR7918"/>
      <c r="AS7918"/>
      <c r="AT7918"/>
      <c r="AU7918"/>
      <c r="AV7918"/>
      <c r="AW7918"/>
      <c r="AX7918"/>
      <c r="AY7918"/>
      <c r="AZ7918"/>
      <c r="BA7918"/>
      <c r="BB7918"/>
      <c r="BC7918"/>
      <c r="BD7918"/>
    </row>
    <row r="7919" spans="1:56" s="16" customFormat="1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  <c r="AE7919"/>
      <c r="AF7919"/>
      <c r="AG7919"/>
      <c r="AH7919"/>
      <c r="AI7919"/>
      <c r="AJ7919"/>
      <c r="AK7919"/>
      <c r="AL7919"/>
      <c r="AM7919"/>
      <c r="AN7919"/>
      <c r="AO7919"/>
      <c r="AP7919"/>
      <c r="AQ7919"/>
      <c r="AR7919"/>
      <c r="AS7919"/>
      <c r="AT7919"/>
      <c r="AU7919"/>
      <c r="AV7919"/>
      <c r="AW7919"/>
      <c r="AX7919"/>
      <c r="AY7919"/>
      <c r="AZ7919"/>
      <c r="BA7919"/>
      <c r="BB7919"/>
      <c r="BC7919"/>
      <c r="BD7919"/>
    </row>
    <row r="7920" spans="1:56" s="16" customFormat="1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  <c r="AE7920"/>
      <c r="AF7920"/>
      <c r="AG7920"/>
      <c r="AH7920"/>
      <c r="AI7920"/>
      <c r="AJ7920"/>
      <c r="AK7920"/>
      <c r="AL7920"/>
      <c r="AM7920"/>
      <c r="AN7920"/>
      <c r="AO7920"/>
      <c r="AP7920"/>
      <c r="AQ7920"/>
      <c r="AR7920"/>
      <c r="AS7920"/>
      <c r="AT7920"/>
      <c r="AU7920"/>
      <c r="AV7920"/>
      <c r="AW7920"/>
      <c r="AX7920"/>
      <c r="AY7920"/>
      <c r="AZ7920"/>
      <c r="BA7920"/>
      <c r="BB7920"/>
      <c r="BC7920"/>
      <c r="BD7920"/>
    </row>
    <row r="7921" spans="1:56" s="16" customFormat="1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  <c r="AE7921"/>
      <c r="AF7921"/>
      <c r="AG7921"/>
      <c r="AH7921"/>
      <c r="AI7921"/>
      <c r="AJ7921"/>
      <c r="AK7921"/>
      <c r="AL7921"/>
      <c r="AM7921"/>
      <c r="AN7921"/>
      <c r="AO7921"/>
      <c r="AP7921"/>
      <c r="AQ7921"/>
      <c r="AR7921"/>
      <c r="AS7921"/>
      <c r="AT7921"/>
      <c r="AU7921"/>
      <c r="AV7921"/>
      <c r="AW7921"/>
      <c r="AX7921"/>
      <c r="AY7921"/>
      <c r="AZ7921"/>
      <c r="BA7921"/>
      <c r="BB7921"/>
      <c r="BC7921"/>
      <c r="BD7921"/>
    </row>
    <row r="7922" spans="1:56" s="16" customFormat="1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  <c r="AE7922"/>
      <c r="AF7922"/>
      <c r="AG7922"/>
      <c r="AH7922"/>
      <c r="AI7922"/>
      <c r="AJ7922"/>
      <c r="AK7922"/>
      <c r="AL7922"/>
      <c r="AM7922"/>
      <c r="AN7922"/>
      <c r="AO7922"/>
      <c r="AP7922"/>
      <c r="AQ7922"/>
      <c r="AR7922"/>
      <c r="AS7922"/>
      <c r="AT7922"/>
      <c r="AU7922"/>
      <c r="AV7922"/>
      <c r="AW7922"/>
      <c r="AX7922"/>
      <c r="AY7922"/>
      <c r="AZ7922"/>
      <c r="BA7922"/>
      <c r="BB7922"/>
      <c r="BC7922"/>
      <c r="BD7922"/>
    </row>
    <row r="7923" spans="1:56" s="16" customFormat="1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  <c r="AE7923"/>
      <c r="AF7923"/>
      <c r="AG7923"/>
      <c r="AH7923"/>
      <c r="AI7923"/>
      <c r="AJ7923"/>
      <c r="AK7923"/>
      <c r="AL7923"/>
      <c r="AM7923"/>
      <c r="AN7923"/>
      <c r="AO7923"/>
      <c r="AP7923"/>
      <c r="AQ7923"/>
      <c r="AR7923"/>
      <c r="AS7923"/>
      <c r="AT7923"/>
      <c r="AU7923"/>
      <c r="AV7923"/>
      <c r="AW7923"/>
      <c r="AX7923"/>
      <c r="AY7923"/>
      <c r="AZ7923"/>
      <c r="BA7923"/>
      <c r="BB7923"/>
      <c r="BC7923"/>
      <c r="BD7923"/>
    </row>
    <row r="7924" spans="1:56" s="16" customFormat="1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  <c r="AE7924"/>
      <c r="AF7924"/>
      <c r="AG7924"/>
      <c r="AH7924"/>
      <c r="AI7924"/>
      <c r="AJ7924"/>
      <c r="AK7924"/>
      <c r="AL7924"/>
      <c r="AM7924"/>
      <c r="AN7924"/>
      <c r="AO7924"/>
      <c r="AP7924"/>
      <c r="AQ7924"/>
      <c r="AR7924"/>
      <c r="AS7924"/>
      <c r="AT7924"/>
      <c r="AU7924"/>
      <c r="AV7924"/>
      <c r="AW7924"/>
      <c r="AX7924"/>
      <c r="AY7924"/>
      <c r="AZ7924"/>
      <c r="BA7924"/>
      <c r="BB7924"/>
      <c r="BC7924"/>
      <c r="BD7924"/>
    </row>
    <row r="7925" spans="1:56" s="16" customFormat="1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  <c r="AE7925"/>
      <c r="AF7925"/>
      <c r="AG7925"/>
      <c r="AH7925"/>
      <c r="AI7925"/>
      <c r="AJ7925"/>
      <c r="AK7925"/>
      <c r="AL7925"/>
      <c r="AM7925"/>
      <c r="AN7925"/>
      <c r="AO7925"/>
      <c r="AP7925"/>
      <c r="AQ7925"/>
      <c r="AR7925"/>
      <c r="AS7925"/>
      <c r="AT7925"/>
      <c r="AU7925"/>
      <c r="AV7925"/>
      <c r="AW7925"/>
      <c r="AX7925"/>
      <c r="AY7925"/>
      <c r="AZ7925"/>
      <c r="BA7925"/>
      <c r="BB7925"/>
      <c r="BC7925"/>
      <c r="BD7925"/>
    </row>
    <row r="7926" spans="1:56" s="16" customFormat="1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  <c r="AE7926"/>
      <c r="AF7926"/>
      <c r="AG7926"/>
      <c r="AH7926"/>
      <c r="AI7926"/>
      <c r="AJ7926"/>
      <c r="AK7926"/>
      <c r="AL7926"/>
      <c r="AM7926"/>
      <c r="AN7926"/>
      <c r="AO7926"/>
      <c r="AP7926"/>
      <c r="AQ7926"/>
      <c r="AR7926"/>
      <c r="AS7926"/>
      <c r="AT7926"/>
      <c r="AU7926"/>
      <c r="AV7926"/>
      <c r="AW7926"/>
      <c r="AX7926"/>
      <c r="AY7926"/>
      <c r="AZ7926"/>
      <c r="BA7926"/>
      <c r="BB7926"/>
      <c r="BC7926"/>
      <c r="BD7926"/>
    </row>
    <row r="7927" spans="1:56" s="16" customFormat="1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  <c r="AE7927"/>
      <c r="AF7927"/>
      <c r="AG7927"/>
      <c r="AH7927"/>
      <c r="AI7927"/>
      <c r="AJ7927"/>
      <c r="AK7927"/>
      <c r="AL7927"/>
      <c r="AM7927"/>
      <c r="AN7927"/>
      <c r="AO7927"/>
      <c r="AP7927"/>
      <c r="AQ7927"/>
      <c r="AR7927"/>
      <c r="AS7927"/>
      <c r="AT7927"/>
      <c r="AU7927"/>
      <c r="AV7927"/>
      <c r="AW7927"/>
      <c r="AX7927"/>
      <c r="AY7927"/>
      <c r="AZ7927"/>
      <c r="BA7927"/>
      <c r="BB7927"/>
      <c r="BC7927"/>
      <c r="BD7927"/>
    </row>
    <row r="7928" spans="1:56" s="16" customFormat="1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  <c r="AE7928"/>
      <c r="AF7928"/>
      <c r="AG7928"/>
      <c r="AH7928"/>
      <c r="AI7928"/>
      <c r="AJ7928"/>
      <c r="AK7928"/>
      <c r="AL7928"/>
      <c r="AM7928"/>
      <c r="AN7928"/>
      <c r="AO7928"/>
      <c r="AP7928"/>
      <c r="AQ7928"/>
      <c r="AR7928"/>
      <c r="AS7928"/>
      <c r="AT7928"/>
      <c r="AU7928"/>
      <c r="AV7928"/>
      <c r="AW7928"/>
      <c r="AX7928"/>
      <c r="AY7928"/>
      <c r="AZ7928"/>
      <c r="BA7928"/>
      <c r="BB7928"/>
      <c r="BC7928"/>
      <c r="BD7928"/>
    </row>
    <row r="7929" spans="1:56" s="16" customFormat="1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  <c r="AE7929"/>
      <c r="AF7929"/>
      <c r="AG7929"/>
      <c r="AH7929"/>
      <c r="AI7929"/>
      <c r="AJ7929"/>
      <c r="AK7929"/>
      <c r="AL7929"/>
      <c r="AM7929"/>
      <c r="AN7929"/>
      <c r="AO7929"/>
      <c r="AP7929"/>
      <c r="AQ7929"/>
      <c r="AR7929"/>
      <c r="AS7929"/>
      <c r="AT7929"/>
      <c r="AU7929"/>
      <c r="AV7929"/>
      <c r="AW7929"/>
      <c r="AX7929"/>
      <c r="AY7929"/>
      <c r="AZ7929"/>
      <c r="BA7929"/>
      <c r="BB7929"/>
      <c r="BC7929"/>
      <c r="BD7929"/>
    </row>
    <row r="7930" spans="1:56" s="16" customFormat="1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  <c r="AE7930"/>
      <c r="AF7930"/>
      <c r="AG7930"/>
      <c r="AH7930"/>
      <c r="AI7930"/>
      <c r="AJ7930"/>
      <c r="AK7930"/>
      <c r="AL7930"/>
      <c r="AM7930"/>
      <c r="AN7930"/>
      <c r="AO7930"/>
      <c r="AP7930"/>
      <c r="AQ7930"/>
      <c r="AR7930"/>
      <c r="AS7930"/>
      <c r="AT7930"/>
      <c r="AU7930"/>
      <c r="AV7930"/>
      <c r="AW7930"/>
      <c r="AX7930"/>
      <c r="AY7930"/>
      <c r="AZ7930"/>
      <c r="BA7930"/>
      <c r="BB7930"/>
      <c r="BC7930"/>
      <c r="BD7930"/>
    </row>
    <row r="7931" spans="1:56" s="16" customFormat="1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  <c r="AE7931"/>
      <c r="AF7931"/>
      <c r="AG7931"/>
      <c r="AH7931"/>
      <c r="AI7931"/>
      <c r="AJ7931"/>
      <c r="AK7931"/>
      <c r="AL7931"/>
      <c r="AM7931"/>
      <c r="AN7931"/>
      <c r="AO7931"/>
      <c r="AP7931"/>
      <c r="AQ7931"/>
      <c r="AR7931"/>
      <c r="AS7931"/>
      <c r="AT7931"/>
      <c r="AU7931"/>
      <c r="AV7931"/>
      <c r="AW7931"/>
      <c r="AX7931"/>
      <c r="AY7931"/>
      <c r="AZ7931"/>
      <c r="BA7931"/>
      <c r="BB7931"/>
      <c r="BC7931"/>
      <c r="BD7931"/>
    </row>
    <row r="7932" spans="1:56" s="16" customFormat="1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  <c r="AE7932"/>
      <c r="AF7932"/>
      <c r="AG7932"/>
      <c r="AH7932"/>
      <c r="AI7932"/>
      <c r="AJ7932"/>
      <c r="AK7932"/>
      <c r="AL7932"/>
      <c r="AM7932"/>
      <c r="AN7932"/>
      <c r="AO7932"/>
      <c r="AP7932"/>
      <c r="AQ7932"/>
      <c r="AR7932"/>
      <c r="AS7932"/>
      <c r="AT7932"/>
      <c r="AU7932"/>
      <c r="AV7932"/>
      <c r="AW7932"/>
      <c r="AX7932"/>
      <c r="AY7932"/>
      <c r="AZ7932"/>
      <c r="BA7932"/>
      <c r="BB7932"/>
      <c r="BC7932"/>
      <c r="BD7932"/>
    </row>
    <row r="7933" spans="1:56" s="16" customFormat="1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  <c r="AE7933"/>
      <c r="AF7933"/>
      <c r="AG7933"/>
      <c r="AH7933"/>
      <c r="AI7933"/>
      <c r="AJ7933"/>
      <c r="AK7933"/>
      <c r="AL7933"/>
      <c r="AM7933"/>
      <c r="AN7933"/>
      <c r="AO7933"/>
      <c r="AP7933"/>
      <c r="AQ7933"/>
      <c r="AR7933"/>
      <c r="AS7933"/>
      <c r="AT7933"/>
      <c r="AU7933"/>
      <c r="AV7933"/>
      <c r="AW7933"/>
      <c r="AX7933"/>
      <c r="AY7933"/>
      <c r="AZ7933"/>
      <c r="BA7933"/>
      <c r="BB7933"/>
      <c r="BC7933"/>
      <c r="BD7933"/>
    </row>
    <row r="7934" spans="1:56" s="16" customFormat="1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  <c r="AE7934"/>
      <c r="AF7934"/>
      <c r="AG7934"/>
      <c r="AH7934"/>
      <c r="AI7934"/>
      <c r="AJ7934"/>
      <c r="AK7934"/>
      <c r="AL7934"/>
      <c r="AM7934"/>
      <c r="AN7934"/>
      <c r="AO7934"/>
      <c r="AP7934"/>
      <c r="AQ7934"/>
      <c r="AR7934"/>
      <c r="AS7934"/>
      <c r="AT7934"/>
      <c r="AU7934"/>
      <c r="AV7934"/>
      <c r="AW7934"/>
      <c r="AX7934"/>
      <c r="AY7934"/>
      <c r="AZ7934"/>
      <c r="BA7934"/>
      <c r="BB7934"/>
      <c r="BC7934"/>
      <c r="BD7934"/>
    </row>
    <row r="7935" spans="1:56" s="16" customFormat="1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  <c r="AE7935"/>
      <c r="AF7935"/>
      <c r="AG7935"/>
      <c r="AH7935"/>
      <c r="AI7935"/>
      <c r="AJ7935"/>
      <c r="AK7935"/>
      <c r="AL7935"/>
      <c r="AM7935"/>
      <c r="AN7935"/>
      <c r="AO7935"/>
      <c r="AP7935"/>
      <c r="AQ7935"/>
      <c r="AR7935"/>
      <c r="AS7935"/>
      <c r="AT7935"/>
      <c r="AU7935"/>
      <c r="AV7935"/>
      <c r="AW7935"/>
      <c r="AX7935"/>
      <c r="AY7935"/>
      <c r="AZ7935"/>
      <c r="BA7935"/>
      <c r="BB7935"/>
      <c r="BC7935"/>
      <c r="BD7935"/>
    </row>
    <row r="7936" spans="1:56" s="16" customFormat="1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  <c r="AE7936"/>
      <c r="AF7936"/>
      <c r="AG7936"/>
      <c r="AH7936"/>
      <c r="AI7936"/>
      <c r="AJ7936"/>
      <c r="AK7936"/>
      <c r="AL7936"/>
      <c r="AM7936"/>
      <c r="AN7936"/>
      <c r="AO7936"/>
      <c r="AP7936"/>
      <c r="AQ7936"/>
      <c r="AR7936"/>
      <c r="AS7936"/>
      <c r="AT7936"/>
      <c r="AU7936"/>
      <c r="AV7936"/>
      <c r="AW7936"/>
      <c r="AX7936"/>
      <c r="AY7936"/>
      <c r="AZ7936"/>
      <c r="BA7936"/>
      <c r="BB7936"/>
      <c r="BC7936"/>
      <c r="BD7936"/>
    </row>
    <row r="7937" spans="1:56" s="16" customFormat="1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  <c r="AE7937"/>
      <c r="AF7937"/>
      <c r="AG7937"/>
      <c r="AH7937"/>
      <c r="AI7937"/>
      <c r="AJ7937"/>
      <c r="AK7937"/>
      <c r="AL7937"/>
      <c r="AM7937"/>
      <c r="AN7937"/>
      <c r="AO7937"/>
      <c r="AP7937"/>
      <c r="AQ7937"/>
      <c r="AR7937"/>
      <c r="AS7937"/>
      <c r="AT7937"/>
      <c r="AU7937"/>
      <c r="AV7937"/>
      <c r="AW7937"/>
      <c r="AX7937"/>
      <c r="AY7937"/>
      <c r="AZ7937"/>
      <c r="BA7937"/>
      <c r="BB7937"/>
      <c r="BC7937"/>
      <c r="BD7937"/>
    </row>
    <row r="7938" spans="1:56" s="16" customFormat="1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  <c r="AE7938"/>
      <c r="AF7938"/>
      <c r="AG7938"/>
      <c r="AH7938"/>
      <c r="AI7938"/>
      <c r="AJ7938"/>
      <c r="AK7938"/>
      <c r="AL7938"/>
      <c r="AM7938"/>
      <c r="AN7938"/>
      <c r="AO7938"/>
      <c r="AP7938"/>
      <c r="AQ7938"/>
      <c r="AR7938"/>
      <c r="AS7938"/>
      <c r="AT7938"/>
      <c r="AU7938"/>
      <c r="AV7938"/>
      <c r="AW7938"/>
      <c r="AX7938"/>
      <c r="AY7938"/>
      <c r="AZ7938"/>
      <c r="BA7938"/>
      <c r="BB7938"/>
      <c r="BC7938"/>
      <c r="BD7938"/>
    </row>
    <row r="7939" spans="1:56" s="16" customFormat="1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  <c r="AE7939"/>
      <c r="AF7939"/>
      <c r="AG7939"/>
      <c r="AH7939"/>
      <c r="AI7939"/>
      <c r="AJ7939"/>
      <c r="AK7939"/>
      <c r="AL7939"/>
      <c r="AM7939"/>
      <c r="AN7939"/>
      <c r="AO7939"/>
      <c r="AP7939"/>
      <c r="AQ7939"/>
      <c r="AR7939"/>
      <c r="AS7939"/>
      <c r="AT7939"/>
      <c r="AU7939"/>
      <c r="AV7939"/>
      <c r="AW7939"/>
      <c r="AX7939"/>
      <c r="AY7939"/>
      <c r="AZ7939"/>
      <c r="BA7939"/>
      <c r="BB7939"/>
      <c r="BC7939"/>
      <c r="BD7939"/>
    </row>
    <row r="7940" spans="1:56" s="16" customFormat="1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  <c r="AE7940"/>
      <c r="AF7940"/>
      <c r="AG7940"/>
      <c r="AH7940"/>
      <c r="AI7940"/>
      <c r="AJ7940"/>
      <c r="AK7940"/>
      <c r="AL7940"/>
      <c r="AM7940"/>
      <c r="AN7940"/>
      <c r="AO7940"/>
      <c r="AP7940"/>
      <c r="AQ7940"/>
      <c r="AR7940"/>
      <c r="AS7940"/>
      <c r="AT7940"/>
      <c r="AU7940"/>
      <c r="AV7940"/>
      <c r="AW7940"/>
      <c r="AX7940"/>
      <c r="AY7940"/>
      <c r="AZ7940"/>
      <c r="BA7940"/>
      <c r="BB7940"/>
      <c r="BC7940"/>
      <c r="BD7940"/>
    </row>
    <row r="7941" spans="1:56" s="16" customFormat="1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  <c r="AE7941"/>
      <c r="AF7941"/>
      <c r="AG7941"/>
      <c r="AH7941"/>
      <c r="AI7941"/>
      <c r="AJ7941"/>
      <c r="AK7941"/>
      <c r="AL7941"/>
      <c r="AM7941"/>
      <c r="AN7941"/>
      <c r="AO7941"/>
      <c r="AP7941"/>
      <c r="AQ7941"/>
      <c r="AR7941"/>
      <c r="AS7941"/>
      <c r="AT7941"/>
      <c r="AU7941"/>
      <c r="AV7941"/>
      <c r="AW7941"/>
      <c r="AX7941"/>
      <c r="AY7941"/>
      <c r="AZ7941"/>
      <c r="BA7941"/>
      <c r="BB7941"/>
      <c r="BC7941"/>
      <c r="BD7941"/>
    </row>
    <row r="7942" spans="1:56" s="16" customFormat="1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  <c r="AE7942"/>
      <c r="AF7942"/>
      <c r="AG7942"/>
      <c r="AH7942"/>
      <c r="AI7942"/>
      <c r="AJ7942"/>
      <c r="AK7942"/>
      <c r="AL7942"/>
      <c r="AM7942"/>
      <c r="AN7942"/>
      <c r="AO7942"/>
      <c r="AP7942"/>
      <c r="AQ7942"/>
      <c r="AR7942"/>
      <c r="AS7942"/>
      <c r="AT7942"/>
      <c r="AU7942"/>
      <c r="AV7942"/>
      <c r="AW7942"/>
      <c r="AX7942"/>
      <c r="AY7942"/>
      <c r="AZ7942"/>
      <c r="BA7942"/>
      <c r="BB7942"/>
      <c r="BC7942"/>
      <c r="BD7942"/>
    </row>
    <row r="7943" spans="1:56" s="16" customFormat="1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  <c r="AE7943"/>
      <c r="AF7943"/>
      <c r="AG7943"/>
      <c r="AH7943"/>
      <c r="AI7943"/>
      <c r="AJ7943"/>
      <c r="AK7943"/>
      <c r="AL7943"/>
      <c r="AM7943"/>
      <c r="AN7943"/>
      <c r="AO7943"/>
      <c r="AP7943"/>
      <c r="AQ7943"/>
      <c r="AR7943"/>
      <c r="AS7943"/>
      <c r="AT7943"/>
      <c r="AU7943"/>
      <c r="AV7943"/>
      <c r="AW7943"/>
      <c r="AX7943"/>
      <c r="AY7943"/>
      <c r="AZ7943"/>
      <c r="BA7943"/>
      <c r="BB7943"/>
      <c r="BC7943"/>
      <c r="BD7943"/>
    </row>
    <row r="7944" spans="1:56" s="16" customFormat="1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  <c r="AE7944"/>
      <c r="AF7944"/>
      <c r="AG7944"/>
      <c r="AH7944"/>
      <c r="AI7944"/>
      <c r="AJ7944"/>
      <c r="AK7944"/>
      <c r="AL7944"/>
      <c r="AM7944"/>
      <c r="AN7944"/>
      <c r="AO7944"/>
      <c r="AP7944"/>
      <c r="AQ7944"/>
      <c r="AR7944"/>
      <c r="AS7944"/>
      <c r="AT7944"/>
      <c r="AU7944"/>
      <c r="AV7944"/>
      <c r="AW7944"/>
      <c r="AX7944"/>
      <c r="AY7944"/>
      <c r="AZ7944"/>
      <c r="BA7944"/>
      <c r="BB7944"/>
      <c r="BC7944"/>
      <c r="BD7944"/>
    </row>
    <row r="7945" spans="1:56" s="16" customFormat="1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  <c r="AE7945"/>
      <c r="AF7945"/>
      <c r="AG7945"/>
      <c r="AH7945"/>
      <c r="AI7945"/>
      <c r="AJ7945"/>
      <c r="AK7945"/>
      <c r="AL7945"/>
      <c r="AM7945"/>
      <c r="AN7945"/>
      <c r="AO7945"/>
      <c r="AP7945"/>
      <c r="AQ7945"/>
      <c r="AR7945"/>
      <c r="AS7945"/>
      <c r="AT7945"/>
      <c r="AU7945"/>
      <c r="AV7945"/>
      <c r="AW7945"/>
      <c r="AX7945"/>
      <c r="AY7945"/>
      <c r="AZ7945"/>
      <c r="BA7945"/>
      <c r="BB7945"/>
      <c r="BC7945"/>
      <c r="BD7945"/>
    </row>
    <row r="7946" spans="1:56" s="16" customFormat="1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  <c r="AE7946"/>
      <c r="AF7946"/>
      <c r="AG7946"/>
      <c r="AH7946"/>
      <c r="AI7946"/>
      <c r="AJ7946"/>
      <c r="AK7946"/>
      <c r="AL7946"/>
      <c r="AM7946"/>
      <c r="AN7946"/>
      <c r="AO7946"/>
      <c r="AP7946"/>
      <c r="AQ7946"/>
      <c r="AR7946"/>
      <c r="AS7946"/>
      <c r="AT7946"/>
      <c r="AU7946"/>
      <c r="AV7946"/>
      <c r="AW7946"/>
      <c r="AX7946"/>
      <c r="AY7946"/>
      <c r="AZ7946"/>
      <c r="BA7946"/>
      <c r="BB7946"/>
      <c r="BC7946"/>
      <c r="BD7946"/>
    </row>
    <row r="7947" spans="1:56" s="16" customFormat="1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  <c r="AE7947"/>
      <c r="AF7947"/>
      <c r="AG7947"/>
      <c r="AH7947"/>
      <c r="AI7947"/>
      <c r="AJ7947"/>
      <c r="AK7947"/>
      <c r="AL7947"/>
      <c r="AM7947"/>
      <c r="AN7947"/>
      <c r="AO7947"/>
      <c r="AP7947"/>
      <c r="AQ7947"/>
      <c r="AR7947"/>
      <c r="AS7947"/>
      <c r="AT7947"/>
      <c r="AU7947"/>
      <c r="AV7947"/>
      <c r="AW7947"/>
      <c r="AX7947"/>
      <c r="AY7947"/>
      <c r="AZ7947"/>
      <c r="BA7947"/>
      <c r="BB7947"/>
      <c r="BC7947"/>
      <c r="BD7947"/>
    </row>
    <row r="7948" spans="1:56" s="16" customFormat="1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  <c r="AE7948"/>
      <c r="AF7948"/>
      <c r="AG7948"/>
      <c r="AH7948"/>
      <c r="AI7948"/>
      <c r="AJ7948"/>
      <c r="AK7948"/>
      <c r="AL7948"/>
      <c r="AM7948"/>
      <c r="AN7948"/>
      <c r="AO7948"/>
      <c r="AP7948"/>
      <c r="AQ7948"/>
      <c r="AR7948"/>
      <c r="AS7948"/>
      <c r="AT7948"/>
      <c r="AU7948"/>
      <c r="AV7948"/>
      <c r="AW7948"/>
      <c r="AX7948"/>
      <c r="AY7948"/>
      <c r="AZ7948"/>
      <c r="BA7948"/>
      <c r="BB7948"/>
      <c r="BC7948"/>
      <c r="BD7948"/>
    </row>
    <row r="7949" spans="1:56" s="16" customFormat="1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  <c r="AE7949"/>
      <c r="AF7949"/>
      <c r="AG7949"/>
      <c r="AH7949"/>
      <c r="AI7949"/>
      <c r="AJ7949"/>
      <c r="AK7949"/>
      <c r="AL7949"/>
      <c r="AM7949"/>
      <c r="AN7949"/>
      <c r="AO7949"/>
      <c r="AP7949"/>
      <c r="AQ7949"/>
      <c r="AR7949"/>
      <c r="AS7949"/>
      <c r="AT7949"/>
      <c r="AU7949"/>
      <c r="AV7949"/>
      <c r="AW7949"/>
      <c r="AX7949"/>
      <c r="AY7949"/>
      <c r="AZ7949"/>
      <c r="BA7949"/>
      <c r="BB7949"/>
      <c r="BC7949"/>
      <c r="BD7949"/>
    </row>
    <row r="7950" spans="1:56" s="16" customFormat="1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  <c r="AE7950"/>
      <c r="AF7950"/>
      <c r="AG7950"/>
      <c r="AH7950"/>
      <c r="AI7950"/>
      <c r="AJ7950"/>
      <c r="AK7950"/>
      <c r="AL7950"/>
      <c r="AM7950"/>
      <c r="AN7950"/>
      <c r="AO7950"/>
      <c r="AP7950"/>
      <c r="AQ7950"/>
      <c r="AR7950"/>
      <c r="AS7950"/>
      <c r="AT7950"/>
      <c r="AU7950"/>
      <c r="AV7950"/>
      <c r="AW7950"/>
      <c r="AX7950"/>
      <c r="AY7950"/>
      <c r="AZ7950"/>
      <c r="BA7950"/>
      <c r="BB7950"/>
      <c r="BC7950"/>
      <c r="BD7950"/>
    </row>
    <row r="7951" spans="1:56" s="16" customFormat="1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  <c r="AE7951"/>
      <c r="AF7951"/>
      <c r="AG7951"/>
      <c r="AH7951"/>
      <c r="AI7951"/>
      <c r="AJ7951"/>
      <c r="AK7951"/>
      <c r="AL7951"/>
      <c r="AM7951"/>
      <c r="AN7951"/>
      <c r="AO7951"/>
      <c r="AP7951"/>
      <c r="AQ7951"/>
      <c r="AR7951"/>
      <c r="AS7951"/>
      <c r="AT7951"/>
      <c r="AU7951"/>
      <c r="AV7951"/>
      <c r="AW7951"/>
      <c r="AX7951"/>
      <c r="AY7951"/>
      <c r="AZ7951"/>
      <c r="BA7951"/>
      <c r="BB7951"/>
      <c r="BC7951"/>
      <c r="BD7951"/>
    </row>
    <row r="7952" spans="1:56" s="16" customFormat="1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  <c r="AE7952"/>
      <c r="AF7952"/>
      <c r="AG7952"/>
      <c r="AH7952"/>
      <c r="AI7952"/>
      <c r="AJ7952"/>
      <c r="AK7952"/>
      <c r="AL7952"/>
      <c r="AM7952"/>
      <c r="AN7952"/>
      <c r="AO7952"/>
      <c r="AP7952"/>
      <c r="AQ7952"/>
      <c r="AR7952"/>
      <c r="AS7952"/>
      <c r="AT7952"/>
      <c r="AU7952"/>
      <c r="AV7952"/>
      <c r="AW7952"/>
      <c r="AX7952"/>
      <c r="AY7952"/>
      <c r="AZ7952"/>
      <c r="BA7952"/>
      <c r="BB7952"/>
      <c r="BC7952"/>
      <c r="BD7952"/>
    </row>
    <row r="7953" spans="1:56" s="16" customFormat="1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  <c r="AE7953"/>
      <c r="AF7953"/>
      <c r="AG7953"/>
      <c r="AH7953"/>
      <c r="AI7953"/>
      <c r="AJ7953"/>
      <c r="AK7953"/>
      <c r="AL7953"/>
      <c r="AM7953"/>
      <c r="AN7953"/>
      <c r="AO7953"/>
      <c r="AP7953"/>
      <c r="AQ7953"/>
      <c r="AR7953"/>
      <c r="AS7953"/>
      <c r="AT7953"/>
      <c r="AU7953"/>
      <c r="AV7953"/>
      <c r="AW7953"/>
      <c r="AX7953"/>
      <c r="AY7953"/>
      <c r="AZ7953"/>
      <c r="BA7953"/>
      <c r="BB7953"/>
      <c r="BC7953"/>
      <c r="BD7953"/>
    </row>
    <row r="7954" spans="1:56" s="16" customFormat="1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  <c r="AE7954"/>
      <c r="AF7954"/>
      <c r="AG7954"/>
      <c r="AH7954"/>
      <c r="AI7954"/>
      <c r="AJ7954"/>
      <c r="AK7954"/>
      <c r="AL7954"/>
      <c r="AM7954"/>
      <c r="AN7954"/>
      <c r="AO7954"/>
      <c r="AP7954"/>
      <c r="AQ7954"/>
      <c r="AR7954"/>
      <c r="AS7954"/>
      <c r="AT7954"/>
      <c r="AU7954"/>
      <c r="AV7954"/>
      <c r="AW7954"/>
      <c r="AX7954"/>
      <c r="AY7954"/>
      <c r="AZ7954"/>
      <c r="BA7954"/>
      <c r="BB7954"/>
      <c r="BC7954"/>
      <c r="BD7954"/>
    </row>
    <row r="7955" spans="1:56" s="16" customFormat="1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  <c r="AE7955"/>
      <c r="AF7955"/>
      <c r="AG7955"/>
      <c r="AH7955"/>
      <c r="AI7955"/>
      <c r="AJ7955"/>
      <c r="AK7955"/>
      <c r="AL7955"/>
      <c r="AM7955"/>
      <c r="AN7955"/>
      <c r="AO7955"/>
      <c r="AP7955"/>
      <c r="AQ7955"/>
      <c r="AR7955"/>
      <c r="AS7955"/>
      <c r="AT7955"/>
      <c r="AU7955"/>
      <c r="AV7955"/>
      <c r="AW7955"/>
      <c r="AX7955"/>
      <c r="AY7955"/>
      <c r="AZ7955"/>
      <c r="BA7955"/>
      <c r="BB7955"/>
      <c r="BC7955"/>
      <c r="BD7955"/>
    </row>
    <row r="7956" spans="1:56" s="16" customFormat="1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  <c r="AE7956"/>
      <c r="AF7956"/>
      <c r="AG7956"/>
      <c r="AH7956"/>
      <c r="AI7956"/>
      <c r="AJ7956"/>
      <c r="AK7956"/>
      <c r="AL7956"/>
      <c r="AM7956"/>
      <c r="AN7956"/>
      <c r="AO7956"/>
      <c r="AP7956"/>
      <c r="AQ7956"/>
      <c r="AR7956"/>
      <c r="AS7956"/>
      <c r="AT7956"/>
      <c r="AU7956"/>
      <c r="AV7956"/>
      <c r="AW7956"/>
      <c r="AX7956"/>
      <c r="AY7956"/>
      <c r="AZ7956"/>
      <c r="BA7956"/>
      <c r="BB7956"/>
      <c r="BC7956"/>
      <c r="BD7956"/>
    </row>
    <row r="7957" spans="1:56" s="16" customFormat="1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  <c r="AE7957"/>
      <c r="AF7957"/>
      <c r="AG7957"/>
      <c r="AH7957"/>
      <c r="AI7957"/>
      <c r="AJ7957"/>
      <c r="AK7957"/>
      <c r="AL7957"/>
      <c r="AM7957"/>
      <c r="AN7957"/>
      <c r="AO7957"/>
      <c r="AP7957"/>
      <c r="AQ7957"/>
      <c r="AR7957"/>
      <c r="AS7957"/>
      <c r="AT7957"/>
      <c r="AU7957"/>
      <c r="AV7957"/>
      <c r="AW7957"/>
      <c r="AX7957"/>
      <c r="AY7957"/>
      <c r="AZ7957"/>
      <c r="BA7957"/>
      <c r="BB7957"/>
      <c r="BC7957"/>
      <c r="BD7957"/>
    </row>
    <row r="7958" spans="1:56" s="16" customFormat="1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  <c r="AE7958"/>
      <c r="AF7958"/>
      <c r="AG7958"/>
      <c r="AH7958"/>
      <c r="AI7958"/>
      <c r="AJ7958"/>
      <c r="AK7958"/>
      <c r="AL7958"/>
      <c r="AM7958"/>
      <c r="AN7958"/>
      <c r="AO7958"/>
      <c r="AP7958"/>
      <c r="AQ7958"/>
      <c r="AR7958"/>
      <c r="AS7958"/>
      <c r="AT7958"/>
      <c r="AU7958"/>
      <c r="AV7958"/>
      <c r="AW7958"/>
      <c r="AX7958"/>
      <c r="AY7958"/>
      <c r="AZ7958"/>
      <c r="BA7958"/>
      <c r="BB7958"/>
      <c r="BC7958"/>
      <c r="BD7958"/>
    </row>
    <row r="7959" spans="1:56" s="16" customFormat="1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  <c r="AE7959"/>
      <c r="AF7959"/>
      <c r="AG7959"/>
      <c r="AH7959"/>
      <c r="AI7959"/>
      <c r="AJ7959"/>
      <c r="AK7959"/>
      <c r="AL7959"/>
      <c r="AM7959"/>
      <c r="AN7959"/>
      <c r="AO7959"/>
      <c r="AP7959"/>
      <c r="AQ7959"/>
      <c r="AR7959"/>
      <c r="AS7959"/>
      <c r="AT7959"/>
      <c r="AU7959"/>
      <c r="AV7959"/>
      <c r="AW7959"/>
      <c r="AX7959"/>
      <c r="AY7959"/>
      <c r="AZ7959"/>
      <c r="BA7959"/>
      <c r="BB7959"/>
      <c r="BC7959"/>
      <c r="BD7959"/>
    </row>
    <row r="7960" spans="1:56" s="16" customFormat="1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  <c r="AE7960"/>
      <c r="AF7960"/>
      <c r="AG7960"/>
      <c r="AH7960"/>
      <c r="AI7960"/>
      <c r="AJ7960"/>
      <c r="AK7960"/>
      <c r="AL7960"/>
      <c r="AM7960"/>
      <c r="AN7960"/>
      <c r="AO7960"/>
      <c r="AP7960"/>
      <c r="AQ7960"/>
      <c r="AR7960"/>
      <c r="AS7960"/>
      <c r="AT7960"/>
      <c r="AU7960"/>
      <c r="AV7960"/>
      <c r="AW7960"/>
      <c r="AX7960"/>
      <c r="AY7960"/>
      <c r="AZ7960"/>
      <c r="BA7960"/>
      <c r="BB7960"/>
      <c r="BC7960"/>
      <c r="BD7960"/>
    </row>
    <row r="7961" spans="1:56" s="16" customFormat="1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  <c r="AE7961"/>
      <c r="AF7961"/>
      <c r="AG7961"/>
      <c r="AH7961"/>
      <c r="AI7961"/>
      <c r="AJ7961"/>
      <c r="AK7961"/>
      <c r="AL7961"/>
      <c r="AM7961"/>
      <c r="AN7961"/>
      <c r="AO7961"/>
      <c r="AP7961"/>
      <c r="AQ7961"/>
      <c r="AR7961"/>
      <c r="AS7961"/>
      <c r="AT7961"/>
      <c r="AU7961"/>
      <c r="AV7961"/>
      <c r="AW7961"/>
      <c r="AX7961"/>
      <c r="AY7961"/>
      <c r="AZ7961"/>
      <c r="BA7961"/>
      <c r="BB7961"/>
      <c r="BC7961"/>
      <c r="BD7961"/>
    </row>
    <row r="7962" spans="1:56" s="16" customFormat="1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  <c r="AE7962"/>
      <c r="AF7962"/>
      <c r="AG7962"/>
      <c r="AH7962"/>
      <c r="AI7962"/>
      <c r="AJ7962"/>
      <c r="AK7962"/>
      <c r="AL7962"/>
      <c r="AM7962"/>
      <c r="AN7962"/>
      <c r="AO7962"/>
      <c r="AP7962"/>
      <c r="AQ7962"/>
      <c r="AR7962"/>
      <c r="AS7962"/>
      <c r="AT7962"/>
      <c r="AU7962"/>
      <c r="AV7962"/>
      <c r="AW7962"/>
      <c r="AX7962"/>
      <c r="AY7962"/>
      <c r="AZ7962"/>
      <c r="BA7962"/>
      <c r="BB7962"/>
      <c r="BC7962"/>
      <c r="BD7962"/>
    </row>
    <row r="7963" spans="1:56" s="16" customFormat="1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  <c r="AE7963"/>
      <c r="AF7963"/>
      <c r="AG7963"/>
      <c r="AH7963"/>
      <c r="AI7963"/>
      <c r="AJ7963"/>
      <c r="AK7963"/>
      <c r="AL7963"/>
      <c r="AM7963"/>
      <c r="AN7963"/>
      <c r="AO7963"/>
      <c r="AP7963"/>
      <c r="AQ7963"/>
      <c r="AR7963"/>
      <c r="AS7963"/>
      <c r="AT7963"/>
      <c r="AU7963"/>
      <c r="AV7963"/>
      <c r="AW7963"/>
      <c r="AX7963"/>
      <c r="AY7963"/>
      <c r="AZ7963"/>
      <c r="BA7963"/>
      <c r="BB7963"/>
      <c r="BC7963"/>
      <c r="BD7963"/>
    </row>
    <row r="7964" spans="1:56" s="16" customFormat="1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  <c r="AE7964"/>
      <c r="AF7964"/>
      <c r="AG7964"/>
      <c r="AH7964"/>
      <c r="AI7964"/>
      <c r="AJ7964"/>
      <c r="AK7964"/>
      <c r="AL7964"/>
      <c r="AM7964"/>
      <c r="AN7964"/>
      <c r="AO7964"/>
      <c r="AP7964"/>
      <c r="AQ7964"/>
      <c r="AR7964"/>
      <c r="AS7964"/>
      <c r="AT7964"/>
      <c r="AU7964"/>
      <c r="AV7964"/>
      <c r="AW7964"/>
      <c r="AX7964"/>
      <c r="AY7964"/>
      <c r="AZ7964"/>
      <c r="BA7964"/>
      <c r="BB7964"/>
      <c r="BC7964"/>
      <c r="BD7964"/>
    </row>
    <row r="7965" spans="1:56" s="16" customFormat="1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  <c r="AE7965"/>
      <c r="AF7965"/>
      <c r="AG7965"/>
      <c r="AH7965"/>
      <c r="AI7965"/>
      <c r="AJ7965"/>
      <c r="AK7965"/>
      <c r="AL7965"/>
      <c r="AM7965"/>
      <c r="AN7965"/>
      <c r="AO7965"/>
      <c r="AP7965"/>
      <c r="AQ7965"/>
      <c r="AR7965"/>
      <c r="AS7965"/>
      <c r="AT7965"/>
      <c r="AU7965"/>
      <c r="AV7965"/>
      <c r="AW7965"/>
      <c r="AX7965"/>
      <c r="AY7965"/>
      <c r="AZ7965"/>
      <c r="BA7965"/>
      <c r="BB7965"/>
      <c r="BC7965"/>
      <c r="BD7965"/>
    </row>
    <row r="7966" spans="1:56" s="16" customFormat="1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  <c r="AE7966"/>
      <c r="AF7966"/>
      <c r="AG7966"/>
      <c r="AH7966"/>
      <c r="AI7966"/>
      <c r="AJ7966"/>
      <c r="AK7966"/>
      <c r="AL7966"/>
      <c r="AM7966"/>
      <c r="AN7966"/>
      <c r="AO7966"/>
      <c r="AP7966"/>
      <c r="AQ7966"/>
      <c r="AR7966"/>
      <c r="AS7966"/>
      <c r="AT7966"/>
      <c r="AU7966"/>
      <c r="AV7966"/>
      <c r="AW7966"/>
      <c r="AX7966"/>
      <c r="AY7966"/>
      <c r="AZ7966"/>
      <c r="BA7966"/>
      <c r="BB7966"/>
      <c r="BC7966"/>
      <c r="BD7966"/>
    </row>
    <row r="7967" spans="1:56" s="16" customFormat="1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  <c r="AE7967"/>
      <c r="AF7967"/>
      <c r="AG7967"/>
      <c r="AH7967"/>
      <c r="AI7967"/>
      <c r="AJ7967"/>
      <c r="AK7967"/>
      <c r="AL7967"/>
      <c r="AM7967"/>
      <c r="AN7967"/>
      <c r="AO7967"/>
      <c r="AP7967"/>
      <c r="AQ7967"/>
      <c r="AR7967"/>
      <c r="AS7967"/>
      <c r="AT7967"/>
      <c r="AU7967"/>
      <c r="AV7967"/>
      <c r="AW7967"/>
      <c r="AX7967"/>
      <c r="AY7967"/>
      <c r="AZ7967"/>
      <c r="BA7967"/>
      <c r="BB7967"/>
      <c r="BC7967"/>
      <c r="BD7967"/>
    </row>
    <row r="7968" spans="1:56" s="16" customFormat="1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  <c r="AE7968"/>
      <c r="AF7968"/>
      <c r="AG7968"/>
      <c r="AH7968"/>
      <c r="AI7968"/>
      <c r="AJ7968"/>
      <c r="AK7968"/>
      <c r="AL7968"/>
      <c r="AM7968"/>
      <c r="AN7968"/>
      <c r="AO7968"/>
      <c r="AP7968"/>
      <c r="AQ7968"/>
      <c r="AR7968"/>
      <c r="AS7968"/>
      <c r="AT7968"/>
      <c r="AU7968"/>
      <c r="AV7968"/>
      <c r="AW7968"/>
      <c r="AX7968"/>
      <c r="AY7968"/>
      <c r="AZ7968"/>
      <c r="BA7968"/>
      <c r="BB7968"/>
      <c r="BC7968"/>
      <c r="BD7968"/>
    </row>
    <row r="7969" spans="1:56" s="16" customFormat="1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  <c r="AE7969"/>
      <c r="AF7969"/>
      <c r="AG7969"/>
      <c r="AH7969"/>
      <c r="AI7969"/>
      <c r="AJ7969"/>
      <c r="AK7969"/>
      <c r="AL7969"/>
      <c r="AM7969"/>
      <c r="AN7969"/>
      <c r="AO7969"/>
      <c r="AP7969"/>
      <c r="AQ7969"/>
      <c r="AR7969"/>
      <c r="AS7969"/>
      <c r="AT7969"/>
      <c r="AU7969"/>
      <c r="AV7969"/>
      <c r="AW7969"/>
      <c r="AX7969"/>
      <c r="AY7969"/>
      <c r="AZ7969"/>
      <c r="BA7969"/>
      <c r="BB7969"/>
      <c r="BC7969"/>
      <c r="BD7969"/>
    </row>
    <row r="7970" spans="1:56" s="16" customFormat="1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  <c r="AE7970"/>
      <c r="AF7970"/>
      <c r="AG7970"/>
      <c r="AH7970"/>
      <c r="AI7970"/>
      <c r="AJ7970"/>
      <c r="AK7970"/>
      <c r="AL7970"/>
      <c r="AM7970"/>
      <c r="AN7970"/>
      <c r="AO7970"/>
      <c r="AP7970"/>
      <c r="AQ7970"/>
      <c r="AR7970"/>
      <c r="AS7970"/>
      <c r="AT7970"/>
      <c r="AU7970"/>
      <c r="AV7970"/>
      <c r="AW7970"/>
      <c r="AX7970"/>
      <c r="AY7970"/>
      <c r="AZ7970"/>
      <c r="BA7970"/>
      <c r="BB7970"/>
      <c r="BC7970"/>
      <c r="BD7970"/>
    </row>
    <row r="7971" spans="1:56" s="16" customFormat="1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  <c r="AE7971"/>
      <c r="AF7971"/>
      <c r="AG7971"/>
      <c r="AH7971"/>
      <c r="AI7971"/>
      <c r="AJ7971"/>
      <c r="AK7971"/>
      <c r="AL7971"/>
      <c r="AM7971"/>
      <c r="AN7971"/>
      <c r="AO7971"/>
      <c r="AP7971"/>
      <c r="AQ7971"/>
      <c r="AR7971"/>
      <c r="AS7971"/>
      <c r="AT7971"/>
      <c r="AU7971"/>
      <c r="AV7971"/>
      <c r="AW7971"/>
      <c r="AX7971"/>
      <c r="AY7971"/>
      <c r="AZ7971"/>
      <c r="BA7971"/>
      <c r="BB7971"/>
      <c r="BC7971"/>
      <c r="BD7971"/>
    </row>
    <row r="7972" spans="1:56" s="16" customFormat="1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  <c r="AE7972"/>
      <c r="AF7972"/>
      <c r="AG7972"/>
      <c r="AH7972"/>
      <c r="AI7972"/>
      <c r="AJ7972"/>
      <c r="AK7972"/>
      <c r="AL7972"/>
      <c r="AM7972"/>
      <c r="AN7972"/>
      <c r="AO7972"/>
      <c r="AP7972"/>
      <c r="AQ7972"/>
      <c r="AR7972"/>
      <c r="AS7972"/>
      <c r="AT7972"/>
      <c r="AU7972"/>
      <c r="AV7972"/>
      <c r="AW7972"/>
      <c r="AX7972"/>
      <c r="AY7972"/>
      <c r="AZ7972"/>
      <c r="BA7972"/>
      <c r="BB7972"/>
      <c r="BC7972"/>
      <c r="BD7972"/>
    </row>
    <row r="7973" spans="1:56" s="16" customFormat="1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  <c r="AE7973"/>
      <c r="AF7973"/>
      <c r="AG7973"/>
      <c r="AH7973"/>
      <c r="AI7973"/>
      <c r="AJ7973"/>
      <c r="AK7973"/>
      <c r="AL7973"/>
      <c r="AM7973"/>
      <c r="AN7973"/>
      <c r="AO7973"/>
      <c r="AP7973"/>
      <c r="AQ7973"/>
      <c r="AR7973"/>
      <c r="AS7973"/>
      <c r="AT7973"/>
      <c r="AU7973"/>
      <c r="AV7973"/>
      <c r="AW7973"/>
      <c r="AX7973"/>
      <c r="AY7973"/>
      <c r="AZ7973"/>
      <c r="BA7973"/>
      <c r="BB7973"/>
      <c r="BC7973"/>
      <c r="BD7973"/>
    </row>
    <row r="7974" spans="1:56" s="16" customFormat="1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  <c r="AE7974"/>
      <c r="AF7974"/>
      <c r="AG7974"/>
      <c r="AH7974"/>
      <c r="AI7974"/>
      <c r="AJ7974"/>
      <c r="AK7974"/>
      <c r="AL7974"/>
      <c r="AM7974"/>
      <c r="AN7974"/>
      <c r="AO7974"/>
      <c r="AP7974"/>
      <c r="AQ7974"/>
      <c r="AR7974"/>
      <c r="AS7974"/>
      <c r="AT7974"/>
      <c r="AU7974"/>
      <c r="AV7974"/>
      <c r="AW7974"/>
      <c r="AX7974"/>
      <c r="AY7974"/>
      <c r="AZ7974"/>
      <c r="BA7974"/>
      <c r="BB7974"/>
      <c r="BC7974"/>
      <c r="BD7974"/>
    </row>
    <row r="7975" spans="1:56" s="16" customFormat="1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  <c r="AE7975"/>
      <c r="AF7975"/>
      <c r="AG7975"/>
      <c r="AH7975"/>
      <c r="AI7975"/>
      <c r="AJ7975"/>
      <c r="AK7975"/>
      <c r="AL7975"/>
      <c r="AM7975"/>
      <c r="AN7975"/>
      <c r="AO7975"/>
      <c r="AP7975"/>
      <c r="AQ7975"/>
      <c r="AR7975"/>
      <c r="AS7975"/>
      <c r="AT7975"/>
      <c r="AU7975"/>
      <c r="AV7975"/>
      <c r="AW7975"/>
      <c r="AX7975"/>
      <c r="AY7975"/>
      <c r="AZ7975"/>
      <c r="BA7975"/>
      <c r="BB7975"/>
      <c r="BC7975"/>
      <c r="BD7975"/>
    </row>
    <row r="7976" spans="1:56" s="16" customFormat="1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  <c r="AE7976"/>
      <c r="AF7976"/>
      <c r="AG7976"/>
      <c r="AH7976"/>
      <c r="AI7976"/>
      <c r="AJ7976"/>
      <c r="AK7976"/>
      <c r="AL7976"/>
      <c r="AM7976"/>
      <c r="AN7976"/>
      <c r="AO7976"/>
      <c r="AP7976"/>
      <c r="AQ7976"/>
      <c r="AR7976"/>
      <c r="AS7976"/>
      <c r="AT7976"/>
      <c r="AU7976"/>
      <c r="AV7976"/>
      <c r="AW7976"/>
      <c r="AX7976"/>
      <c r="AY7976"/>
      <c r="AZ7976"/>
      <c r="BA7976"/>
      <c r="BB7976"/>
      <c r="BC7976"/>
      <c r="BD7976"/>
    </row>
    <row r="7977" spans="1:56" s="16" customFormat="1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  <c r="AE7977"/>
      <c r="AF7977"/>
      <c r="AG7977"/>
      <c r="AH7977"/>
      <c r="AI7977"/>
      <c r="AJ7977"/>
      <c r="AK7977"/>
      <c r="AL7977"/>
      <c r="AM7977"/>
      <c r="AN7977"/>
      <c r="AO7977"/>
      <c r="AP7977"/>
      <c r="AQ7977"/>
      <c r="AR7977"/>
      <c r="AS7977"/>
      <c r="AT7977"/>
      <c r="AU7977"/>
      <c r="AV7977"/>
      <c r="AW7977"/>
      <c r="AX7977"/>
      <c r="AY7977"/>
      <c r="AZ7977"/>
      <c r="BA7977"/>
      <c r="BB7977"/>
      <c r="BC7977"/>
      <c r="BD7977"/>
    </row>
    <row r="7978" spans="1:56" s="16" customFormat="1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  <c r="AE7978"/>
      <c r="AF7978"/>
      <c r="AG7978"/>
      <c r="AH7978"/>
      <c r="AI7978"/>
      <c r="AJ7978"/>
      <c r="AK7978"/>
      <c r="AL7978"/>
      <c r="AM7978"/>
      <c r="AN7978"/>
      <c r="AO7978"/>
      <c r="AP7978"/>
      <c r="AQ7978"/>
      <c r="AR7978"/>
      <c r="AS7978"/>
      <c r="AT7978"/>
      <c r="AU7978"/>
      <c r="AV7978"/>
      <c r="AW7978"/>
      <c r="AX7978"/>
      <c r="AY7978"/>
      <c r="AZ7978"/>
      <c r="BA7978"/>
      <c r="BB7978"/>
      <c r="BC7978"/>
      <c r="BD7978"/>
    </row>
    <row r="7979" spans="1:56" s="16" customFormat="1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  <c r="AE7979"/>
      <c r="AF7979"/>
      <c r="AG7979"/>
      <c r="AH7979"/>
      <c r="AI7979"/>
      <c r="AJ7979"/>
      <c r="AK7979"/>
      <c r="AL7979"/>
      <c r="AM7979"/>
      <c r="AN7979"/>
      <c r="AO7979"/>
      <c r="AP7979"/>
      <c r="AQ7979"/>
      <c r="AR7979"/>
      <c r="AS7979"/>
      <c r="AT7979"/>
      <c r="AU7979"/>
      <c r="AV7979"/>
      <c r="AW7979"/>
      <c r="AX7979"/>
      <c r="AY7979"/>
      <c r="AZ7979"/>
      <c r="BA7979"/>
      <c r="BB7979"/>
      <c r="BC7979"/>
      <c r="BD7979"/>
    </row>
    <row r="7980" spans="1:56" s="16" customFormat="1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  <c r="AE7980"/>
      <c r="AF7980"/>
      <c r="AG7980"/>
      <c r="AH7980"/>
      <c r="AI7980"/>
      <c r="AJ7980"/>
      <c r="AK7980"/>
      <c r="AL7980"/>
      <c r="AM7980"/>
      <c r="AN7980"/>
      <c r="AO7980"/>
      <c r="AP7980"/>
      <c r="AQ7980"/>
      <c r="AR7980"/>
      <c r="AS7980"/>
      <c r="AT7980"/>
      <c r="AU7980"/>
      <c r="AV7980"/>
      <c r="AW7980"/>
      <c r="AX7980"/>
      <c r="AY7980"/>
      <c r="AZ7980"/>
      <c r="BA7980"/>
      <c r="BB7980"/>
      <c r="BC7980"/>
      <c r="BD7980"/>
    </row>
    <row r="7981" spans="1:56" s="16" customFormat="1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  <c r="AE7981"/>
      <c r="AF7981"/>
      <c r="AG7981"/>
      <c r="AH7981"/>
      <c r="AI7981"/>
      <c r="AJ7981"/>
      <c r="AK7981"/>
      <c r="AL7981"/>
      <c r="AM7981"/>
      <c r="AN7981"/>
      <c r="AO7981"/>
      <c r="AP7981"/>
      <c r="AQ7981"/>
      <c r="AR7981"/>
      <c r="AS7981"/>
      <c r="AT7981"/>
      <c r="AU7981"/>
      <c r="AV7981"/>
      <c r="AW7981"/>
      <c r="AX7981"/>
      <c r="AY7981"/>
      <c r="AZ7981"/>
      <c r="BA7981"/>
      <c r="BB7981"/>
      <c r="BC7981"/>
      <c r="BD7981"/>
    </row>
    <row r="7982" spans="1:56" s="16" customFormat="1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  <c r="AE7982"/>
      <c r="AF7982"/>
      <c r="AG7982"/>
      <c r="AH7982"/>
      <c r="AI7982"/>
      <c r="AJ7982"/>
      <c r="AK7982"/>
      <c r="AL7982"/>
      <c r="AM7982"/>
      <c r="AN7982"/>
      <c r="AO7982"/>
      <c r="AP7982"/>
      <c r="AQ7982"/>
      <c r="AR7982"/>
      <c r="AS7982"/>
      <c r="AT7982"/>
      <c r="AU7982"/>
      <c r="AV7982"/>
      <c r="AW7982"/>
      <c r="AX7982"/>
      <c r="AY7982"/>
      <c r="AZ7982"/>
      <c r="BA7982"/>
      <c r="BB7982"/>
      <c r="BC7982"/>
      <c r="BD7982"/>
    </row>
    <row r="7983" spans="1:56" s="16" customFormat="1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  <c r="AE7983"/>
      <c r="AF7983"/>
      <c r="AG7983"/>
      <c r="AH7983"/>
      <c r="AI7983"/>
      <c r="AJ7983"/>
      <c r="AK7983"/>
      <c r="AL7983"/>
      <c r="AM7983"/>
      <c r="AN7983"/>
      <c r="AO7983"/>
      <c r="AP7983"/>
      <c r="AQ7983"/>
      <c r="AR7983"/>
      <c r="AS7983"/>
      <c r="AT7983"/>
      <c r="AU7983"/>
      <c r="AV7983"/>
      <c r="AW7983"/>
      <c r="AX7983"/>
      <c r="AY7983"/>
      <c r="AZ7983"/>
      <c r="BA7983"/>
      <c r="BB7983"/>
      <c r="BC7983"/>
      <c r="BD7983"/>
    </row>
    <row r="7984" spans="1:56" s="16" customFormat="1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  <c r="AE7984"/>
      <c r="AF7984"/>
      <c r="AG7984"/>
      <c r="AH7984"/>
      <c r="AI7984"/>
      <c r="AJ7984"/>
      <c r="AK7984"/>
      <c r="AL7984"/>
      <c r="AM7984"/>
      <c r="AN7984"/>
      <c r="AO7984"/>
      <c r="AP7984"/>
      <c r="AQ7984"/>
      <c r="AR7984"/>
      <c r="AS7984"/>
      <c r="AT7984"/>
      <c r="AU7984"/>
      <c r="AV7984"/>
      <c r="AW7984"/>
      <c r="AX7984"/>
      <c r="AY7984"/>
      <c r="AZ7984"/>
      <c r="BA7984"/>
      <c r="BB7984"/>
      <c r="BC7984"/>
      <c r="BD7984"/>
    </row>
    <row r="7985" spans="1:56" s="16" customFormat="1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  <c r="AE7985"/>
      <c r="AF7985"/>
      <c r="AG7985"/>
      <c r="AH7985"/>
      <c r="AI7985"/>
      <c r="AJ7985"/>
      <c r="AK7985"/>
      <c r="AL7985"/>
      <c r="AM7985"/>
      <c r="AN7985"/>
      <c r="AO7985"/>
      <c r="AP7985"/>
      <c r="AQ7985"/>
      <c r="AR7985"/>
      <c r="AS7985"/>
      <c r="AT7985"/>
      <c r="AU7985"/>
      <c r="AV7985"/>
      <c r="AW7985"/>
      <c r="AX7985"/>
      <c r="AY7985"/>
      <c r="AZ7985"/>
      <c r="BA7985"/>
      <c r="BB7985"/>
      <c r="BC7985"/>
      <c r="BD7985"/>
    </row>
    <row r="7986" spans="1:56" s="16" customFormat="1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  <c r="AE7986"/>
      <c r="AF7986"/>
      <c r="AG7986"/>
      <c r="AH7986"/>
      <c r="AI7986"/>
      <c r="AJ7986"/>
      <c r="AK7986"/>
      <c r="AL7986"/>
      <c r="AM7986"/>
      <c r="AN7986"/>
      <c r="AO7986"/>
      <c r="AP7986"/>
      <c r="AQ7986"/>
      <c r="AR7986"/>
      <c r="AS7986"/>
      <c r="AT7986"/>
      <c r="AU7986"/>
      <c r="AV7986"/>
      <c r="AW7986"/>
      <c r="AX7986"/>
      <c r="AY7986"/>
      <c r="AZ7986"/>
      <c r="BA7986"/>
      <c r="BB7986"/>
      <c r="BC7986"/>
      <c r="BD7986"/>
    </row>
    <row r="7987" spans="1:56" s="16" customFormat="1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  <c r="AE7987"/>
      <c r="AF7987"/>
      <c r="AG7987"/>
      <c r="AH7987"/>
      <c r="AI7987"/>
      <c r="AJ7987"/>
      <c r="AK7987"/>
      <c r="AL7987"/>
      <c r="AM7987"/>
      <c r="AN7987"/>
      <c r="AO7987"/>
      <c r="AP7987"/>
      <c r="AQ7987"/>
      <c r="AR7987"/>
      <c r="AS7987"/>
      <c r="AT7987"/>
      <c r="AU7987"/>
      <c r="AV7987"/>
      <c r="AW7987"/>
      <c r="AX7987"/>
      <c r="AY7987"/>
      <c r="AZ7987"/>
      <c r="BA7987"/>
      <c r="BB7987"/>
      <c r="BC7987"/>
      <c r="BD7987"/>
    </row>
    <row r="7988" spans="1:56" s="16" customFormat="1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  <c r="AE7988"/>
      <c r="AF7988"/>
      <c r="AG7988"/>
      <c r="AH7988"/>
      <c r="AI7988"/>
      <c r="AJ7988"/>
      <c r="AK7988"/>
      <c r="AL7988"/>
      <c r="AM7988"/>
      <c r="AN7988"/>
      <c r="AO7988"/>
      <c r="AP7988"/>
      <c r="AQ7988"/>
      <c r="AR7988"/>
      <c r="AS7988"/>
      <c r="AT7988"/>
      <c r="AU7988"/>
      <c r="AV7988"/>
      <c r="AW7988"/>
      <c r="AX7988"/>
      <c r="AY7988"/>
      <c r="AZ7988"/>
      <c r="BA7988"/>
      <c r="BB7988"/>
      <c r="BC7988"/>
      <c r="BD7988"/>
    </row>
    <row r="7989" spans="1:56" s="16" customFormat="1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  <c r="AE7989"/>
      <c r="AF7989"/>
      <c r="AG7989"/>
      <c r="AH7989"/>
      <c r="AI7989"/>
      <c r="AJ7989"/>
      <c r="AK7989"/>
      <c r="AL7989"/>
      <c r="AM7989"/>
      <c r="AN7989"/>
      <c r="AO7989"/>
      <c r="AP7989"/>
      <c r="AQ7989"/>
      <c r="AR7989"/>
      <c r="AS7989"/>
      <c r="AT7989"/>
      <c r="AU7989"/>
      <c r="AV7989"/>
      <c r="AW7989"/>
      <c r="AX7989"/>
      <c r="AY7989"/>
      <c r="AZ7989"/>
      <c r="BA7989"/>
      <c r="BB7989"/>
      <c r="BC7989"/>
      <c r="BD7989"/>
    </row>
    <row r="7990" spans="1:56" s="16" customFormat="1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  <c r="AE7990"/>
      <c r="AF7990"/>
      <c r="AG7990"/>
      <c r="AH7990"/>
      <c r="AI7990"/>
      <c r="AJ7990"/>
      <c r="AK7990"/>
      <c r="AL7990"/>
      <c r="AM7990"/>
      <c r="AN7990"/>
      <c r="AO7990"/>
      <c r="AP7990"/>
      <c r="AQ7990"/>
      <c r="AR7990"/>
      <c r="AS7990"/>
      <c r="AT7990"/>
      <c r="AU7990"/>
      <c r="AV7990"/>
      <c r="AW7990"/>
      <c r="AX7990"/>
      <c r="AY7990"/>
      <c r="AZ7990"/>
      <c r="BA7990"/>
      <c r="BB7990"/>
      <c r="BC7990"/>
      <c r="BD7990"/>
    </row>
    <row r="7991" spans="1:56" s="16" customFormat="1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  <c r="AE7991"/>
      <c r="AF7991"/>
      <c r="AG7991"/>
      <c r="AH7991"/>
      <c r="AI7991"/>
      <c r="AJ7991"/>
      <c r="AK7991"/>
      <c r="AL7991"/>
      <c r="AM7991"/>
      <c r="AN7991"/>
      <c r="AO7991"/>
      <c r="AP7991"/>
      <c r="AQ7991"/>
      <c r="AR7991"/>
      <c r="AS7991"/>
      <c r="AT7991"/>
      <c r="AU7991"/>
      <c r="AV7991"/>
      <c r="AW7991"/>
      <c r="AX7991"/>
      <c r="AY7991"/>
      <c r="AZ7991"/>
      <c r="BA7991"/>
      <c r="BB7991"/>
      <c r="BC7991"/>
      <c r="BD7991"/>
    </row>
    <row r="7992" spans="1:56" s="16" customFormat="1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  <c r="AE7992"/>
      <c r="AF7992"/>
      <c r="AG7992"/>
      <c r="AH7992"/>
      <c r="AI7992"/>
      <c r="AJ7992"/>
      <c r="AK7992"/>
      <c r="AL7992"/>
      <c r="AM7992"/>
      <c r="AN7992"/>
      <c r="AO7992"/>
      <c r="AP7992"/>
      <c r="AQ7992"/>
      <c r="AR7992"/>
      <c r="AS7992"/>
      <c r="AT7992"/>
      <c r="AU7992"/>
      <c r="AV7992"/>
      <c r="AW7992"/>
      <c r="AX7992"/>
      <c r="AY7992"/>
      <c r="AZ7992"/>
      <c r="BA7992"/>
      <c r="BB7992"/>
      <c r="BC7992"/>
      <c r="BD7992"/>
    </row>
    <row r="7993" spans="1:56" s="16" customFormat="1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  <c r="AE7993"/>
      <c r="AF7993"/>
      <c r="AG7993"/>
      <c r="AH7993"/>
      <c r="AI7993"/>
      <c r="AJ7993"/>
      <c r="AK7993"/>
      <c r="AL7993"/>
      <c r="AM7993"/>
      <c r="AN7993"/>
      <c r="AO7993"/>
      <c r="AP7993"/>
      <c r="AQ7993"/>
      <c r="AR7993"/>
      <c r="AS7993"/>
      <c r="AT7993"/>
      <c r="AU7993"/>
      <c r="AV7993"/>
      <c r="AW7993"/>
      <c r="AX7993"/>
      <c r="AY7993"/>
      <c r="AZ7993"/>
      <c r="BA7993"/>
      <c r="BB7993"/>
      <c r="BC7993"/>
      <c r="BD7993"/>
    </row>
    <row r="7994" spans="1:56" s="16" customFormat="1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  <c r="AE7994"/>
      <c r="AF7994"/>
      <c r="AG7994"/>
      <c r="AH7994"/>
      <c r="AI7994"/>
      <c r="AJ7994"/>
      <c r="AK7994"/>
      <c r="AL7994"/>
      <c r="AM7994"/>
      <c r="AN7994"/>
      <c r="AO7994"/>
      <c r="AP7994"/>
      <c r="AQ7994"/>
      <c r="AR7994"/>
      <c r="AS7994"/>
      <c r="AT7994"/>
      <c r="AU7994"/>
      <c r="AV7994"/>
      <c r="AW7994"/>
      <c r="AX7994"/>
      <c r="AY7994"/>
      <c r="AZ7994"/>
      <c r="BA7994"/>
      <c r="BB7994"/>
      <c r="BC7994"/>
      <c r="BD7994"/>
    </row>
    <row r="7995" spans="1:56" s="16" customFormat="1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  <c r="AE7995"/>
      <c r="AF7995"/>
      <c r="AG7995"/>
      <c r="AH7995"/>
      <c r="AI7995"/>
      <c r="AJ7995"/>
      <c r="AK7995"/>
      <c r="AL7995"/>
      <c r="AM7995"/>
      <c r="AN7995"/>
      <c r="AO7995"/>
      <c r="AP7995"/>
      <c r="AQ7995"/>
      <c r="AR7995"/>
      <c r="AS7995"/>
      <c r="AT7995"/>
      <c r="AU7995"/>
      <c r="AV7995"/>
      <c r="AW7995"/>
      <c r="AX7995"/>
      <c r="AY7995"/>
      <c r="AZ7995"/>
      <c r="BA7995"/>
      <c r="BB7995"/>
      <c r="BC7995"/>
      <c r="BD7995"/>
    </row>
    <row r="7996" spans="1:56" s="16" customFormat="1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  <c r="AE7996"/>
      <c r="AF7996"/>
      <c r="AG7996"/>
      <c r="AH7996"/>
      <c r="AI7996"/>
      <c r="AJ7996"/>
      <c r="AK7996"/>
      <c r="AL7996"/>
      <c r="AM7996"/>
      <c r="AN7996"/>
      <c r="AO7996"/>
      <c r="AP7996"/>
      <c r="AQ7996"/>
      <c r="AR7996"/>
      <c r="AS7996"/>
      <c r="AT7996"/>
      <c r="AU7996"/>
      <c r="AV7996"/>
      <c r="AW7996"/>
      <c r="AX7996"/>
      <c r="AY7996"/>
      <c r="AZ7996"/>
      <c r="BA7996"/>
      <c r="BB7996"/>
      <c r="BC7996"/>
      <c r="BD7996"/>
    </row>
    <row r="7997" spans="1:56" s="16" customFormat="1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  <c r="AE7997"/>
      <c r="AF7997"/>
      <c r="AG7997"/>
      <c r="AH7997"/>
      <c r="AI7997"/>
      <c r="AJ7997"/>
      <c r="AK7997"/>
      <c r="AL7997"/>
      <c r="AM7997"/>
      <c r="AN7997"/>
      <c r="AO7997"/>
      <c r="AP7997"/>
      <c r="AQ7997"/>
      <c r="AR7997"/>
      <c r="AS7997"/>
      <c r="AT7997"/>
      <c r="AU7997"/>
      <c r="AV7997"/>
      <c r="AW7997"/>
      <c r="AX7997"/>
      <c r="AY7997"/>
      <c r="AZ7997"/>
      <c r="BA7997"/>
      <c r="BB7997"/>
      <c r="BC7997"/>
      <c r="BD7997"/>
    </row>
    <row r="7998" spans="1:56" s="16" customFormat="1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  <c r="AE7998"/>
      <c r="AF7998"/>
      <c r="AG7998"/>
      <c r="AH7998"/>
      <c r="AI7998"/>
      <c r="AJ7998"/>
      <c r="AK7998"/>
      <c r="AL7998"/>
      <c r="AM7998"/>
      <c r="AN7998"/>
      <c r="AO7998"/>
      <c r="AP7998"/>
      <c r="AQ7998"/>
      <c r="AR7998"/>
      <c r="AS7998"/>
      <c r="AT7998"/>
      <c r="AU7998"/>
      <c r="AV7998"/>
      <c r="AW7998"/>
      <c r="AX7998"/>
      <c r="AY7998"/>
      <c r="AZ7998"/>
      <c r="BA7998"/>
      <c r="BB7998"/>
      <c r="BC7998"/>
      <c r="BD7998"/>
    </row>
    <row r="7999" spans="1:56" s="16" customFormat="1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  <c r="AE7999"/>
      <c r="AF7999"/>
      <c r="AG7999"/>
      <c r="AH7999"/>
      <c r="AI7999"/>
      <c r="AJ7999"/>
      <c r="AK7999"/>
      <c r="AL7999"/>
      <c r="AM7999"/>
      <c r="AN7999"/>
      <c r="AO7999"/>
      <c r="AP7999"/>
      <c r="AQ7999"/>
      <c r="AR7999"/>
      <c r="AS7999"/>
      <c r="AT7999"/>
      <c r="AU7999"/>
      <c r="AV7999"/>
      <c r="AW7999"/>
      <c r="AX7999"/>
      <c r="AY7999"/>
      <c r="AZ7999"/>
      <c r="BA7999"/>
      <c r="BB7999"/>
      <c r="BC7999"/>
      <c r="BD7999"/>
    </row>
    <row r="8000" spans="1:56" s="16" customFormat="1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  <c r="AE8000"/>
      <c r="AF8000"/>
      <c r="AG8000"/>
      <c r="AH8000"/>
      <c r="AI8000"/>
      <c r="AJ8000"/>
      <c r="AK8000"/>
      <c r="AL8000"/>
      <c r="AM8000"/>
      <c r="AN8000"/>
      <c r="AO8000"/>
      <c r="AP8000"/>
      <c r="AQ8000"/>
      <c r="AR8000"/>
      <c r="AS8000"/>
      <c r="AT8000"/>
      <c r="AU8000"/>
      <c r="AV8000"/>
      <c r="AW8000"/>
      <c r="AX8000"/>
      <c r="AY8000"/>
      <c r="AZ8000"/>
      <c r="BA8000"/>
      <c r="BB8000"/>
      <c r="BC8000"/>
      <c r="BD8000"/>
    </row>
    <row r="8001" spans="1:56" s="16" customFormat="1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  <c r="AE8001"/>
      <c r="AF8001"/>
      <c r="AG8001"/>
      <c r="AH8001"/>
      <c r="AI8001"/>
      <c r="AJ8001"/>
      <c r="AK8001"/>
      <c r="AL8001"/>
      <c r="AM8001"/>
      <c r="AN8001"/>
      <c r="AO8001"/>
      <c r="AP8001"/>
      <c r="AQ8001"/>
      <c r="AR8001"/>
      <c r="AS8001"/>
      <c r="AT8001"/>
      <c r="AU8001"/>
      <c r="AV8001"/>
      <c r="AW8001"/>
      <c r="AX8001"/>
      <c r="AY8001"/>
      <c r="AZ8001"/>
      <c r="BA8001"/>
      <c r="BB8001"/>
      <c r="BC8001"/>
      <c r="BD8001"/>
    </row>
    <row r="8002" spans="1:56" s="16" customFormat="1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  <c r="AE8002"/>
      <c r="AF8002"/>
      <c r="AG8002"/>
      <c r="AH8002"/>
      <c r="AI8002"/>
      <c r="AJ8002"/>
      <c r="AK8002"/>
      <c r="AL8002"/>
      <c r="AM8002"/>
      <c r="AN8002"/>
      <c r="AO8002"/>
      <c r="AP8002"/>
      <c r="AQ8002"/>
      <c r="AR8002"/>
      <c r="AS8002"/>
      <c r="AT8002"/>
      <c r="AU8002"/>
      <c r="AV8002"/>
      <c r="AW8002"/>
      <c r="AX8002"/>
      <c r="AY8002"/>
      <c r="AZ8002"/>
      <c r="BA8002"/>
      <c r="BB8002"/>
      <c r="BC8002"/>
      <c r="BD8002"/>
    </row>
    <row r="8003" spans="1:56" s="16" customFormat="1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  <c r="AE8003"/>
      <c r="AF8003"/>
      <c r="AG8003"/>
      <c r="AH8003"/>
      <c r="AI8003"/>
      <c r="AJ8003"/>
      <c r="AK8003"/>
      <c r="AL8003"/>
      <c r="AM8003"/>
      <c r="AN8003"/>
      <c r="AO8003"/>
      <c r="AP8003"/>
      <c r="AQ8003"/>
      <c r="AR8003"/>
      <c r="AS8003"/>
      <c r="AT8003"/>
      <c r="AU8003"/>
      <c r="AV8003"/>
      <c r="AW8003"/>
      <c r="AX8003"/>
      <c r="AY8003"/>
      <c r="AZ8003"/>
      <c r="BA8003"/>
      <c r="BB8003"/>
      <c r="BC8003"/>
      <c r="BD8003"/>
    </row>
    <row r="8004" spans="1:56" s="16" customFormat="1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  <c r="AE8004"/>
      <c r="AF8004"/>
      <c r="AG8004"/>
      <c r="AH8004"/>
      <c r="AI8004"/>
      <c r="AJ8004"/>
      <c r="AK8004"/>
      <c r="AL8004"/>
      <c r="AM8004"/>
      <c r="AN8004"/>
      <c r="AO8004"/>
      <c r="AP8004"/>
      <c r="AQ8004"/>
      <c r="AR8004"/>
      <c r="AS8004"/>
      <c r="AT8004"/>
      <c r="AU8004"/>
      <c r="AV8004"/>
      <c r="AW8004"/>
      <c r="AX8004"/>
      <c r="AY8004"/>
      <c r="AZ8004"/>
      <c r="BA8004"/>
      <c r="BB8004"/>
      <c r="BC8004"/>
      <c r="BD8004"/>
    </row>
    <row r="8005" spans="1:56" s="16" customFormat="1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  <c r="AE8005"/>
      <c r="AF8005"/>
      <c r="AG8005"/>
      <c r="AH8005"/>
      <c r="AI8005"/>
      <c r="AJ8005"/>
      <c r="AK8005"/>
      <c r="AL8005"/>
      <c r="AM8005"/>
      <c r="AN8005"/>
      <c r="AO8005"/>
      <c r="AP8005"/>
      <c r="AQ8005"/>
      <c r="AR8005"/>
      <c r="AS8005"/>
      <c r="AT8005"/>
      <c r="AU8005"/>
      <c r="AV8005"/>
      <c r="AW8005"/>
      <c r="AX8005"/>
      <c r="AY8005"/>
      <c r="AZ8005"/>
      <c r="BA8005"/>
      <c r="BB8005"/>
      <c r="BC8005"/>
      <c r="BD8005"/>
    </row>
    <row r="8006" spans="1:56" s="16" customFormat="1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  <c r="AE8006"/>
      <c r="AF8006"/>
      <c r="AG8006"/>
      <c r="AH8006"/>
      <c r="AI8006"/>
      <c r="AJ8006"/>
      <c r="AK8006"/>
      <c r="AL8006"/>
      <c r="AM8006"/>
      <c r="AN8006"/>
      <c r="AO8006"/>
      <c r="AP8006"/>
      <c r="AQ8006"/>
      <c r="AR8006"/>
      <c r="AS8006"/>
      <c r="AT8006"/>
      <c r="AU8006"/>
      <c r="AV8006"/>
      <c r="AW8006"/>
      <c r="AX8006"/>
      <c r="AY8006"/>
      <c r="AZ8006"/>
      <c r="BA8006"/>
      <c r="BB8006"/>
      <c r="BC8006"/>
      <c r="BD8006"/>
    </row>
    <row r="8007" spans="1:56" s="16" customFormat="1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  <c r="AE8007"/>
      <c r="AF8007"/>
      <c r="AG8007"/>
      <c r="AH8007"/>
      <c r="AI8007"/>
      <c r="AJ8007"/>
      <c r="AK8007"/>
      <c r="AL8007"/>
      <c r="AM8007"/>
      <c r="AN8007"/>
      <c r="AO8007"/>
      <c r="AP8007"/>
      <c r="AQ8007"/>
      <c r="AR8007"/>
      <c r="AS8007"/>
      <c r="AT8007"/>
      <c r="AU8007"/>
      <c r="AV8007"/>
      <c r="AW8007"/>
      <c r="AX8007"/>
      <c r="AY8007"/>
      <c r="AZ8007"/>
      <c r="BA8007"/>
      <c r="BB8007"/>
      <c r="BC8007"/>
      <c r="BD8007"/>
    </row>
    <row r="8008" spans="1:56" s="16" customFormat="1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  <c r="AE8008"/>
      <c r="AF8008"/>
      <c r="AG8008"/>
      <c r="AH8008"/>
      <c r="AI8008"/>
      <c r="AJ8008"/>
      <c r="AK8008"/>
      <c r="AL8008"/>
      <c r="AM8008"/>
      <c r="AN8008"/>
      <c r="AO8008"/>
      <c r="AP8008"/>
      <c r="AQ8008"/>
      <c r="AR8008"/>
      <c r="AS8008"/>
      <c r="AT8008"/>
      <c r="AU8008"/>
      <c r="AV8008"/>
      <c r="AW8008"/>
      <c r="AX8008"/>
      <c r="AY8008"/>
      <c r="AZ8008"/>
      <c r="BA8008"/>
      <c r="BB8008"/>
      <c r="BC8008"/>
      <c r="BD8008"/>
    </row>
    <row r="8009" spans="1:56" s="16" customFormat="1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  <c r="AE8009"/>
      <c r="AF8009"/>
      <c r="AG8009"/>
      <c r="AH8009"/>
      <c r="AI8009"/>
      <c r="AJ8009"/>
      <c r="AK8009"/>
      <c r="AL8009"/>
      <c r="AM8009"/>
      <c r="AN8009"/>
      <c r="AO8009"/>
      <c r="AP8009"/>
      <c r="AQ8009"/>
      <c r="AR8009"/>
      <c r="AS8009"/>
      <c r="AT8009"/>
      <c r="AU8009"/>
      <c r="AV8009"/>
      <c r="AW8009"/>
      <c r="AX8009"/>
      <c r="AY8009"/>
      <c r="AZ8009"/>
      <c r="BA8009"/>
      <c r="BB8009"/>
      <c r="BC8009"/>
      <c r="BD8009"/>
    </row>
    <row r="8010" spans="1:56" s="16" customFormat="1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  <c r="AE8010"/>
      <c r="AF8010"/>
      <c r="AG8010"/>
      <c r="AH8010"/>
      <c r="AI8010"/>
      <c r="AJ8010"/>
      <c r="AK8010"/>
      <c r="AL8010"/>
      <c r="AM8010"/>
      <c r="AN8010"/>
      <c r="AO8010"/>
      <c r="AP8010"/>
      <c r="AQ8010"/>
      <c r="AR8010"/>
      <c r="AS8010"/>
      <c r="AT8010"/>
      <c r="AU8010"/>
      <c r="AV8010"/>
      <c r="AW8010"/>
      <c r="AX8010"/>
      <c r="AY8010"/>
      <c r="AZ8010"/>
      <c r="BA8010"/>
      <c r="BB8010"/>
      <c r="BC8010"/>
      <c r="BD8010"/>
    </row>
    <row r="8011" spans="1:56" s="16" customFormat="1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  <c r="AE8011"/>
      <c r="AF8011"/>
      <c r="AG8011"/>
      <c r="AH8011"/>
      <c r="AI8011"/>
      <c r="AJ8011"/>
      <c r="AK8011"/>
      <c r="AL8011"/>
      <c r="AM8011"/>
      <c r="AN8011"/>
      <c r="AO8011"/>
      <c r="AP8011"/>
      <c r="AQ8011"/>
      <c r="AR8011"/>
      <c r="AS8011"/>
      <c r="AT8011"/>
      <c r="AU8011"/>
      <c r="AV8011"/>
      <c r="AW8011"/>
      <c r="AX8011"/>
      <c r="AY8011"/>
      <c r="AZ8011"/>
      <c r="BA8011"/>
      <c r="BB8011"/>
      <c r="BC8011"/>
      <c r="BD8011"/>
    </row>
    <row r="8012" spans="1:56" s="16" customFormat="1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  <c r="AE8012"/>
      <c r="AF8012"/>
      <c r="AG8012"/>
      <c r="AH8012"/>
      <c r="AI8012"/>
      <c r="AJ8012"/>
      <c r="AK8012"/>
      <c r="AL8012"/>
      <c r="AM8012"/>
      <c r="AN8012"/>
      <c r="AO8012"/>
      <c r="AP8012"/>
      <c r="AQ8012"/>
      <c r="AR8012"/>
      <c r="AS8012"/>
      <c r="AT8012"/>
      <c r="AU8012"/>
      <c r="AV8012"/>
      <c r="AW8012"/>
      <c r="AX8012"/>
      <c r="AY8012"/>
      <c r="AZ8012"/>
      <c r="BA8012"/>
      <c r="BB8012"/>
      <c r="BC8012"/>
      <c r="BD8012"/>
    </row>
    <row r="8013" spans="1:56" s="16" customFormat="1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  <c r="AE8013"/>
      <c r="AF8013"/>
      <c r="AG8013"/>
      <c r="AH8013"/>
      <c r="AI8013"/>
      <c r="AJ8013"/>
      <c r="AK8013"/>
      <c r="AL8013"/>
      <c r="AM8013"/>
      <c r="AN8013"/>
      <c r="AO8013"/>
      <c r="AP8013"/>
      <c r="AQ8013"/>
      <c r="AR8013"/>
      <c r="AS8013"/>
      <c r="AT8013"/>
      <c r="AU8013"/>
      <c r="AV8013"/>
      <c r="AW8013"/>
      <c r="AX8013"/>
      <c r="AY8013"/>
      <c r="AZ8013"/>
      <c r="BA8013"/>
      <c r="BB8013"/>
      <c r="BC8013"/>
      <c r="BD8013"/>
    </row>
    <row r="8014" spans="1:56" s="16" customFormat="1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  <c r="AE8014"/>
      <c r="AF8014"/>
      <c r="AG8014"/>
      <c r="AH8014"/>
      <c r="AI8014"/>
      <c r="AJ8014"/>
      <c r="AK8014"/>
      <c r="AL8014"/>
      <c r="AM8014"/>
      <c r="AN8014"/>
      <c r="AO8014"/>
      <c r="AP8014"/>
      <c r="AQ8014"/>
      <c r="AR8014"/>
      <c r="AS8014"/>
      <c r="AT8014"/>
      <c r="AU8014"/>
      <c r="AV8014"/>
      <c r="AW8014"/>
      <c r="AX8014"/>
      <c r="AY8014"/>
      <c r="AZ8014"/>
      <c r="BA8014"/>
      <c r="BB8014"/>
      <c r="BC8014"/>
      <c r="BD8014"/>
    </row>
    <row r="8015" spans="1:56" s="16" customFormat="1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  <c r="AE8015"/>
      <c r="AF8015"/>
      <c r="AG8015"/>
      <c r="AH8015"/>
      <c r="AI8015"/>
      <c r="AJ8015"/>
      <c r="AK8015"/>
      <c r="AL8015"/>
      <c r="AM8015"/>
      <c r="AN8015"/>
      <c r="AO8015"/>
      <c r="AP8015"/>
      <c r="AQ8015"/>
      <c r="AR8015"/>
      <c r="AS8015"/>
      <c r="AT8015"/>
      <c r="AU8015"/>
      <c r="AV8015"/>
      <c r="AW8015"/>
      <c r="AX8015"/>
      <c r="AY8015"/>
      <c r="AZ8015"/>
      <c r="BA8015"/>
      <c r="BB8015"/>
      <c r="BC8015"/>
      <c r="BD8015"/>
    </row>
    <row r="8016" spans="1:56" s="16" customFormat="1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  <c r="AE8016"/>
      <c r="AF8016"/>
      <c r="AG8016"/>
      <c r="AH8016"/>
      <c r="AI8016"/>
      <c r="AJ8016"/>
      <c r="AK8016"/>
      <c r="AL8016"/>
      <c r="AM8016"/>
      <c r="AN8016"/>
      <c r="AO8016"/>
      <c r="AP8016"/>
      <c r="AQ8016"/>
      <c r="AR8016"/>
      <c r="AS8016"/>
      <c r="AT8016"/>
      <c r="AU8016"/>
      <c r="AV8016"/>
      <c r="AW8016"/>
      <c r="AX8016"/>
      <c r="AY8016"/>
      <c r="AZ8016"/>
      <c r="BA8016"/>
      <c r="BB8016"/>
      <c r="BC8016"/>
      <c r="BD8016"/>
    </row>
    <row r="8017" spans="1:56" s="16" customFormat="1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  <c r="AE8017"/>
      <c r="AF8017"/>
      <c r="AG8017"/>
      <c r="AH8017"/>
      <c r="AI8017"/>
      <c r="AJ8017"/>
      <c r="AK8017"/>
      <c r="AL8017"/>
      <c r="AM8017"/>
      <c r="AN8017"/>
      <c r="AO8017"/>
      <c r="AP8017"/>
      <c r="AQ8017"/>
      <c r="AR8017"/>
      <c r="AS8017"/>
      <c r="AT8017"/>
      <c r="AU8017"/>
      <c r="AV8017"/>
      <c r="AW8017"/>
      <c r="AX8017"/>
      <c r="AY8017"/>
      <c r="AZ8017"/>
      <c r="BA8017"/>
      <c r="BB8017"/>
      <c r="BC8017"/>
      <c r="BD8017"/>
    </row>
    <row r="8018" spans="1:56" s="16" customFormat="1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  <c r="AE8018"/>
      <c r="AF8018"/>
      <c r="AG8018"/>
      <c r="AH8018"/>
      <c r="AI8018"/>
      <c r="AJ8018"/>
      <c r="AK8018"/>
      <c r="AL8018"/>
      <c r="AM8018"/>
      <c r="AN8018"/>
      <c r="AO8018"/>
      <c r="AP8018"/>
      <c r="AQ8018"/>
      <c r="AR8018"/>
      <c r="AS8018"/>
      <c r="AT8018"/>
      <c r="AU8018"/>
      <c r="AV8018"/>
      <c r="AW8018"/>
      <c r="AX8018"/>
      <c r="AY8018"/>
      <c r="AZ8018"/>
      <c r="BA8018"/>
      <c r="BB8018"/>
      <c r="BC8018"/>
      <c r="BD8018"/>
    </row>
    <row r="8019" spans="1:56" s="16" customFormat="1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  <c r="AE8019"/>
      <c r="AF8019"/>
      <c r="AG8019"/>
      <c r="AH8019"/>
      <c r="AI8019"/>
      <c r="AJ8019"/>
      <c r="AK8019"/>
      <c r="AL8019"/>
      <c r="AM8019"/>
      <c r="AN8019"/>
      <c r="AO8019"/>
      <c r="AP8019"/>
      <c r="AQ8019"/>
      <c r="AR8019"/>
      <c r="AS8019"/>
      <c r="AT8019"/>
      <c r="AU8019"/>
      <c r="AV8019"/>
      <c r="AW8019"/>
      <c r="AX8019"/>
      <c r="AY8019"/>
      <c r="AZ8019"/>
      <c r="BA8019"/>
      <c r="BB8019"/>
      <c r="BC8019"/>
      <c r="BD8019"/>
    </row>
    <row r="8020" spans="1:56" s="16" customFormat="1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  <c r="AE8020"/>
      <c r="AF8020"/>
      <c r="AG8020"/>
      <c r="AH8020"/>
      <c r="AI8020"/>
      <c r="AJ8020"/>
      <c r="AK8020"/>
      <c r="AL8020"/>
      <c r="AM8020"/>
      <c r="AN8020"/>
      <c r="AO8020"/>
      <c r="AP8020"/>
      <c r="AQ8020"/>
      <c r="AR8020"/>
      <c r="AS8020"/>
      <c r="AT8020"/>
      <c r="AU8020"/>
      <c r="AV8020"/>
      <c r="AW8020"/>
      <c r="AX8020"/>
      <c r="AY8020"/>
      <c r="AZ8020"/>
      <c r="BA8020"/>
      <c r="BB8020"/>
      <c r="BC8020"/>
      <c r="BD8020"/>
    </row>
    <row r="8021" spans="1:56" s="16" customFormat="1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  <c r="AE8021"/>
      <c r="AF8021"/>
      <c r="AG8021"/>
      <c r="AH8021"/>
      <c r="AI8021"/>
      <c r="AJ8021"/>
      <c r="AK8021"/>
      <c r="AL8021"/>
      <c r="AM8021"/>
      <c r="AN8021"/>
      <c r="AO8021"/>
      <c r="AP8021"/>
      <c r="AQ8021"/>
      <c r="AR8021"/>
      <c r="AS8021"/>
      <c r="AT8021"/>
      <c r="AU8021"/>
      <c r="AV8021"/>
      <c r="AW8021"/>
      <c r="AX8021"/>
      <c r="AY8021"/>
      <c r="AZ8021"/>
      <c r="BA8021"/>
      <c r="BB8021"/>
      <c r="BC8021"/>
      <c r="BD8021"/>
    </row>
    <row r="8022" spans="1:56" s="16" customFormat="1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  <c r="AE8022"/>
      <c r="AF8022"/>
      <c r="AG8022"/>
      <c r="AH8022"/>
      <c r="AI8022"/>
      <c r="AJ8022"/>
      <c r="AK8022"/>
      <c r="AL8022"/>
      <c r="AM8022"/>
      <c r="AN8022"/>
      <c r="AO8022"/>
      <c r="AP8022"/>
      <c r="AQ8022"/>
      <c r="AR8022"/>
      <c r="AS8022"/>
      <c r="AT8022"/>
      <c r="AU8022"/>
      <c r="AV8022"/>
      <c r="AW8022"/>
      <c r="AX8022"/>
      <c r="AY8022"/>
      <c r="AZ8022"/>
      <c r="BA8022"/>
      <c r="BB8022"/>
      <c r="BC8022"/>
      <c r="BD8022"/>
    </row>
    <row r="8023" spans="1:56" s="16" customFormat="1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  <c r="AE8023"/>
      <c r="AF8023"/>
      <c r="AG8023"/>
      <c r="AH8023"/>
      <c r="AI8023"/>
      <c r="AJ8023"/>
      <c r="AK8023"/>
      <c r="AL8023"/>
      <c r="AM8023"/>
      <c r="AN8023"/>
      <c r="AO8023"/>
      <c r="AP8023"/>
      <c r="AQ8023"/>
      <c r="AR8023"/>
      <c r="AS8023"/>
      <c r="AT8023"/>
      <c r="AU8023"/>
      <c r="AV8023"/>
      <c r="AW8023"/>
      <c r="AX8023"/>
      <c r="AY8023"/>
      <c r="AZ8023"/>
      <c r="BA8023"/>
      <c r="BB8023"/>
      <c r="BC8023"/>
      <c r="BD8023"/>
    </row>
    <row r="8024" spans="1:56" s="16" customFormat="1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  <c r="AE8024"/>
      <c r="AF8024"/>
      <c r="AG8024"/>
      <c r="AH8024"/>
      <c r="AI8024"/>
      <c r="AJ8024"/>
      <c r="AK8024"/>
      <c r="AL8024"/>
      <c r="AM8024"/>
      <c r="AN8024"/>
      <c r="AO8024"/>
      <c r="AP8024"/>
      <c r="AQ8024"/>
      <c r="AR8024"/>
      <c r="AS8024"/>
      <c r="AT8024"/>
      <c r="AU8024"/>
      <c r="AV8024"/>
      <c r="AW8024"/>
      <c r="AX8024"/>
      <c r="AY8024"/>
      <c r="AZ8024"/>
      <c r="BA8024"/>
      <c r="BB8024"/>
      <c r="BC8024"/>
      <c r="BD8024"/>
    </row>
    <row r="8025" spans="1:56" s="16" customFormat="1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  <c r="AE8025"/>
      <c r="AF8025"/>
      <c r="AG8025"/>
      <c r="AH8025"/>
      <c r="AI8025"/>
      <c r="AJ8025"/>
      <c r="AK8025"/>
      <c r="AL8025"/>
      <c r="AM8025"/>
      <c r="AN8025"/>
      <c r="AO8025"/>
      <c r="AP8025"/>
      <c r="AQ8025"/>
      <c r="AR8025"/>
      <c r="AS8025"/>
      <c r="AT8025"/>
      <c r="AU8025"/>
      <c r="AV8025"/>
      <c r="AW8025"/>
      <c r="AX8025"/>
      <c r="AY8025"/>
      <c r="AZ8025"/>
      <c r="BA8025"/>
      <c r="BB8025"/>
      <c r="BC8025"/>
      <c r="BD8025"/>
    </row>
    <row r="8026" spans="1:56" s="16" customFormat="1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  <c r="AE8026"/>
      <c r="AF8026"/>
      <c r="AG8026"/>
      <c r="AH8026"/>
      <c r="AI8026"/>
      <c r="AJ8026"/>
      <c r="AK8026"/>
      <c r="AL8026"/>
      <c r="AM8026"/>
      <c r="AN8026"/>
      <c r="AO8026"/>
      <c r="AP8026"/>
      <c r="AQ8026"/>
      <c r="AR8026"/>
      <c r="AS8026"/>
      <c r="AT8026"/>
      <c r="AU8026"/>
      <c r="AV8026"/>
      <c r="AW8026"/>
      <c r="AX8026"/>
      <c r="AY8026"/>
      <c r="AZ8026"/>
      <c r="BA8026"/>
      <c r="BB8026"/>
      <c r="BC8026"/>
      <c r="BD8026"/>
    </row>
    <row r="8027" spans="1:56" s="16" customFormat="1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  <c r="AE8027"/>
      <c r="AF8027"/>
      <c r="AG8027"/>
      <c r="AH8027"/>
      <c r="AI8027"/>
      <c r="AJ8027"/>
      <c r="AK8027"/>
      <c r="AL8027"/>
      <c r="AM8027"/>
      <c r="AN8027"/>
      <c r="AO8027"/>
      <c r="AP8027"/>
      <c r="AQ8027"/>
      <c r="AR8027"/>
      <c r="AS8027"/>
      <c r="AT8027"/>
      <c r="AU8027"/>
      <c r="AV8027"/>
      <c r="AW8027"/>
      <c r="AX8027"/>
      <c r="AY8027"/>
      <c r="AZ8027"/>
      <c r="BA8027"/>
      <c r="BB8027"/>
      <c r="BC8027"/>
      <c r="BD8027"/>
    </row>
    <row r="8028" spans="1:56" s="16" customFormat="1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  <c r="AE8028"/>
      <c r="AF8028"/>
      <c r="AG8028"/>
      <c r="AH8028"/>
      <c r="AI8028"/>
      <c r="AJ8028"/>
      <c r="AK8028"/>
      <c r="AL8028"/>
      <c r="AM8028"/>
      <c r="AN8028"/>
      <c r="AO8028"/>
      <c r="AP8028"/>
      <c r="AQ8028"/>
      <c r="AR8028"/>
      <c r="AS8028"/>
      <c r="AT8028"/>
      <c r="AU8028"/>
      <c r="AV8028"/>
      <c r="AW8028"/>
      <c r="AX8028"/>
      <c r="AY8028"/>
      <c r="AZ8028"/>
      <c r="BA8028"/>
      <c r="BB8028"/>
      <c r="BC8028"/>
      <c r="BD8028"/>
    </row>
    <row r="8029" spans="1:56" s="16" customFormat="1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  <c r="AE8029"/>
      <c r="AF8029"/>
      <c r="AG8029"/>
      <c r="AH8029"/>
      <c r="AI8029"/>
      <c r="AJ8029"/>
      <c r="AK8029"/>
      <c r="AL8029"/>
      <c r="AM8029"/>
      <c r="AN8029"/>
      <c r="AO8029"/>
      <c r="AP8029"/>
      <c r="AQ8029"/>
      <c r="AR8029"/>
      <c r="AS8029"/>
      <c r="AT8029"/>
      <c r="AU8029"/>
      <c r="AV8029"/>
      <c r="AW8029"/>
      <c r="AX8029"/>
      <c r="AY8029"/>
      <c r="AZ8029"/>
      <c r="BA8029"/>
      <c r="BB8029"/>
      <c r="BC8029"/>
      <c r="BD8029"/>
    </row>
    <row r="8030" spans="1:56" s="16" customFormat="1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  <c r="AE8030"/>
      <c r="AF8030"/>
      <c r="AG8030"/>
      <c r="AH8030"/>
      <c r="AI8030"/>
      <c r="AJ8030"/>
      <c r="AK8030"/>
      <c r="AL8030"/>
      <c r="AM8030"/>
      <c r="AN8030"/>
      <c r="AO8030"/>
      <c r="AP8030"/>
      <c r="AQ8030"/>
      <c r="AR8030"/>
      <c r="AS8030"/>
      <c r="AT8030"/>
      <c r="AU8030"/>
      <c r="AV8030"/>
      <c r="AW8030"/>
      <c r="AX8030"/>
      <c r="AY8030"/>
      <c r="AZ8030"/>
      <c r="BA8030"/>
      <c r="BB8030"/>
      <c r="BC8030"/>
      <c r="BD8030"/>
    </row>
    <row r="8031" spans="1:56" s="16" customFormat="1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  <c r="AE8031"/>
      <c r="AF8031"/>
      <c r="AG8031"/>
      <c r="AH8031"/>
      <c r="AI8031"/>
      <c r="AJ8031"/>
      <c r="AK8031"/>
      <c r="AL8031"/>
      <c r="AM8031"/>
      <c r="AN8031"/>
      <c r="AO8031"/>
      <c r="AP8031"/>
      <c r="AQ8031"/>
      <c r="AR8031"/>
      <c r="AS8031"/>
      <c r="AT8031"/>
      <c r="AU8031"/>
      <c r="AV8031"/>
      <c r="AW8031"/>
      <c r="AX8031"/>
      <c r="AY8031"/>
      <c r="AZ8031"/>
      <c r="BA8031"/>
      <c r="BB8031"/>
      <c r="BC8031"/>
      <c r="BD8031"/>
    </row>
    <row r="8032" spans="1:56" s="16" customFormat="1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  <c r="AE8032"/>
      <c r="AF8032"/>
      <c r="AG8032"/>
      <c r="AH8032"/>
      <c r="AI8032"/>
      <c r="AJ8032"/>
      <c r="AK8032"/>
      <c r="AL8032"/>
      <c r="AM8032"/>
      <c r="AN8032"/>
      <c r="AO8032"/>
      <c r="AP8032"/>
      <c r="AQ8032"/>
      <c r="AR8032"/>
      <c r="AS8032"/>
      <c r="AT8032"/>
      <c r="AU8032"/>
      <c r="AV8032"/>
      <c r="AW8032"/>
      <c r="AX8032"/>
      <c r="AY8032"/>
      <c r="AZ8032"/>
      <c r="BA8032"/>
      <c r="BB8032"/>
      <c r="BC8032"/>
      <c r="BD8032"/>
    </row>
    <row r="8033" spans="1:56" s="16" customFormat="1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  <c r="AE8033"/>
      <c r="AF8033"/>
      <c r="AG8033"/>
      <c r="AH8033"/>
      <c r="AI8033"/>
      <c r="AJ8033"/>
      <c r="AK8033"/>
      <c r="AL8033"/>
      <c r="AM8033"/>
      <c r="AN8033"/>
      <c r="AO8033"/>
      <c r="AP8033"/>
      <c r="AQ8033"/>
      <c r="AR8033"/>
      <c r="AS8033"/>
      <c r="AT8033"/>
      <c r="AU8033"/>
      <c r="AV8033"/>
      <c r="AW8033"/>
      <c r="AX8033"/>
      <c r="AY8033"/>
      <c r="AZ8033"/>
      <c r="BA8033"/>
      <c r="BB8033"/>
      <c r="BC8033"/>
      <c r="BD8033"/>
    </row>
    <row r="8034" spans="1:56" s="16" customFormat="1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  <c r="AE8034"/>
      <c r="AF8034"/>
      <c r="AG8034"/>
      <c r="AH8034"/>
      <c r="AI8034"/>
      <c r="AJ8034"/>
      <c r="AK8034"/>
      <c r="AL8034"/>
      <c r="AM8034"/>
      <c r="AN8034"/>
      <c r="AO8034"/>
      <c r="AP8034"/>
      <c r="AQ8034"/>
      <c r="AR8034"/>
      <c r="AS8034"/>
      <c r="AT8034"/>
      <c r="AU8034"/>
      <c r="AV8034"/>
      <c r="AW8034"/>
      <c r="AX8034"/>
      <c r="AY8034"/>
      <c r="AZ8034"/>
      <c r="BA8034"/>
      <c r="BB8034"/>
      <c r="BC8034"/>
      <c r="BD8034"/>
    </row>
    <row r="8035" spans="1:56" s="16" customFormat="1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  <c r="AE8035"/>
      <c r="AF8035"/>
      <c r="AG8035"/>
      <c r="AH8035"/>
      <c r="AI8035"/>
      <c r="AJ8035"/>
      <c r="AK8035"/>
      <c r="AL8035"/>
      <c r="AM8035"/>
      <c r="AN8035"/>
      <c r="AO8035"/>
      <c r="AP8035"/>
      <c r="AQ8035"/>
      <c r="AR8035"/>
      <c r="AS8035"/>
      <c r="AT8035"/>
      <c r="AU8035"/>
      <c r="AV8035"/>
      <c r="AW8035"/>
      <c r="AX8035"/>
      <c r="AY8035"/>
      <c r="AZ8035"/>
      <c r="BA8035"/>
      <c r="BB8035"/>
      <c r="BC8035"/>
      <c r="BD8035"/>
    </row>
    <row r="8036" spans="1:56" s="16" customFormat="1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  <c r="AE8036"/>
      <c r="AF8036"/>
      <c r="AG8036"/>
      <c r="AH8036"/>
      <c r="AI8036"/>
      <c r="AJ8036"/>
      <c r="AK8036"/>
      <c r="AL8036"/>
      <c r="AM8036"/>
      <c r="AN8036"/>
      <c r="AO8036"/>
      <c r="AP8036"/>
      <c r="AQ8036"/>
      <c r="AR8036"/>
      <c r="AS8036"/>
      <c r="AT8036"/>
      <c r="AU8036"/>
      <c r="AV8036"/>
      <c r="AW8036"/>
      <c r="AX8036"/>
      <c r="AY8036"/>
      <c r="AZ8036"/>
      <c r="BA8036"/>
      <c r="BB8036"/>
      <c r="BC8036"/>
      <c r="BD8036"/>
    </row>
    <row r="8037" spans="1:56" s="16" customFormat="1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  <c r="AE8037"/>
      <c r="AF8037"/>
      <c r="AG8037"/>
      <c r="AH8037"/>
      <c r="AI8037"/>
      <c r="AJ8037"/>
      <c r="AK8037"/>
      <c r="AL8037"/>
      <c r="AM8037"/>
      <c r="AN8037"/>
      <c r="AO8037"/>
      <c r="AP8037"/>
      <c r="AQ8037"/>
      <c r="AR8037"/>
      <c r="AS8037"/>
      <c r="AT8037"/>
      <c r="AU8037"/>
      <c r="AV8037"/>
      <c r="AW8037"/>
      <c r="AX8037"/>
      <c r="AY8037"/>
      <c r="AZ8037"/>
      <c r="BA8037"/>
      <c r="BB8037"/>
      <c r="BC8037"/>
      <c r="BD8037"/>
    </row>
    <row r="8038" spans="1:56" s="16" customFormat="1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  <c r="AE8038"/>
      <c r="AF8038"/>
      <c r="AG8038"/>
      <c r="AH8038"/>
      <c r="AI8038"/>
      <c r="AJ8038"/>
      <c r="AK8038"/>
      <c r="AL8038"/>
      <c r="AM8038"/>
      <c r="AN8038"/>
      <c r="AO8038"/>
      <c r="AP8038"/>
      <c r="AQ8038"/>
      <c r="AR8038"/>
      <c r="AS8038"/>
      <c r="AT8038"/>
      <c r="AU8038"/>
      <c r="AV8038"/>
      <c r="AW8038"/>
      <c r="AX8038"/>
      <c r="AY8038"/>
      <c r="AZ8038"/>
      <c r="BA8038"/>
      <c r="BB8038"/>
      <c r="BC8038"/>
      <c r="BD8038"/>
    </row>
    <row r="8039" spans="1:56" s="16" customFormat="1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  <c r="AE8039"/>
      <c r="AF8039"/>
      <c r="AG8039"/>
      <c r="AH8039"/>
      <c r="AI8039"/>
      <c r="AJ8039"/>
      <c r="AK8039"/>
      <c r="AL8039"/>
      <c r="AM8039"/>
      <c r="AN8039"/>
      <c r="AO8039"/>
      <c r="AP8039"/>
      <c r="AQ8039"/>
      <c r="AR8039"/>
      <c r="AS8039"/>
      <c r="AT8039"/>
      <c r="AU8039"/>
      <c r="AV8039"/>
      <c r="AW8039"/>
      <c r="AX8039"/>
      <c r="AY8039"/>
      <c r="AZ8039"/>
      <c r="BA8039"/>
      <c r="BB8039"/>
      <c r="BC8039"/>
      <c r="BD8039"/>
    </row>
    <row r="8040" spans="1:56" s="16" customFormat="1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  <c r="AE8040"/>
      <c r="AF8040"/>
      <c r="AG8040"/>
      <c r="AH8040"/>
      <c r="AI8040"/>
      <c r="AJ8040"/>
      <c r="AK8040"/>
      <c r="AL8040"/>
      <c r="AM8040"/>
      <c r="AN8040"/>
      <c r="AO8040"/>
      <c r="AP8040"/>
      <c r="AQ8040"/>
      <c r="AR8040"/>
      <c r="AS8040"/>
      <c r="AT8040"/>
      <c r="AU8040"/>
      <c r="AV8040"/>
      <c r="AW8040"/>
      <c r="AX8040"/>
      <c r="AY8040"/>
      <c r="AZ8040"/>
      <c r="BA8040"/>
      <c r="BB8040"/>
      <c r="BC8040"/>
      <c r="BD8040"/>
    </row>
    <row r="8041" spans="1:56" s="16" customFormat="1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  <c r="AE8041"/>
      <c r="AF8041"/>
      <c r="AG8041"/>
      <c r="AH8041"/>
      <c r="AI8041"/>
      <c r="AJ8041"/>
      <c r="AK8041"/>
      <c r="AL8041"/>
      <c r="AM8041"/>
      <c r="AN8041"/>
      <c r="AO8041"/>
      <c r="AP8041"/>
      <c r="AQ8041"/>
      <c r="AR8041"/>
      <c r="AS8041"/>
      <c r="AT8041"/>
      <c r="AU8041"/>
      <c r="AV8041"/>
      <c r="AW8041"/>
      <c r="AX8041"/>
      <c r="AY8041"/>
      <c r="AZ8041"/>
      <c r="BA8041"/>
      <c r="BB8041"/>
      <c r="BC8041"/>
      <c r="BD8041"/>
    </row>
    <row r="8042" spans="1:56" s="16" customFormat="1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  <c r="AE8042"/>
      <c r="AF8042"/>
      <c r="AG8042"/>
      <c r="AH8042"/>
      <c r="AI8042"/>
      <c r="AJ8042"/>
      <c r="AK8042"/>
      <c r="AL8042"/>
      <c r="AM8042"/>
      <c r="AN8042"/>
      <c r="AO8042"/>
      <c r="AP8042"/>
      <c r="AQ8042"/>
      <c r="AR8042"/>
      <c r="AS8042"/>
      <c r="AT8042"/>
      <c r="AU8042"/>
      <c r="AV8042"/>
      <c r="AW8042"/>
      <c r="AX8042"/>
      <c r="AY8042"/>
      <c r="AZ8042"/>
      <c r="BA8042"/>
      <c r="BB8042"/>
      <c r="BC8042"/>
      <c r="BD8042"/>
    </row>
    <row r="8043" spans="1:56" s="16" customFormat="1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  <c r="AE8043"/>
      <c r="AF8043"/>
      <c r="AG8043"/>
      <c r="AH8043"/>
      <c r="AI8043"/>
      <c r="AJ8043"/>
      <c r="AK8043"/>
      <c r="AL8043"/>
      <c r="AM8043"/>
      <c r="AN8043"/>
      <c r="AO8043"/>
      <c r="AP8043"/>
      <c r="AQ8043"/>
      <c r="AR8043"/>
      <c r="AS8043"/>
      <c r="AT8043"/>
      <c r="AU8043"/>
      <c r="AV8043"/>
      <c r="AW8043"/>
      <c r="AX8043"/>
      <c r="AY8043"/>
      <c r="AZ8043"/>
      <c r="BA8043"/>
      <c r="BB8043"/>
      <c r="BC8043"/>
      <c r="BD8043"/>
    </row>
    <row r="8044" spans="1:56" s="16" customFormat="1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  <c r="AE8044"/>
      <c r="AF8044"/>
      <c r="AG8044"/>
      <c r="AH8044"/>
      <c r="AI8044"/>
      <c r="AJ8044"/>
      <c r="AK8044"/>
      <c r="AL8044"/>
      <c r="AM8044"/>
      <c r="AN8044"/>
      <c r="AO8044"/>
      <c r="AP8044"/>
      <c r="AQ8044"/>
      <c r="AR8044"/>
      <c r="AS8044"/>
      <c r="AT8044"/>
      <c r="AU8044"/>
      <c r="AV8044"/>
      <c r="AW8044"/>
      <c r="AX8044"/>
      <c r="AY8044"/>
      <c r="AZ8044"/>
      <c r="BA8044"/>
      <c r="BB8044"/>
      <c r="BC8044"/>
      <c r="BD8044"/>
    </row>
    <row r="8045" spans="1:56" s="16" customFormat="1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  <c r="AE8045"/>
      <c r="AF8045"/>
      <c r="AG8045"/>
      <c r="AH8045"/>
      <c r="AI8045"/>
      <c r="AJ8045"/>
      <c r="AK8045"/>
      <c r="AL8045"/>
      <c r="AM8045"/>
      <c r="AN8045"/>
      <c r="AO8045"/>
      <c r="AP8045"/>
      <c r="AQ8045"/>
      <c r="AR8045"/>
      <c r="AS8045"/>
      <c r="AT8045"/>
      <c r="AU8045"/>
      <c r="AV8045"/>
      <c r="AW8045"/>
      <c r="AX8045"/>
      <c r="AY8045"/>
      <c r="AZ8045"/>
      <c r="BA8045"/>
      <c r="BB8045"/>
      <c r="BC8045"/>
      <c r="BD8045"/>
    </row>
    <row r="8046" spans="1:56" s="16" customFormat="1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  <c r="AE8046"/>
      <c r="AF8046"/>
      <c r="AG8046"/>
      <c r="AH8046"/>
      <c r="AI8046"/>
      <c r="AJ8046"/>
      <c r="AK8046"/>
      <c r="AL8046"/>
      <c r="AM8046"/>
      <c r="AN8046"/>
      <c r="AO8046"/>
      <c r="AP8046"/>
      <c r="AQ8046"/>
      <c r="AR8046"/>
      <c r="AS8046"/>
      <c r="AT8046"/>
      <c r="AU8046"/>
      <c r="AV8046"/>
      <c r="AW8046"/>
      <c r="AX8046"/>
      <c r="AY8046"/>
      <c r="AZ8046"/>
      <c r="BA8046"/>
      <c r="BB8046"/>
      <c r="BC8046"/>
      <c r="BD8046"/>
    </row>
    <row r="8047" spans="1:56" s="16" customFormat="1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  <c r="AE8047"/>
      <c r="AF8047"/>
      <c r="AG8047"/>
      <c r="AH8047"/>
      <c r="AI8047"/>
      <c r="AJ8047"/>
      <c r="AK8047"/>
      <c r="AL8047"/>
      <c r="AM8047"/>
      <c r="AN8047"/>
      <c r="AO8047"/>
      <c r="AP8047"/>
      <c r="AQ8047"/>
      <c r="AR8047"/>
      <c r="AS8047"/>
      <c r="AT8047"/>
      <c r="AU8047"/>
      <c r="AV8047"/>
      <c r="AW8047"/>
      <c r="AX8047"/>
      <c r="AY8047"/>
      <c r="AZ8047"/>
      <c r="BA8047"/>
      <c r="BB8047"/>
      <c r="BC8047"/>
      <c r="BD8047"/>
    </row>
    <row r="8048" spans="1:56" s="16" customFormat="1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  <c r="AE8048"/>
      <c r="AF8048"/>
      <c r="AG8048"/>
      <c r="AH8048"/>
      <c r="AI8048"/>
      <c r="AJ8048"/>
      <c r="AK8048"/>
      <c r="AL8048"/>
      <c r="AM8048"/>
      <c r="AN8048"/>
      <c r="AO8048"/>
      <c r="AP8048"/>
      <c r="AQ8048"/>
      <c r="AR8048"/>
      <c r="AS8048"/>
      <c r="AT8048"/>
      <c r="AU8048"/>
      <c r="AV8048"/>
      <c r="AW8048"/>
      <c r="AX8048"/>
      <c r="AY8048"/>
      <c r="AZ8048"/>
      <c r="BA8048"/>
      <c r="BB8048"/>
      <c r="BC8048"/>
      <c r="BD8048"/>
    </row>
    <row r="8049" spans="1:56" s="16" customFormat="1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  <c r="AE8049"/>
      <c r="AF8049"/>
      <c r="AG8049"/>
      <c r="AH8049"/>
      <c r="AI8049"/>
      <c r="AJ8049"/>
      <c r="AK8049"/>
      <c r="AL8049"/>
      <c r="AM8049"/>
      <c r="AN8049"/>
      <c r="AO8049"/>
      <c r="AP8049"/>
      <c r="AQ8049"/>
      <c r="AR8049"/>
      <c r="AS8049"/>
      <c r="AT8049"/>
      <c r="AU8049"/>
      <c r="AV8049"/>
      <c r="AW8049"/>
      <c r="AX8049"/>
      <c r="AY8049"/>
      <c r="AZ8049"/>
      <c r="BA8049"/>
      <c r="BB8049"/>
      <c r="BC8049"/>
      <c r="BD8049"/>
    </row>
    <row r="8050" spans="1:56" s="16" customFormat="1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  <c r="AE8050"/>
      <c r="AF8050"/>
      <c r="AG8050"/>
      <c r="AH8050"/>
      <c r="AI8050"/>
      <c r="AJ8050"/>
      <c r="AK8050"/>
      <c r="AL8050"/>
      <c r="AM8050"/>
      <c r="AN8050"/>
      <c r="AO8050"/>
      <c r="AP8050"/>
      <c r="AQ8050"/>
      <c r="AR8050"/>
      <c r="AS8050"/>
      <c r="AT8050"/>
      <c r="AU8050"/>
      <c r="AV8050"/>
      <c r="AW8050"/>
      <c r="AX8050"/>
      <c r="AY8050"/>
      <c r="AZ8050"/>
      <c r="BA8050"/>
      <c r="BB8050"/>
      <c r="BC8050"/>
      <c r="BD8050"/>
    </row>
    <row r="8051" spans="1:56" s="16" customFormat="1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  <c r="AE8051"/>
      <c r="AF8051"/>
      <c r="AG8051"/>
      <c r="AH8051"/>
      <c r="AI8051"/>
      <c r="AJ8051"/>
      <c r="AK8051"/>
      <c r="AL8051"/>
      <c r="AM8051"/>
      <c r="AN8051"/>
      <c r="AO8051"/>
      <c r="AP8051"/>
      <c r="AQ8051"/>
      <c r="AR8051"/>
      <c r="AS8051"/>
      <c r="AT8051"/>
      <c r="AU8051"/>
      <c r="AV8051"/>
      <c r="AW8051"/>
      <c r="AX8051"/>
      <c r="AY8051"/>
      <c r="AZ8051"/>
      <c r="BA8051"/>
      <c r="BB8051"/>
      <c r="BC8051"/>
      <c r="BD8051"/>
    </row>
    <row r="8052" spans="1:56" s="16" customFormat="1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  <c r="AE8052"/>
      <c r="AF8052"/>
      <c r="AG8052"/>
      <c r="AH8052"/>
      <c r="AI8052"/>
      <c r="AJ8052"/>
      <c r="AK8052"/>
      <c r="AL8052"/>
      <c r="AM8052"/>
      <c r="AN8052"/>
      <c r="AO8052"/>
      <c r="AP8052"/>
      <c r="AQ8052"/>
      <c r="AR8052"/>
      <c r="AS8052"/>
      <c r="AT8052"/>
      <c r="AU8052"/>
      <c r="AV8052"/>
      <c r="AW8052"/>
      <c r="AX8052"/>
      <c r="AY8052"/>
      <c r="AZ8052"/>
      <c r="BA8052"/>
      <c r="BB8052"/>
      <c r="BC8052"/>
      <c r="BD8052"/>
    </row>
    <row r="8053" spans="1:56" s="16" customFormat="1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  <c r="AE8053"/>
      <c r="AF8053"/>
      <c r="AG8053"/>
      <c r="AH8053"/>
      <c r="AI8053"/>
      <c r="AJ8053"/>
      <c r="AK8053"/>
      <c r="AL8053"/>
      <c r="AM8053"/>
      <c r="AN8053"/>
      <c r="AO8053"/>
      <c r="AP8053"/>
      <c r="AQ8053"/>
      <c r="AR8053"/>
      <c r="AS8053"/>
      <c r="AT8053"/>
      <c r="AU8053"/>
      <c r="AV8053"/>
      <c r="AW8053"/>
      <c r="AX8053"/>
      <c r="AY8053"/>
      <c r="AZ8053"/>
      <c r="BA8053"/>
      <c r="BB8053"/>
      <c r="BC8053"/>
      <c r="BD8053"/>
    </row>
    <row r="8054" spans="1:56" s="16" customFormat="1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  <c r="AE8054"/>
      <c r="AF8054"/>
      <c r="AG8054"/>
      <c r="AH8054"/>
      <c r="AI8054"/>
      <c r="AJ8054"/>
      <c r="AK8054"/>
      <c r="AL8054"/>
      <c r="AM8054"/>
      <c r="AN8054"/>
      <c r="AO8054"/>
      <c r="AP8054"/>
      <c r="AQ8054"/>
      <c r="AR8054"/>
      <c r="AS8054"/>
      <c r="AT8054"/>
      <c r="AU8054"/>
      <c r="AV8054"/>
      <c r="AW8054"/>
      <c r="AX8054"/>
      <c r="AY8054"/>
      <c r="AZ8054"/>
      <c r="BA8054"/>
      <c r="BB8054"/>
      <c r="BC8054"/>
      <c r="BD8054"/>
    </row>
    <row r="8055" spans="1:56" s="16" customFormat="1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  <c r="AE8055"/>
      <c r="AF8055"/>
      <c r="AG8055"/>
      <c r="AH8055"/>
      <c r="AI8055"/>
      <c r="AJ8055"/>
      <c r="AK8055"/>
      <c r="AL8055"/>
      <c r="AM8055"/>
      <c r="AN8055"/>
      <c r="AO8055"/>
      <c r="AP8055"/>
      <c r="AQ8055"/>
      <c r="AR8055"/>
      <c r="AS8055"/>
      <c r="AT8055"/>
      <c r="AU8055"/>
      <c r="AV8055"/>
      <c r="AW8055"/>
      <c r="AX8055"/>
      <c r="AY8055"/>
      <c r="AZ8055"/>
      <c r="BA8055"/>
      <c r="BB8055"/>
      <c r="BC8055"/>
      <c r="BD8055"/>
    </row>
    <row r="8056" spans="1:56" s="16" customFormat="1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  <c r="AE8056"/>
      <c r="AF8056"/>
      <c r="AG8056"/>
      <c r="AH8056"/>
      <c r="AI8056"/>
      <c r="AJ8056"/>
      <c r="AK8056"/>
      <c r="AL8056"/>
      <c r="AM8056"/>
      <c r="AN8056"/>
      <c r="AO8056"/>
      <c r="AP8056"/>
      <c r="AQ8056"/>
      <c r="AR8056"/>
      <c r="AS8056"/>
      <c r="AT8056"/>
      <c r="AU8056"/>
      <c r="AV8056"/>
      <c r="AW8056"/>
      <c r="AX8056"/>
      <c r="AY8056"/>
      <c r="AZ8056"/>
      <c r="BA8056"/>
      <c r="BB8056"/>
      <c r="BC8056"/>
      <c r="BD8056"/>
    </row>
    <row r="8057" spans="1:56" s="16" customFormat="1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  <c r="AE8057"/>
      <c r="AF8057"/>
      <c r="AG8057"/>
      <c r="AH8057"/>
      <c r="AI8057"/>
      <c r="AJ8057"/>
      <c r="AK8057"/>
      <c r="AL8057"/>
      <c r="AM8057"/>
      <c r="AN8057"/>
      <c r="AO8057"/>
      <c r="AP8057"/>
      <c r="AQ8057"/>
      <c r="AR8057"/>
      <c r="AS8057"/>
      <c r="AT8057"/>
      <c r="AU8057"/>
      <c r="AV8057"/>
      <c r="AW8057"/>
      <c r="AX8057"/>
      <c r="AY8057"/>
      <c r="AZ8057"/>
      <c r="BA8057"/>
      <c r="BB8057"/>
      <c r="BC8057"/>
      <c r="BD8057"/>
    </row>
    <row r="8058" spans="1:56" s="16" customFormat="1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  <c r="AE8058"/>
      <c r="AF8058"/>
      <c r="AG8058"/>
      <c r="AH8058"/>
      <c r="AI8058"/>
      <c r="AJ8058"/>
      <c r="AK8058"/>
      <c r="AL8058"/>
      <c r="AM8058"/>
      <c r="AN8058"/>
      <c r="AO8058"/>
      <c r="AP8058"/>
      <c r="AQ8058"/>
      <c r="AR8058"/>
      <c r="AS8058"/>
      <c r="AT8058"/>
      <c r="AU8058"/>
      <c r="AV8058"/>
      <c r="AW8058"/>
      <c r="AX8058"/>
      <c r="AY8058"/>
      <c r="AZ8058"/>
      <c r="BA8058"/>
      <c r="BB8058"/>
      <c r="BC8058"/>
      <c r="BD8058"/>
    </row>
    <row r="8059" spans="1:56" s="16" customFormat="1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  <c r="AE8059"/>
      <c r="AF8059"/>
      <c r="AG8059"/>
      <c r="AH8059"/>
      <c r="AI8059"/>
      <c r="AJ8059"/>
      <c r="AK8059"/>
      <c r="AL8059"/>
      <c r="AM8059"/>
      <c r="AN8059"/>
      <c r="AO8059"/>
      <c r="AP8059"/>
      <c r="AQ8059"/>
      <c r="AR8059"/>
      <c r="AS8059"/>
      <c r="AT8059"/>
      <c r="AU8059"/>
      <c r="AV8059"/>
      <c r="AW8059"/>
      <c r="AX8059"/>
      <c r="AY8059"/>
      <c r="AZ8059"/>
      <c r="BA8059"/>
      <c r="BB8059"/>
      <c r="BC8059"/>
      <c r="BD8059"/>
    </row>
    <row r="8060" spans="1:56" s="16" customFormat="1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  <c r="AE8060"/>
      <c r="AF8060"/>
      <c r="AG8060"/>
      <c r="AH8060"/>
      <c r="AI8060"/>
      <c r="AJ8060"/>
      <c r="AK8060"/>
      <c r="AL8060"/>
      <c r="AM8060"/>
      <c r="AN8060"/>
      <c r="AO8060"/>
      <c r="AP8060"/>
      <c r="AQ8060"/>
      <c r="AR8060"/>
      <c r="AS8060"/>
      <c r="AT8060"/>
      <c r="AU8060"/>
      <c r="AV8060"/>
      <c r="AW8060"/>
      <c r="AX8060"/>
      <c r="AY8060"/>
      <c r="AZ8060"/>
      <c r="BA8060"/>
      <c r="BB8060"/>
      <c r="BC8060"/>
      <c r="BD8060"/>
    </row>
    <row r="8061" spans="1:56" s="16" customFormat="1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  <c r="AE8061"/>
      <c r="AF8061"/>
      <c r="AG8061"/>
      <c r="AH8061"/>
      <c r="AI8061"/>
      <c r="AJ8061"/>
      <c r="AK8061"/>
      <c r="AL8061"/>
      <c r="AM8061"/>
      <c r="AN8061"/>
      <c r="AO8061"/>
      <c r="AP8061"/>
      <c r="AQ8061"/>
      <c r="AR8061"/>
      <c r="AS8061"/>
      <c r="AT8061"/>
      <c r="AU8061"/>
      <c r="AV8061"/>
      <c r="AW8061"/>
      <c r="AX8061"/>
      <c r="AY8061"/>
      <c r="AZ8061"/>
      <c r="BA8061"/>
      <c r="BB8061"/>
      <c r="BC8061"/>
      <c r="BD8061"/>
    </row>
    <row r="8062" spans="1:56" s="16" customFormat="1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  <c r="AE8062"/>
      <c r="AF8062"/>
      <c r="AG8062"/>
      <c r="AH8062"/>
      <c r="AI8062"/>
      <c r="AJ8062"/>
      <c r="AK8062"/>
      <c r="AL8062"/>
      <c r="AM8062"/>
      <c r="AN8062"/>
      <c r="AO8062"/>
      <c r="AP8062"/>
      <c r="AQ8062"/>
      <c r="AR8062"/>
      <c r="AS8062"/>
      <c r="AT8062"/>
      <c r="AU8062"/>
      <c r="AV8062"/>
      <c r="AW8062"/>
      <c r="AX8062"/>
      <c r="AY8062"/>
      <c r="AZ8062"/>
      <c r="BA8062"/>
      <c r="BB8062"/>
      <c r="BC8062"/>
      <c r="BD8062"/>
    </row>
    <row r="8063" spans="1:56" s="16" customFormat="1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  <c r="AE8063"/>
      <c r="AF8063"/>
      <c r="AG8063"/>
      <c r="AH8063"/>
      <c r="AI8063"/>
      <c r="AJ8063"/>
      <c r="AK8063"/>
      <c r="AL8063"/>
      <c r="AM8063"/>
      <c r="AN8063"/>
      <c r="AO8063"/>
      <c r="AP8063"/>
      <c r="AQ8063"/>
      <c r="AR8063"/>
      <c r="AS8063"/>
      <c r="AT8063"/>
      <c r="AU8063"/>
      <c r="AV8063"/>
      <c r="AW8063"/>
      <c r="AX8063"/>
      <c r="AY8063"/>
      <c r="AZ8063"/>
      <c r="BA8063"/>
      <c r="BB8063"/>
      <c r="BC8063"/>
      <c r="BD8063"/>
    </row>
    <row r="8064" spans="1:56" s="16" customFormat="1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  <c r="AE8064"/>
      <c r="AF8064"/>
      <c r="AG8064"/>
      <c r="AH8064"/>
      <c r="AI8064"/>
      <c r="AJ8064"/>
      <c r="AK8064"/>
      <c r="AL8064"/>
      <c r="AM8064"/>
      <c r="AN8064"/>
      <c r="AO8064"/>
      <c r="AP8064"/>
      <c r="AQ8064"/>
      <c r="AR8064"/>
      <c r="AS8064"/>
      <c r="AT8064"/>
      <c r="AU8064"/>
      <c r="AV8064"/>
      <c r="AW8064"/>
      <c r="AX8064"/>
      <c r="AY8064"/>
      <c r="AZ8064"/>
      <c r="BA8064"/>
      <c r="BB8064"/>
      <c r="BC8064"/>
      <c r="BD8064"/>
    </row>
    <row r="8065" spans="1:56" s="16" customFormat="1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  <c r="AE8065"/>
      <c r="AF8065"/>
      <c r="AG8065"/>
      <c r="AH8065"/>
      <c r="AI8065"/>
      <c r="AJ8065"/>
      <c r="AK8065"/>
      <c r="AL8065"/>
      <c r="AM8065"/>
      <c r="AN8065"/>
      <c r="AO8065"/>
      <c r="AP8065"/>
      <c r="AQ8065"/>
      <c r="AR8065"/>
      <c r="AS8065"/>
      <c r="AT8065"/>
      <c r="AU8065"/>
      <c r="AV8065"/>
      <c r="AW8065"/>
      <c r="AX8065"/>
      <c r="AY8065"/>
      <c r="AZ8065"/>
      <c r="BA8065"/>
      <c r="BB8065"/>
      <c r="BC8065"/>
      <c r="BD8065"/>
    </row>
    <row r="8066" spans="1:56" s="16" customFormat="1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  <c r="AE8066"/>
      <c r="AF8066"/>
      <c r="AG8066"/>
      <c r="AH8066"/>
      <c r="AI8066"/>
      <c r="AJ8066"/>
      <c r="AK8066"/>
      <c r="AL8066"/>
      <c r="AM8066"/>
      <c r="AN8066"/>
      <c r="AO8066"/>
      <c r="AP8066"/>
      <c r="AQ8066"/>
      <c r="AR8066"/>
      <c r="AS8066"/>
      <c r="AT8066"/>
      <c r="AU8066"/>
      <c r="AV8066"/>
      <c r="AW8066"/>
      <c r="AX8066"/>
      <c r="AY8066"/>
      <c r="AZ8066"/>
      <c r="BA8066"/>
      <c r="BB8066"/>
      <c r="BC8066"/>
      <c r="BD8066"/>
    </row>
    <row r="8067" spans="1:56" s="16" customFormat="1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  <c r="AE8067"/>
      <c r="AF8067"/>
      <c r="AG8067"/>
      <c r="AH8067"/>
      <c r="AI8067"/>
      <c r="AJ8067"/>
      <c r="AK8067"/>
      <c r="AL8067"/>
      <c r="AM8067"/>
      <c r="AN8067"/>
      <c r="AO8067"/>
      <c r="AP8067"/>
      <c r="AQ8067"/>
      <c r="AR8067"/>
      <c r="AS8067"/>
      <c r="AT8067"/>
      <c r="AU8067"/>
      <c r="AV8067"/>
      <c r="AW8067"/>
      <c r="AX8067"/>
      <c r="AY8067"/>
      <c r="AZ8067"/>
      <c r="BA8067"/>
      <c r="BB8067"/>
      <c r="BC8067"/>
      <c r="BD8067"/>
    </row>
    <row r="8068" spans="1:56" s="16" customFormat="1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  <c r="AE8068"/>
      <c r="AF8068"/>
      <c r="AG8068"/>
      <c r="AH8068"/>
      <c r="AI8068"/>
      <c r="AJ8068"/>
      <c r="AK8068"/>
      <c r="AL8068"/>
      <c r="AM8068"/>
      <c r="AN8068"/>
      <c r="AO8068"/>
      <c r="AP8068"/>
      <c r="AQ8068"/>
      <c r="AR8068"/>
      <c r="AS8068"/>
      <c r="AT8068"/>
      <c r="AU8068"/>
      <c r="AV8068"/>
      <c r="AW8068"/>
      <c r="AX8068"/>
      <c r="AY8068"/>
      <c r="AZ8068"/>
      <c r="BA8068"/>
      <c r="BB8068"/>
      <c r="BC8068"/>
      <c r="BD8068"/>
    </row>
    <row r="8069" spans="1:56" s="16" customFormat="1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  <c r="AE8069"/>
      <c r="AF8069"/>
      <c r="AG8069"/>
      <c r="AH8069"/>
      <c r="AI8069"/>
      <c r="AJ8069"/>
      <c r="AK8069"/>
      <c r="AL8069"/>
      <c r="AM8069"/>
      <c r="AN8069"/>
      <c r="AO8069"/>
      <c r="AP8069"/>
      <c r="AQ8069"/>
      <c r="AR8069"/>
      <c r="AS8069"/>
      <c r="AT8069"/>
      <c r="AU8069"/>
      <c r="AV8069"/>
      <c r="AW8069"/>
      <c r="AX8069"/>
      <c r="AY8069"/>
      <c r="AZ8069"/>
      <c r="BA8069"/>
      <c r="BB8069"/>
      <c r="BC8069"/>
      <c r="BD8069"/>
    </row>
    <row r="8070" spans="1:56" s="16" customFormat="1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  <c r="AE8070"/>
      <c r="AF8070"/>
      <c r="AG8070"/>
      <c r="AH8070"/>
      <c r="AI8070"/>
      <c r="AJ8070"/>
      <c r="AK8070"/>
      <c r="AL8070"/>
      <c r="AM8070"/>
      <c r="AN8070"/>
      <c r="AO8070"/>
      <c r="AP8070"/>
      <c r="AQ8070"/>
      <c r="AR8070"/>
      <c r="AS8070"/>
      <c r="AT8070"/>
      <c r="AU8070"/>
      <c r="AV8070"/>
      <c r="AW8070"/>
      <c r="AX8070"/>
      <c r="AY8070"/>
      <c r="AZ8070"/>
      <c r="BA8070"/>
      <c r="BB8070"/>
      <c r="BC8070"/>
      <c r="BD8070"/>
    </row>
    <row r="8071" spans="1:56" s="16" customFormat="1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  <c r="AE8071"/>
      <c r="AF8071"/>
      <c r="AG8071"/>
      <c r="AH8071"/>
      <c r="AI8071"/>
      <c r="AJ8071"/>
      <c r="AK8071"/>
      <c r="AL8071"/>
      <c r="AM8071"/>
      <c r="AN8071"/>
      <c r="AO8071"/>
      <c r="AP8071"/>
      <c r="AQ8071"/>
      <c r="AR8071"/>
      <c r="AS8071"/>
      <c r="AT8071"/>
      <c r="AU8071"/>
      <c r="AV8071"/>
      <c r="AW8071"/>
      <c r="AX8071"/>
      <c r="AY8071"/>
      <c r="AZ8071"/>
      <c r="BA8071"/>
      <c r="BB8071"/>
      <c r="BC8071"/>
      <c r="BD8071"/>
    </row>
    <row r="8072" spans="1:56" s="16" customFormat="1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  <c r="AE8072"/>
      <c r="AF8072"/>
      <c r="AG8072"/>
      <c r="AH8072"/>
      <c r="AI8072"/>
      <c r="AJ8072"/>
      <c r="AK8072"/>
      <c r="AL8072"/>
      <c r="AM8072"/>
      <c r="AN8072"/>
      <c r="AO8072"/>
      <c r="AP8072"/>
      <c r="AQ8072"/>
      <c r="AR8072"/>
      <c r="AS8072"/>
      <c r="AT8072"/>
      <c r="AU8072"/>
      <c r="AV8072"/>
      <c r="AW8072"/>
      <c r="AX8072"/>
      <c r="AY8072"/>
      <c r="AZ8072"/>
      <c r="BA8072"/>
      <c r="BB8072"/>
      <c r="BC8072"/>
      <c r="BD8072"/>
    </row>
    <row r="8073" spans="1:56" s="16" customFormat="1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  <c r="AE8073"/>
      <c r="AF8073"/>
      <c r="AG8073"/>
      <c r="AH8073"/>
      <c r="AI8073"/>
      <c r="AJ8073"/>
      <c r="AK8073"/>
      <c r="AL8073"/>
      <c r="AM8073"/>
      <c r="AN8073"/>
      <c r="AO8073"/>
      <c r="AP8073"/>
      <c r="AQ8073"/>
      <c r="AR8073"/>
      <c r="AS8073"/>
      <c r="AT8073"/>
      <c r="AU8073"/>
      <c r="AV8073"/>
      <c r="AW8073"/>
      <c r="AX8073"/>
      <c r="AY8073"/>
      <c r="AZ8073"/>
      <c r="BA8073"/>
      <c r="BB8073"/>
      <c r="BC8073"/>
      <c r="BD8073"/>
    </row>
    <row r="8074" spans="1:56" s="16" customFormat="1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  <c r="AE8074"/>
      <c r="AF8074"/>
      <c r="AG8074"/>
      <c r="AH8074"/>
      <c r="AI8074"/>
      <c r="AJ8074"/>
      <c r="AK8074"/>
      <c r="AL8074"/>
      <c r="AM8074"/>
      <c r="AN8074"/>
      <c r="AO8074"/>
      <c r="AP8074"/>
      <c r="AQ8074"/>
      <c r="AR8074"/>
      <c r="AS8074"/>
      <c r="AT8074"/>
      <c r="AU8074"/>
      <c r="AV8074"/>
      <c r="AW8074"/>
      <c r="AX8074"/>
      <c r="AY8074"/>
      <c r="AZ8074"/>
      <c r="BA8074"/>
      <c r="BB8074"/>
      <c r="BC8074"/>
      <c r="BD8074"/>
    </row>
    <row r="8075" spans="1:56" s="16" customFormat="1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  <c r="AE8075"/>
      <c r="AF8075"/>
      <c r="AG8075"/>
      <c r="AH8075"/>
      <c r="AI8075"/>
      <c r="AJ8075"/>
      <c r="AK8075"/>
      <c r="AL8075"/>
      <c r="AM8075"/>
      <c r="AN8075"/>
      <c r="AO8075"/>
      <c r="AP8075"/>
      <c r="AQ8075"/>
      <c r="AR8075"/>
      <c r="AS8075"/>
      <c r="AT8075"/>
      <c r="AU8075"/>
      <c r="AV8075"/>
      <c r="AW8075"/>
      <c r="AX8075"/>
      <c r="AY8075"/>
      <c r="AZ8075"/>
      <c r="BA8075"/>
      <c r="BB8075"/>
      <c r="BC8075"/>
      <c r="BD8075"/>
    </row>
    <row r="8076" spans="1:56" s="16" customFormat="1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  <c r="AE8076"/>
      <c r="AF8076"/>
      <c r="AG8076"/>
      <c r="AH8076"/>
      <c r="AI8076"/>
      <c r="AJ8076"/>
      <c r="AK8076"/>
      <c r="AL8076"/>
      <c r="AM8076"/>
      <c r="AN8076"/>
      <c r="AO8076"/>
      <c r="AP8076"/>
      <c r="AQ8076"/>
      <c r="AR8076"/>
      <c r="AS8076"/>
      <c r="AT8076"/>
      <c r="AU8076"/>
      <c r="AV8076"/>
      <c r="AW8076"/>
      <c r="AX8076"/>
      <c r="AY8076"/>
      <c r="AZ8076"/>
      <c r="BA8076"/>
      <c r="BB8076"/>
      <c r="BC8076"/>
      <c r="BD8076"/>
    </row>
    <row r="8077" spans="1:56" s="16" customFormat="1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  <c r="AE8077"/>
      <c r="AF8077"/>
      <c r="AG8077"/>
      <c r="AH8077"/>
      <c r="AI8077"/>
      <c r="AJ8077"/>
      <c r="AK8077"/>
      <c r="AL8077"/>
      <c r="AM8077"/>
      <c r="AN8077"/>
      <c r="AO8077"/>
      <c r="AP8077"/>
      <c r="AQ8077"/>
      <c r="AR8077"/>
      <c r="AS8077"/>
      <c r="AT8077"/>
      <c r="AU8077"/>
      <c r="AV8077"/>
      <c r="AW8077"/>
      <c r="AX8077"/>
      <c r="AY8077"/>
      <c r="AZ8077"/>
      <c r="BA8077"/>
      <c r="BB8077"/>
      <c r="BC8077"/>
      <c r="BD8077"/>
    </row>
    <row r="8078" spans="1:56" s="16" customFormat="1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  <c r="AE8078"/>
      <c r="AF8078"/>
      <c r="AG8078"/>
      <c r="AH8078"/>
      <c r="AI8078"/>
      <c r="AJ8078"/>
      <c r="AK8078"/>
      <c r="AL8078"/>
      <c r="AM8078"/>
      <c r="AN8078"/>
      <c r="AO8078"/>
      <c r="AP8078"/>
      <c r="AQ8078"/>
      <c r="AR8078"/>
      <c r="AS8078"/>
      <c r="AT8078"/>
      <c r="AU8078"/>
      <c r="AV8078"/>
      <c r="AW8078"/>
      <c r="AX8078"/>
      <c r="AY8078"/>
      <c r="AZ8078"/>
      <c r="BA8078"/>
      <c r="BB8078"/>
      <c r="BC8078"/>
      <c r="BD8078"/>
    </row>
    <row r="8079" spans="1:56" s="16" customFormat="1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  <c r="AE8079"/>
      <c r="AF8079"/>
      <c r="AG8079"/>
      <c r="AH8079"/>
      <c r="AI8079"/>
      <c r="AJ8079"/>
      <c r="AK8079"/>
      <c r="AL8079"/>
      <c r="AM8079"/>
      <c r="AN8079"/>
      <c r="AO8079"/>
      <c r="AP8079"/>
      <c r="AQ8079"/>
      <c r="AR8079"/>
      <c r="AS8079"/>
      <c r="AT8079"/>
      <c r="AU8079"/>
      <c r="AV8079"/>
      <c r="AW8079"/>
      <c r="AX8079"/>
      <c r="AY8079"/>
      <c r="AZ8079"/>
      <c r="BA8079"/>
      <c r="BB8079"/>
      <c r="BC8079"/>
      <c r="BD8079"/>
    </row>
    <row r="8080" spans="1:56" s="16" customFormat="1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  <c r="AE8080"/>
      <c r="AF8080"/>
      <c r="AG8080"/>
      <c r="AH8080"/>
      <c r="AI8080"/>
      <c r="AJ8080"/>
      <c r="AK8080"/>
      <c r="AL8080"/>
      <c r="AM8080"/>
      <c r="AN8080"/>
      <c r="AO8080"/>
      <c r="AP8080"/>
      <c r="AQ8080"/>
      <c r="AR8080"/>
      <c r="AS8080"/>
      <c r="AT8080"/>
      <c r="AU8080"/>
      <c r="AV8080"/>
      <c r="AW8080"/>
      <c r="AX8080"/>
      <c r="AY8080"/>
      <c r="AZ8080"/>
      <c r="BA8080"/>
      <c r="BB8080"/>
      <c r="BC8080"/>
      <c r="BD8080"/>
    </row>
    <row r="8081" spans="1:56" s="16" customFormat="1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  <c r="AE8081"/>
      <c r="AF8081"/>
      <c r="AG8081"/>
      <c r="AH8081"/>
      <c r="AI8081"/>
      <c r="AJ8081"/>
      <c r="AK8081"/>
      <c r="AL8081"/>
      <c r="AM8081"/>
      <c r="AN8081"/>
      <c r="AO8081"/>
      <c r="AP8081"/>
      <c r="AQ8081"/>
      <c r="AR8081"/>
      <c r="AS8081"/>
      <c r="AT8081"/>
      <c r="AU8081"/>
      <c r="AV8081"/>
      <c r="AW8081"/>
      <c r="AX8081"/>
      <c r="AY8081"/>
      <c r="AZ8081"/>
      <c r="BA8081"/>
      <c r="BB8081"/>
      <c r="BC8081"/>
      <c r="BD8081"/>
    </row>
    <row r="8082" spans="1:56" s="16" customFormat="1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  <c r="AE8082"/>
      <c r="AF8082"/>
      <c r="AG8082"/>
      <c r="AH8082"/>
      <c r="AI8082"/>
      <c r="AJ8082"/>
      <c r="AK8082"/>
      <c r="AL8082"/>
      <c r="AM8082"/>
      <c r="AN8082"/>
      <c r="AO8082"/>
      <c r="AP8082"/>
      <c r="AQ8082"/>
      <c r="AR8082"/>
      <c r="AS8082"/>
      <c r="AT8082"/>
      <c r="AU8082"/>
      <c r="AV8082"/>
      <c r="AW8082"/>
      <c r="AX8082"/>
      <c r="AY8082"/>
      <c r="AZ8082"/>
      <c r="BA8082"/>
      <c r="BB8082"/>
      <c r="BC8082"/>
      <c r="BD8082"/>
    </row>
    <row r="8083" spans="1:56" s="16" customFormat="1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  <c r="AE8083"/>
      <c r="AF8083"/>
      <c r="AG8083"/>
      <c r="AH8083"/>
      <c r="AI8083"/>
      <c r="AJ8083"/>
      <c r="AK8083"/>
      <c r="AL8083"/>
      <c r="AM8083"/>
      <c r="AN8083"/>
      <c r="AO8083"/>
      <c r="AP8083"/>
      <c r="AQ8083"/>
      <c r="AR8083"/>
      <c r="AS8083"/>
      <c r="AT8083"/>
      <c r="AU8083"/>
      <c r="AV8083"/>
      <c r="AW8083"/>
      <c r="AX8083"/>
      <c r="AY8083"/>
      <c r="AZ8083"/>
      <c r="BA8083"/>
      <c r="BB8083"/>
      <c r="BC8083"/>
      <c r="BD8083"/>
    </row>
    <row r="8084" spans="1:56" s="16" customFormat="1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  <c r="AE8084"/>
      <c r="AF8084"/>
      <c r="AG8084"/>
      <c r="AH8084"/>
      <c r="AI8084"/>
      <c r="AJ8084"/>
      <c r="AK8084"/>
      <c r="AL8084"/>
      <c r="AM8084"/>
      <c r="AN8084"/>
      <c r="AO8084"/>
      <c r="AP8084"/>
      <c r="AQ8084"/>
      <c r="AR8084"/>
      <c r="AS8084"/>
      <c r="AT8084"/>
      <c r="AU8084"/>
      <c r="AV8084"/>
      <c r="AW8084"/>
      <c r="AX8084"/>
      <c r="AY8084"/>
      <c r="AZ8084"/>
      <c r="BA8084"/>
      <c r="BB8084"/>
      <c r="BC8084"/>
      <c r="BD8084"/>
    </row>
    <row r="8085" spans="1:56" s="16" customFormat="1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  <c r="AE8085"/>
      <c r="AF8085"/>
      <c r="AG8085"/>
      <c r="AH8085"/>
      <c r="AI8085"/>
      <c r="AJ8085"/>
      <c r="AK8085"/>
      <c r="AL8085"/>
      <c r="AM8085"/>
      <c r="AN8085"/>
      <c r="AO8085"/>
      <c r="AP8085"/>
      <c r="AQ8085"/>
      <c r="AR8085"/>
      <c r="AS8085"/>
      <c r="AT8085"/>
      <c r="AU8085"/>
      <c r="AV8085"/>
      <c r="AW8085"/>
      <c r="AX8085"/>
      <c r="AY8085"/>
      <c r="AZ8085"/>
      <c r="BA8085"/>
      <c r="BB8085"/>
      <c r="BC8085"/>
      <c r="BD8085"/>
    </row>
    <row r="8086" spans="1:56" s="16" customFormat="1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  <c r="AE8086"/>
      <c r="AF8086"/>
      <c r="AG8086"/>
      <c r="AH8086"/>
      <c r="AI8086"/>
      <c r="AJ8086"/>
      <c r="AK8086"/>
      <c r="AL8086"/>
      <c r="AM8086"/>
      <c r="AN8086"/>
      <c r="AO8086"/>
      <c r="AP8086"/>
      <c r="AQ8086"/>
      <c r="AR8086"/>
      <c r="AS8086"/>
      <c r="AT8086"/>
      <c r="AU8086"/>
      <c r="AV8086"/>
      <c r="AW8086"/>
      <c r="AX8086"/>
      <c r="AY8086"/>
      <c r="AZ8086"/>
      <c r="BA8086"/>
      <c r="BB8086"/>
      <c r="BC8086"/>
      <c r="BD8086"/>
    </row>
    <row r="8087" spans="1:56" s="16" customFormat="1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  <c r="AE8087"/>
      <c r="AF8087"/>
      <c r="AG8087"/>
      <c r="AH8087"/>
      <c r="AI8087"/>
      <c r="AJ8087"/>
      <c r="AK8087"/>
      <c r="AL8087"/>
      <c r="AM8087"/>
      <c r="AN8087"/>
      <c r="AO8087"/>
      <c r="AP8087"/>
      <c r="AQ8087"/>
      <c r="AR8087"/>
      <c r="AS8087"/>
      <c r="AT8087"/>
      <c r="AU8087"/>
      <c r="AV8087"/>
      <c r="AW8087"/>
      <c r="AX8087"/>
      <c r="AY8087"/>
      <c r="AZ8087"/>
      <c r="BA8087"/>
      <c r="BB8087"/>
      <c r="BC8087"/>
      <c r="BD8087"/>
    </row>
    <row r="8088" spans="1:56" s="16" customFormat="1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  <c r="AE8088"/>
      <c r="AF8088"/>
      <c r="AG8088"/>
      <c r="AH8088"/>
      <c r="AI8088"/>
      <c r="AJ8088"/>
      <c r="AK8088"/>
      <c r="AL8088"/>
      <c r="AM8088"/>
      <c r="AN8088"/>
      <c r="AO8088"/>
      <c r="AP8088"/>
      <c r="AQ8088"/>
      <c r="AR8088"/>
      <c r="AS8088"/>
      <c r="AT8088"/>
      <c r="AU8088"/>
      <c r="AV8088"/>
      <c r="AW8088"/>
      <c r="AX8088"/>
      <c r="AY8088"/>
      <c r="AZ8088"/>
      <c r="BA8088"/>
      <c r="BB8088"/>
      <c r="BC8088"/>
      <c r="BD8088"/>
    </row>
    <row r="8089" spans="1:56" s="16" customFormat="1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  <c r="AE8089"/>
      <c r="AF8089"/>
      <c r="AG8089"/>
      <c r="AH8089"/>
      <c r="AI8089"/>
      <c r="AJ8089"/>
      <c r="AK8089"/>
      <c r="AL8089"/>
      <c r="AM8089"/>
      <c r="AN8089"/>
      <c r="AO8089"/>
      <c r="AP8089"/>
      <c r="AQ8089"/>
      <c r="AR8089"/>
      <c r="AS8089"/>
      <c r="AT8089"/>
      <c r="AU8089"/>
      <c r="AV8089"/>
      <c r="AW8089"/>
      <c r="AX8089"/>
      <c r="AY8089"/>
      <c r="AZ8089"/>
      <c r="BA8089"/>
      <c r="BB8089"/>
      <c r="BC8089"/>
      <c r="BD8089"/>
    </row>
    <row r="8090" spans="1:56" s="16" customFormat="1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  <c r="AE8090"/>
      <c r="AF8090"/>
      <c r="AG8090"/>
      <c r="AH8090"/>
      <c r="AI8090"/>
      <c r="AJ8090"/>
      <c r="AK8090"/>
      <c r="AL8090"/>
      <c r="AM8090"/>
      <c r="AN8090"/>
      <c r="AO8090"/>
      <c r="AP8090"/>
      <c r="AQ8090"/>
      <c r="AR8090"/>
      <c r="AS8090"/>
      <c r="AT8090"/>
      <c r="AU8090"/>
      <c r="AV8090"/>
      <c r="AW8090"/>
      <c r="AX8090"/>
      <c r="AY8090"/>
      <c r="AZ8090"/>
      <c r="BA8090"/>
      <c r="BB8090"/>
      <c r="BC8090"/>
      <c r="BD8090"/>
    </row>
    <row r="8091" spans="1:56" s="16" customFormat="1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  <c r="AE8091"/>
      <c r="AF8091"/>
      <c r="AG8091"/>
      <c r="AH8091"/>
      <c r="AI8091"/>
      <c r="AJ8091"/>
      <c r="AK8091"/>
      <c r="AL8091"/>
      <c r="AM8091"/>
      <c r="AN8091"/>
      <c r="AO8091"/>
      <c r="AP8091"/>
      <c r="AQ8091"/>
      <c r="AR8091"/>
      <c r="AS8091"/>
      <c r="AT8091"/>
      <c r="AU8091"/>
      <c r="AV8091"/>
      <c r="AW8091"/>
      <c r="AX8091"/>
      <c r="AY8091"/>
      <c r="AZ8091"/>
      <c r="BA8091"/>
      <c r="BB8091"/>
      <c r="BC8091"/>
      <c r="BD8091"/>
    </row>
    <row r="8092" spans="1:56" s="16" customFormat="1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  <c r="AE8092"/>
      <c r="AF8092"/>
      <c r="AG8092"/>
      <c r="AH8092"/>
      <c r="AI8092"/>
      <c r="AJ8092"/>
      <c r="AK8092"/>
      <c r="AL8092"/>
      <c r="AM8092"/>
      <c r="AN8092"/>
      <c r="AO8092"/>
      <c r="AP8092"/>
      <c r="AQ8092"/>
      <c r="AR8092"/>
      <c r="AS8092"/>
      <c r="AT8092"/>
      <c r="AU8092"/>
      <c r="AV8092"/>
      <c r="AW8092"/>
      <c r="AX8092"/>
      <c r="AY8092"/>
      <c r="AZ8092"/>
      <c r="BA8092"/>
      <c r="BB8092"/>
      <c r="BC8092"/>
      <c r="BD8092"/>
    </row>
    <row r="8093" spans="1:56" s="16" customFormat="1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  <c r="AE8093"/>
      <c r="AF8093"/>
      <c r="AG8093"/>
      <c r="AH8093"/>
      <c r="AI8093"/>
      <c r="AJ8093"/>
      <c r="AK8093"/>
      <c r="AL8093"/>
      <c r="AM8093"/>
      <c r="AN8093"/>
      <c r="AO8093"/>
      <c r="AP8093"/>
      <c r="AQ8093"/>
      <c r="AR8093"/>
      <c r="AS8093"/>
      <c r="AT8093"/>
      <c r="AU8093"/>
      <c r="AV8093"/>
      <c r="AW8093"/>
      <c r="AX8093"/>
      <c r="AY8093"/>
      <c r="AZ8093"/>
      <c r="BA8093"/>
      <c r="BB8093"/>
      <c r="BC8093"/>
      <c r="BD8093"/>
    </row>
    <row r="8094" spans="1:56" s="16" customFormat="1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  <c r="AE8094"/>
      <c r="AF8094"/>
      <c r="AG8094"/>
      <c r="AH8094"/>
      <c r="AI8094"/>
      <c r="AJ8094"/>
      <c r="AK8094"/>
      <c r="AL8094"/>
      <c r="AM8094"/>
      <c r="AN8094"/>
      <c r="AO8094"/>
      <c r="AP8094"/>
      <c r="AQ8094"/>
      <c r="AR8094"/>
      <c r="AS8094"/>
      <c r="AT8094"/>
      <c r="AU8094"/>
      <c r="AV8094"/>
      <c r="AW8094"/>
      <c r="AX8094"/>
      <c r="AY8094"/>
      <c r="AZ8094"/>
      <c r="BA8094"/>
      <c r="BB8094"/>
      <c r="BC8094"/>
      <c r="BD8094"/>
    </row>
    <row r="8095" spans="1:56" s="16" customFormat="1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  <c r="AE8095"/>
      <c r="AF8095"/>
      <c r="AG8095"/>
      <c r="AH8095"/>
      <c r="AI8095"/>
      <c r="AJ8095"/>
      <c r="AK8095"/>
      <c r="AL8095"/>
      <c r="AM8095"/>
      <c r="AN8095"/>
      <c r="AO8095"/>
      <c r="AP8095"/>
      <c r="AQ8095"/>
      <c r="AR8095"/>
      <c r="AS8095"/>
      <c r="AT8095"/>
      <c r="AU8095"/>
      <c r="AV8095"/>
      <c r="AW8095"/>
      <c r="AX8095"/>
      <c r="AY8095"/>
      <c r="AZ8095"/>
      <c r="BA8095"/>
      <c r="BB8095"/>
      <c r="BC8095"/>
      <c r="BD8095"/>
    </row>
    <row r="8096" spans="1:56" s="16" customFormat="1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  <c r="AE8096"/>
      <c r="AF8096"/>
      <c r="AG8096"/>
      <c r="AH8096"/>
      <c r="AI8096"/>
      <c r="AJ8096"/>
      <c r="AK8096"/>
      <c r="AL8096"/>
      <c r="AM8096"/>
      <c r="AN8096"/>
      <c r="AO8096"/>
      <c r="AP8096"/>
      <c r="AQ8096"/>
      <c r="AR8096"/>
      <c r="AS8096"/>
      <c r="AT8096"/>
      <c r="AU8096"/>
      <c r="AV8096"/>
      <c r="AW8096"/>
      <c r="AX8096"/>
      <c r="AY8096"/>
      <c r="AZ8096"/>
      <c r="BA8096"/>
      <c r="BB8096"/>
      <c r="BC8096"/>
      <c r="BD8096"/>
    </row>
    <row r="8097" spans="1:56" s="16" customFormat="1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  <c r="AE8097"/>
      <c r="AF8097"/>
      <c r="AG8097"/>
      <c r="AH8097"/>
      <c r="AI8097"/>
      <c r="AJ8097"/>
      <c r="AK8097"/>
      <c r="AL8097"/>
      <c r="AM8097"/>
      <c r="AN8097"/>
      <c r="AO8097"/>
      <c r="AP8097"/>
      <c r="AQ8097"/>
      <c r="AR8097"/>
      <c r="AS8097"/>
      <c r="AT8097"/>
      <c r="AU8097"/>
      <c r="AV8097"/>
      <c r="AW8097"/>
      <c r="AX8097"/>
      <c r="AY8097"/>
      <c r="AZ8097"/>
      <c r="BA8097"/>
      <c r="BB8097"/>
      <c r="BC8097"/>
      <c r="BD8097"/>
    </row>
    <row r="8098" spans="1:56" s="16" customFormat="1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  <c r="AE8098"/>
      <c r="AF8098"/>
      <c r="AG8098"/>
      <c r="AH8098"/>
      <c r="AI8098"/>
      <c r="AJ8098"/>
      <c r="AK8098"/>
      <c r="AL8098"/>
      <c r="AM8098"/>
      <c r="AN8098"/>
      <c r="AO8098"/>
      <c r="AP8098"/>
      <c r="AQ8098"/>
      <c r="AR8098"/>
      <c r="AS8098"/>
      <c r="AT8098"/>
      <c r="AU8098"/>
      <c r="AV8098"/>
      <c r="AW8098"/>
      <c r="AX8098"/>
      <c r="AY8098"/>
      <c r="AZ8098"/>
      <c r="BA8098"/>
      <c r="BB8098"/>
      <c r="BC8098"/>
      <c r="BD8098"/>
    </row>
    <row r="8099" spans="1:56" s="16" customFormat="1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  <c r="AE8099"/>
      <c r="AF8099"/>
      <c r="AG8099"/>
      <c r="AH8099"/>
      <c r="AI8099"/>
      <c r="AJ8099"/>
      <c r="AK8099"/>
      <c r="AL8099"/>
      <c r="AM8099"/>
      <c r="AN8099"/>
      <c r="AO8099"/>
      <c r="AP8099"/>
      <c r="AQ8099"/>
      <c r="AR8099"/>
      <c r="AS8099"/>
      <c r="AT8099"/>
      <c r="AU8099"/>
      <c r="AV8099"/>
      <c r="AW8099"/>
      <c r="AX8099"/>
      <c r="AY8099"/>
      <c r="AZ8099"/>
      <c r="BA8099"/>
      <c r="BB8099"/>
      <c r="BC8099"/>
      <c r="BD8099"/>
    </row>
    <row r="8100" spans="1:56" s="16" customFormat="1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  <c r="AE8100"/>
      <c r="AF8100"/>
      <c r="AG8100"/>
      <c r="AH8100"/>
      <c r="AI8100"/>
      <c r="AJ8100"/>
      <c r="AK8100"/>
      <c r="AL8100"/>
      <c r="AM8100"/>
      <c r="AN8100"/>
      <c r="AO8100"/>
      <c r="AP8100"/>
      <c r="AQ8100"/>
      <c r="AR8100"/>
      <c r="AS8100"/>
      <c r="AT8100"/>
      <c r="AU8100"/>
      <c r="AV8100"/>
      <c r="AW8100"/>
      <c r="AX8100"/>
      <c r="AY8100"/>
      <c r="AZ8100"/>
      <c r="BA8100"/>
      <c r="BB8100"/>
      <c r="BC8100"/>
      <c r="BD8100"/>
    </row>
    <row r="8101" spans="1:56" s="16" customFormat="1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  <c r="AE8101"/>
      <c r="AF8101"/>
      <c r="AG8101"/>
      <c r="AH8101"/>
      <c r="AI8101"/>
      <c r="AJ8101"/>
      <c r="AK8101"/>
      <c r="AL8101"/>
      <c r="AM8101"/>
      <c r="AN8101"/>
      <c r="AO8101"/>
      <c r="AP8101"/>
      <c r="AQ8101"/>
      <c r="AR8101"/>
      <c r="AS8101"/>
      <c r="AT8101"/>
      <c r="AU8101"/>
      <c r="AV8101"/>
      <c r="AW8101"/>
      <c r="AX8101"/>
      <c r="AY8101"/>
      <c r="AZ8101"/>
      <c r="BA8101"/>
      <c r="BB8101"/>
      <c r="BC8101"/>
      <c r="BD8101"/>
    </row>
    <row r="8102" spans="1:56" s="16" customFormat="1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  <c r="AE8102"/>
      <c r="AF8102"/>
      <c r="AG8102"/>
      <c r="AH8102"/>
      <c r="AI8102"/>
      <c r="AJ8102"/>
      <c r="AK8102"/>
      <c r="AL8102"/>
      <c r="AM8102"/>
      <c r="AN8102"/>
      <c r="AO8102"/>
      <c r="AP8102"/>
      <c r="AQ8102"/>
      <c r="AR8102"/>
      <c r="AS8102"/>
      <c r="AT8102"/>
      <c r="AU8102"/>
      <c r="AV8102"/>
      <c r="AW8102"/>
      <c r="AX8102"/>
      <c r="AY8102"/>
      <c r="AZ8102"/>
      <c r="BA8102"/>
      <c r="BB8102"/>
      <c r="BC8102"/>
      <c r="BD8102"/>
    </row>
    <row r="8103" spans="1:56" s="16" customFormat="1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  <c r="AE8103"/>
      <c r="AF8103"/>
      <c r="AG8103"/>
      <c r="AH8103"/>
      <c r="AI8103"/>
      <c r="AJ8103"/>
      <c r="AK8103"/>
      <c r="AL8103"/>
      <c r="AM8103"/>
      <c r="AN8103"/>
      <c r="AO8103"/>
      <c r="AP8103"/>
      <c r="AQ8103"/>
      <c r="AR8103"/>
      <c r="AS8103"/>
      <c r="AT8103"/>
      <c r="AU8103"/>
      <c r="AV8103"/>
      <c r="AW8103"/>
      <c r="AX8103"/>
      <c r="AY8103"/>
      <c r="AZ8103"/>
      <c r="BA8103"/>
      <c r="BB8103"/>
      <c r="BC8103"/>
      <c r="BD8103"/>
    </row>
    <row r="8104" spans="1:56" s="16" customFormat="1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  <c r="AE8104"/>
      <c r="AF8104"/>
      <c r="AG8104"/>
      <c r="AH8104"/>
      <c r="AI8104"/>
      <c r="AJ8104"/>
      <c r="AK8104"/>
      <c r="AL8104"/>
      <c r="AM8104"/>
      <c r="AN8104"/>
      <c r="AO8104"/>
      <c r="AP8104"/>
      <c r="AQ8104"/>
      <c r="AR8104"/>
      <c r="AS8104"/>
      <c r="AT8104"/>
      <c r="AU8104"/>
      <c r="AV8104"/>
      <c r="AW8104"/>
      <c r="AX8104"/>
      <c r="AY8104"/>
      <c r="AZ8104"/>
      <c r="BA8104"/>
      <c r="BB8104"/>
      <c r="BC8104"/>
      <c r="BD8104"/>
    </row>
    <row r="8105" spans="1:56" s="16" customFormat="1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  <c r="AE8105"/>
      <c r="AF8105"/>
      <c r="AG8105"/>
      <c r="AH8105"/>
      <c r="AI8105"/>
      <c r="AJ8105"/>
      <c r="AK8105"/>
      <c r="AL8105"/>
      <c r="AM8105"/>
      <c r="AN8105"/>
      <c r="AO8105"/>
      <c r="AP8105"/>
      <c r="AQ8105"/>
      <c r="AR8105"/>
      <c r="AS8105"/>
      <c r="AT8105"/>
      <c r="AU8105"/>
      <c r="AV8105"/>
      <c r="AW8105"/>
      <c r="AX8105"/>
      <c r="AY8105"/>
      <c r="AZ8105"/>
      <c r="BA8105"/>
      <c r="BB8105"/>
      <c r="BC8105"/>
      <c r="BD8105"/>
    </row>
    <row r="8106" spans="1:56" s="16" customFormat="1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  <c r="AE8106"/>
      <c r="AF8106"/>
      <c r="AG8106"/>
      <c r="AH8106"/>
      <c r="AI8106"/>
      <c r="AJ8106"/>
      <c r="AK8106"/>
      <c r="AL8106"/>
      <c r="AM8106"/>
      <c r="AN8106"/>
      <c r="AO8106"/>
      <c r="AP8106"/>
      <c r="AQ8106"/>
      <c r="AR8106"/>
      <c r="AS8106"/>
      <c r="AT8106"/>
      <c r="AU8106"/>
      <c r="AV8106"/>
      <c r="AW8106"/>
      <c r="AX8106"/>
      <c r="AY8106"/>
      <c r="AZ8106"/>
      <c r="BA8106"/>
      <c r="BB8106"/>
      <c r="BC8106"/>
      <c r="BD8106"/>
    </row>
    <row r="8107" spans="1:56" s="16" customFormat="1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  <c r="AE8107"/>
      <c r="AF8107"/>
      <c r="AG8107"/>
      <c r="AH8107"/>
      <c r="AI8107"/>
      <c r="AJ8107"/>
      <c r="AK8107"/>
      <c r="AL8107"/>
      <c r="AM8107"/>
      <c r="AN8107"/>
      <c r="AO8107"/>
      <c r="AP8107"/>
      <c r="AQ8107"/>
      <c r="AR8107"/>
      <c r="AS8107"/>
      <c r="AT8107"/>
      <c r="AU8107"/>
      <c r="AV8107"/>
      <c r="AW8107"/>
      <c r="AX8107"/>
      <c r="AY8107"/>
      <c r="AZ8107"/>
      <c r="BA8107"/>
      <c r="BB8107"/>
      <c r="BC8107"/>
      <c r="BD8107"/>
    </row>
    <row r="8108" spans="1:56" s="16" customFormat="1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  <c r="AE8108"/>
      <c r="AF8108"/>
      <c r="AG8108"/>
      <c r="AH8108"/>
      <c r="AI8108"/>
      <c r="AJ8108"/>
      <c r="AK8108"/>
      <c r="AL8108"/>
      <c r="AM8108"/>
      <c r="AN8108"/>
      <c r="AO8108"/>
      <c r="AP8108"/>
      <c r="AQ8108"/>
      <c r="AR8108"/>
      <c r="AS8108"/>
      <c r="AT8108"/>
      <c r="AU8108"/>
      <c r="AV8108"/>
      <c r="AW8108"/>
      <c r="AX8108"/>
      <c r="AY8108"/>
      <c r="AZ8108"/>
      <c r="BA8108"/>
      <c r="BB8108"/>
      <c r="BC8108"/>
      <c r="BD8108"/>
    </row>
    <row r="8109" spans="1:56" s="16" customFormat="1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  <c r="AE8109"/>
      <c r="AF8109"/>
      <c r="AG8109"/>
      <c r="AH8109"/>
      <c r="AI8109"/>
      <c r="AJ8109"/>
      <c r="AK8109"/>
      <c r="AL8109"/>
      <c r="AM8109"/>
      <c r="AN8109"/>
      <c r="AO8109"/>
      <c r="AP8109"/>
      <c r="AQ8109"/>
      <c r="AR8109"/>
      <c r="AS8109"/>
      <c r="AT8109"/>
      <c r="AU8109"/>
      <c r="AV8109"/>
      <c r="AW8109"/>
      <c r="AX8109"/>
      <c r="AY8109"/>
      <c r="AZ8109"/>
      <c r="BA8109"/>
      <c r="BB8109"/>
      <c r="BC8109"/>
      <c r="BD8109"/>
    </row>
    <row r="8110" spans="1:56" s="16" customFormat="1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  <c r="AE8110"/>
      <c r="AF8110"/>
      <c r="AG8110"/>
      <c r="AH8110"/>
      <c r="AI8110"/>
      <c r="AJ8110"/>
      <c r="AK8110"/>
      <c r="AL8110"/>
      <c r="AM8110"/>
      <c r="AN8110"/>
      <c r="AO8110"/>
      <c r="AP8110"/>
      <c r="AQ8110"/>
      <c r="AR8110"/>
      <c r="AS8110"/>
      <c r="AT8110"/>
      <c r="AU8110"/>
      <c r="AV8110"/>
      <c r="AW8110"/>
      <c r="AX8110"/>
      <c r="AY8110"/>
      <c r="AZ8110"/>
      <c r="BA8110"/>
      <c r="BB8110"/>
      <c r="BC8110"/>
      <c r="BD8110"/>
    </row>
    <row r="8111" spans="1:56" s="16" customFormat="1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  <c r="AE8111"/>
      <c r="AF8111"/>
      <c r="AG8111"/>
      <c r="AH8111"/>
      <c r="AI8111"/>
      <c r="AJ8111"/>
      <c r="AK8111"/>
      <c r="AL8111"/>
      <c r="AM8111"/>
      <c r="AN8111"/>
      <c r="AO8111"/>
      <c r="AP8111"/>
      <c r="AQ8111"/>
      <c r="AR8111"/>
      <c r="AS8111"/>
      <c r="AT8111"/>
      <c r="AU8111"/>
      <c r="AV8111"/>
      <c r="AW8111"/>
      <c r="AX8111"/>
      <c r="AY8111"/>
      <c r="AZ8111"/>
      <c r="BA8111"/>
      <c r="BB8111"/>
      <c r="BC8111"/>
      <c r="BD8111"/>
    </row>
    <row r="8112" spans="1:56" s="16" customFormat="1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  <c r="AE8112"/>
      <c r="AF8112"/>
      <c r="AG8112"/>
      <c r="AH8112"/>
      <c r="AI8112"/>
      <c r="AJ8112"/>
      <c r="AK8112"/>
      <c r="AL8112"/>
      <c r="AM8112"/>
      <c r="AN8112"/>
      <c r="AO8112"/>
      <c r="AP8112"/>
      <c r="AQ8112"/>
      <c r="AR8112"/>
      <c r="AS8112"/>
      <c r="AT8112"/>
      <c r="AU8112"/>
      <c r="AV8112"/>
      <c r="AW8112"/>
      <c r="AX8112"/>
      <c r="AY8112"/>
      <c r="AZ8112"/>
      <c r="BA8112"/>
      <c r="BB8112"/>
      <c r="BC8112"/>
      <c r="BD8112"/>
    </row>
    <row r="8113" spans="1:56" s="16" customFormat="1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  <c r="AE8113"/>
      <c r="AF8113"/>
      <c r="AG8113"/>
      <c r="AH8113"/>
      <c r="AI8113"/>
      <c r="AJ8113"/>
      <c r="AK8113"/>
      <c r="AL8113"/>
      <c r="AM8113"/>
      <c r="AN8113"/>
      <c r="AO8113"/>
      <c r="AP8113"/>
      <c r="AQ8113"/>
      <c r="AR8113"/>
      <c r="AS8113"/>
      <c r="AT8113"/>
      <c r="AU8113"/>
      <c r="AV8113"/>
      <c r="AW8113"/>
      <c r="AX8113"/>
      <c r="AY8113"/>
      <c r="AZ8113"/>
      <c r="BA8113"/>
      <c r="BB8113"/>
      <c r="BC8113"/>
      <c r="BD8113"/>
    </row>
    <row r="8114" spans="1:56" s="16" customFormat="1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  <c r="AE8114"/>
      <c r="AF8114"/>
      <c r="AG8114"/>
      <c r="AH8114"/>
      <c r="AI8114"/>
      <c r="AJ8114"/>
      <c r="AK8114"/>
      <c r="AL8114"/>
      <c r="AM8114"/>
      <c r="AN8114"/>
      <c r="AO8114"/>
      <c r="AP8114"/>
      <c r="AQ8114"/>
      <c r="AR8114"/>
      <c r="AS8114"/>
      <c r="AT8114"/>
      <c r="AU8114"/>
      <c r="AV8114"/>
      <c r="AW8114"/>
      <c r="AX8114"/>
      <c r="AY8114"/>
      <c r="AZ8114"/>
      <c r="BA8114"/>
      <c r="BB8114"/>
      <c r="BC8114"/>
      <c r="BD8114"/>
    </row>
    <row r="8115" spans="1:56" s="16" customFormat="1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  <c r="AE8115"/>
      <c r="AF8115"/>
      <c r="AG8115"/>
      <c r="AH8115"/>
      <c r="AI8115"/>
      <c r="AJ8115"/>
      <c r="AK8115"/>
      <c r="AL8115"/>
      <c r="AM8115"/>
      <c r="AN8115"/>
      <c r="AO8115"/>
      <c r="AP8115"/>
      <c r="AQ8115"/>
      <c r="AR8115"/>
      <c r="AS8115"/>
      <c r="AT8115"/>
      <c r="AU8115"/>
      <c r="AV8115"/>
      <c r="AW8115"/>
      <c r="AX8115"/>
      <c r="AY8115"/>
      <c r="AZ8115"/>
      <c r="BA8115"/>
      <c r="BB8115"/>
      <c r="BC8115"/>
      <c r="BD8115"/>
    </row>
    <row r="8116" spans="1:56" s="16" customFormat="1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  <c r="AE8116"/>
      <c r="AF8116"/>
      <c r="AG8116"/>
      <c r="AH8116"/>
      <c r="AI8116"/>
      <c r="AJ8116"/>
      <c r="AK8116"/>
      <c r="AL8116"/>
      <c r="AM8116"/>
      <c r="AN8116"/>
      <c r="AO8116"/>
      <c r="AP8116"/>
      <c r="AQ8116"/>
      <c r="AR8116"/>
      <c r="AS8116"/>
      <c r="AT8116"/>
      <c r="AU8116"/>
      <c r="AV8116"/>
      <c r="AW8116"/>
      <c r="AX8116"/>
      <c r="AY8116"/>
      <c r="AZ8116"/>
      <c r="BA8116"/>
      <c r="BB8116"/>
      <c r="BC8116"/>
      <c r="BD8116"/>
    </row>
    <row r="8117" spans="1:56" s="16" customFormat="1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  <c r="AE8117"/>
      <c r="AF8117"/>
      <c r="AG8117"/>
      <c r="AH8117"/>
      <c r="AI8117"/>
      <c r="AJ8117"/>
      <c r="AK8117"/>
      <c r="AL8117"/>
      <c r="AM8117"/>
      <c r="AN8117"/>
      <c r="AO8117"/>
      <c r="AP8117"/>
      <c r="AQ8117"/>
      <c r="AR8117"/>
      <c r="AS8117"/>
      <c r="AT8117"/>
      <c r="AU8117"/>
      <c r="AV8117"/>
      <c r="AW8117"/>
      <c r="AX8117"/>
      <c r="AY8117"/>
      <c r="AZ8117"/>
      <c r="BA8117"/>
      <c r="BB8117"/>
      <c r="BC8117"/>
      <c r="BD8117"/>
    </row>
    <row r="8118" spans="1:56" s="16" customFormat="1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  <c r="AE8118"/>
      <c r="AF8118"/>
      <c r="AG8118"/>
      <c r="AH8118"/>
      <c r="AI8118"/>
      <c r="AJ8118"/>
      <c r="AK8118"/>
      <c r="AL8118"/>
      <c r="AM8118"/>
      <c r="AN8118"/>
      <c r="AO8118"/>
      <c r="AP8118"/>
      <c r="AQ8118"/>
      <c r="AR8118"/>
      <c r="AS8118"/>
      <c r="AT8118"/>
      <c r="AU8118"/>
      <c r="AV8118"/>
      <c r="AW8118"/>
      <c r="AX8118"/>
      <c r="AY8118"/>
      <c r="AZ8118"/>
      <c r="BA8118"/>
      <c r="BB8118"/>
      <c r="BC8118"/>
      <c r="BD8118"/>
    </row>
    <row r="8119" spans="1:56" s="16" customFormat="1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  <c r="AE8119"/>
      <c r="AF8119"/>
      <c r="AG8119"/>
      <c r="AH8119"/>
      <c r="AI8119"/>
      <c r="AJ8119"/>
      <c r="AK8119"/>
      <c r="AL8119"/>
      <c r="AM8119"/>
      <c r="AN8119"/>
      <c r="AO8119"/>
      <c r="AP8119"/>
      <c r="AQ8119"/>
      <c r="AR8119"/>
      <c r="AS8119"/>
      <c r="AT8119"/>
      <c r="AU8119"/>
      <c r="AV8119"/>
      <c r="AW8119"/>
      <c r="AX8119"/>
      <c r="AY8119"/>
      <c r="AZ8119"/>
      <c r="BA8119"/>
      <c r="BB8119"/>
      <c r="BC8119"/>
      <c r="BD8119"/>
    </row>
    <row r="8120" spans="1:56" s="16" customFormat="1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  <c r="AE8120"/>
      <c r="AF8120"/>
      <c r="AG8120"/>
      <c r="AH8120"/>
      <c r="AI8120"/>
      <c r="AJ8120"/>
      <c r="AK8120"/>
      <c r="AL8120"/>
      <c r="AM8120"/>
      <c r="AN8120"/>
      <c r="AO8120"/>
      <c r="AP8120"/>
      <c r="AQ8120"/>
      <c r="AR8120"/>
      <c r="AS8120"/>
      <c r="AT8120"/>
      <c r="AU8120"/>
      <c r="AV8120"/>
      <c r="AW8120"/>
      <c r="AX8120"/>
      <c r="AY8120"/>
      <c r="AZ8120"/>
      <c r="BA8120"/>
      <c r="BB8120"/>
      <c r="BC8120"/>
      <c r="BD8120"/>
    </row>
    <row r="8121" spans="1:56" s="16" customFormat="1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  <c r="AE8121"/>
      <c r="AF8121"/>
      <c r="AG8121"/>
      <c r="AH8121"/>
      <c r="AI8121"/>
      <c r="AJ8121"/>
      <c r="AK8121"/>
      <c r="AL8121"/>
      <c r="AM8121"/>
      <c r="AN8121"/>
      <c r="AO8121"/>
      <c r="AP8121"/>
      <c r="AQ8121"/>
      <c r="AR8121"/>
      <c r="AS8121"/>
      <c r="AT8121"/>
      <c r="AU8121"/>
      <c r="AV8121"/>
      <c r="AW8121"/>
      <c r="AX8121"/>
      <c r="AY8121"/>
      <c r="AZ8121"/>
      <c r="BA8121"/>
      <c r="BB8121"/>
      <c r="BC8121"/>
      <c r="BD8121"/>
    </row>
    <row r="8122" spans="1:56" s="16" customFormat="1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  <c r="AE8122"/>
      <c r="AF8122"/>
      <c r="AG8122"/>
      <c r="AH8122"/>
      <c r="AI8122"/>
      <c r="AJ8122"/>
      <c r="AK8122"/>
      <c r="AL8122"/>
      <c r="AM8122"/>
      <c r="AN8122"/>
      <c r="AO8122"/>
      <c r="AP8122"/>
      <c r="AQ8122"/>
      <c r="AR8122"/>
      <c r="AS8122"/>
      <c r="AT8122"/>
      <c r="AU8122"/>
      <c r="AV8122"/>
      <c r="AW8122"/>
      <c r="AX8122"/>
      <c r="AY8122"/>
      <c r="AZ8122"/>
      <c r="BA8122"/>
      <c r="BB8122"/>
      <c r="BC8122"/>
      <c r="BD8122"/>
    </row>
    <row r="8123" spans="1:56" s="16" customFormat="1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  <c r="AE8123"/>
      <c r="AF8123"/>
      <c r="AG8123"/>
      <c r="AH8123"/>
      <c r="AI8123"/>
      <c r="AJ8123"/>
      <c r="AK8123"/>
      <c r="AL8123"/>
      <c r="AM8123"/>
      <c r="AN8123"/>
      <c r="AO8123"/>
      <c r="AP8123"/>
      <c r="AQ8123"/>
      <c r="AR8123"/>
      <c r="AS8123"/>
      <c r="AT8123"/>
      <c r="AU8123"/>
      <c r="AV8123"/>
      <c r="AW8123"/>
      <c r="AX8123"/>
      <c r="AY8123"/>
      <c r="AZ8123"/>
      <c r="BA8123"/>
      <c r="BB8123"/>
      <c r="BC8123"/>
      <c r="BD8123"/>
    </row>
    <row r="8124" spans="1:56" s="16" customFormat="1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  <c r="AE8124"/>
      <c r="AF8124"/>
      <c r="AG8124"/>
      <c r="AH8124"/>
      <c r="AI8124"/>
      <c r="AJ8124"/>
      <c r="AK8124"/>
      <c r="AL8124"/>
      <c r="AM8124"/>
      <c r="AN8124"/>
      <c r="AO8124"/>
      <c r="AP8124"/>
      <c r="AQ8124"/>
      <c r="AR8124"/>
      <c r="AS8124"/>
      <c r="AT8124"/>
      <c r="AU8124"/>
      <c r="AV8124"/>
      <c r="AW8124"/>
      <c r="AX8124"/>
      <c r="AY8124"/>
      <c r="AZ8124"/>
      <c r="BA8124"/>
      <c r="BB8124"/>
      <c r="BC8124"/>
      <c r="BD8124"/>
    </row>
    <row r="8125" spans="1:56" s="16" customFormat="1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  <c r="AE8125"/>
      <c r="AF8125"/>
      <c r="AG8125"/>
      <c r="AH8125"/>
      <c r="AI8125"/>
      <c r="AJ8125"/>
      <c r="AK8125"/>
      <c r="AL8125"/>
      <c r="AM8125"/>
      <c r="AN8125"/>
      <c r="AO8125"/>
      <c r="AP8125"/>
      <c r="AQ8125"/>
      <c r="AR8125"/>
      <c r="AS8125"/>
      <c r="AT8125"/>
      <c r="AU8125"/>
      <c r="AV8125"/>
      <c r="AW8125"/>
      <c r="AX8125"/>
      <c r="AY8125"/>
      <c r="AZ8125"/>
      <c r="BA8125"/>
      <c r="BB8125"/>
      <c r="BC8125"/>
      <c r="BD8125"/>
    </row>
    <row r="8126" spans="1:56" s="16" customFormat="1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  <c r="AE8126"/>
      <c r="AF8126"/>
      <c r="AG8126"/>
      <c r="AH8126"/>
      <c r="AI8126"/>
      <c r="AJ8126"/>
      <c r="AK8126"/>
      <c r="AL8126"/>
      <c r="AM8126"/>
      <c r="AN8126"/>
      <c r="AO8126"/>
      <c r="AP8126"/>
      <c r="AQ8126"/>
      <c r="AR8126"/>
      <c r="AS8126"/>
      <c r="AT8126"/>
      <c r="AU8126"/>
      <c r="AV8126"/>
      <c r="AW8126"/>
      <c r="AX8126"/>
      <c r="AY8126"/>
      <c r="AZ8126"/>
      <c r="BA8126"/>
      <c r="BB8126"/>
      <c r="BC8126"/>
      <c r="BD8126"/>
    </row>
    <row r="8127" spans="1:56" s="16" customFormat="1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  <c r="AE8127"/>
      <c r="AF8127"/>
      <c r="AG8127"/>
      <c r="AH8127"/>
      <c r="AI8127"/>
      <c r="AJ8127"/>
      <c r="AK8127"/>
      <c r="AL8127"/>
      <c r="AM8127"/>
      <c r="AN8127"/>
      <c r="AO8127"/>
      <c r="AP8127"/>
      <c r="AQ8127"/>
      <c r="AR8127"/>
      <c r="AS8127"/>
      <c r="AT8127"/>
      <c r="AU8127"/>
      <c r="AV8127"/>
      <c r="AW8127"/>
      <c r="AX8127"/>
      <c r="AY8127"/>
      <c r="AZ8127"/>
      <c r="BA8127"/>
      <c r="BB8127"/>
      <c r="BC8127"/>
      <c r="BD8127"/>
    </row>
    <row r="8128" spans="1:56" s="16" customFormat="1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  <c r="AE8128"/>
      <c r="AF8128"/>
      <c r="AG8128"/>
      <c r="AH8128"/>
      <c r="AI8128"/>
      <c r="AJ8128"/>
      <c r="AK8128"/>
      <c r="AL8128"/>
      <c r="AM8128"/>
      <c r="AN8128"/>
      <c r="AO8128"/>
      <c r="AP8128"/>
      <c r="AQ8128"/>
      <c r="AR8128"/>
      <c r="AS8128"/>
      <c r="AT8128"/>
      <c r="AU8128"/>
      <c r="AV8128"/>
      <c r="AW8128"/>
      <c r="AX8128"/>
      <c r="AY8128"/>
      <c r="AZ8128"/>
      <c r="BA8128"/>
      <c r="BB8128"/>
      <c r="BC8128"/>
      <c r="BD8128"/>
    </row>
    <row r="8129" spans="1:56" s="16" customFormat="1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  <c r="AE8129"/>
      <c r="AF8129"/>
      <c r="AG8129"/>
      <c r="AH8129"/>
      <c r="AI8129"/>
      <c r="AJ8129"/>
      <c r="AK8129"/>
      <c r="AL8129"/>
      <c r="AM8129"/>
      <c r="AN8129"/>
      <c r="AO8129"/>
      <c r="AP8129"/>
      <c r="AQ8129"/>
      <c r="AR8129"/>
      <c r="AS8129"/>
      <c r="AT8129"/>
      <c r="AU8129"/>
      <c r="AV8129"/>
      <c r="AW8129"/>
      <c r="AX8129"/>
      <c r="AY8129"/>
      <c r="AZ8129"/>
      <c r="BA8129"/>
      <c r="BB8129"/>
      <c r="BC8129"/>
      <c r="BD8129"/>
    </row>
    <row r="8130" spans="1:56" s="16" customFormat="1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  <c r="AE8130"/>
      <c r="AF8130"/>
      <c r="AG8130"/>
      <c r="AH8130"/>
      <c r="AI8130"/>
      <c r="AJ8130"/>
      <c r="AK8130"/>
      <c r="AL8130"/>
      <c r="AM8130"/>
      <c r="AN8130"/>
      <c r="AO8130"/>
      <c r="AP8130"/>
      <c r="AQ8130"/>
      <c r="AR8130"/>
      <c r="AS8130"/>
      <c r="AT8130"/>
      <c r="AU8130"/>
      <c r="AV8130"/>
      <c r="AW8130"/>
      <c r="AX8130"/>
      <c r="AY8130"/>
      <c r="AZ8130"/>
      <c r="BA8130"/>
      <c r="BB8130"/>
      <c r="BC8130"/>
      <c r="BD8130"/>
    </row>
    <row r="8131" spans="1:56" s="16" customFormat="1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  <c r="AE8131"/>
      <c r="AF8131"/>
      <c r="AG8131"/>
      <c r="AH8131"/>
      <c r="AI8131"/>
      <c r="AJ8131"/>
      <c r="AK8131"/>
      <c r="AL8131"/>
      <c r="AM8131"/>
      <c r="AN8131"/>
      <c r="AO8131"/>
      <c r="AP8131"/>
      <c r="AQ8131"/>
      <c r="AR8131"/>
      <c r="AS8131"/>
      <c r="AT8131"/>
      <c r="AU8131"/>
      <c r="AV8131"/>
      <c r="AW8131"/>
      <c r="AX8131"/>
      <c r="AY8131"/>
      <c r="AZ8131"/>
      <c r="BA8131"/>
      <c r="BB8131"/>
      <c r="BC8131"/>
      <c r="BD8131"/>
    </row>
    <row r="8132" spans="1:56" s="16" customFormat="1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  <c r="AE8132"/>
      <c r="AF8132"/>
      <c r="AG8132"/>
      <c r="AH8132"/>
      <c r="AI8132"/>
      <c r="AJ8132"/>
      <c r="AK8132"/>
      <c r="AL8132"/>
      <c r="AM8132"/>
      <c r="AN8132"/>
      <c r="AO8132"/>
      <c r="AP8132"/>
      <c r="AQ8132"/>
      <c r="AR8132"/>
      <c r="AS8132"/>
      <c r="AT8132"/>
      <c r="AU8132"/>
      <c r="AV8132"/>
      <c r="AW8132"/>
      <c r="AX8132"/>
      <c r="AY8132"/>
      <c r="AZ8132"/>
      <c r="BA8132"/>
      <c r="BB8132"/>
      <c r="BC8132"/>
      <c r="BD8132"/>
    </row>
    <row r="8133" spans="1:56" s="16" customFormat="1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  <c r="AE8133"/>
      <c r="AF8133"/>
      <c r="AG8133"/>
      <c r="AH8133"/>
      <c r="AI8133"/>
      <c r="AJ8133"/>
      <c r="AK8133"/>
      <c r="AL8133"/>
      <c r="AM8133"/>
      <c r="AN8133"/>
      <c r="AO8133"/>
      <c r="AP8133"/>
      <c r="AQ8133"/>
      <c r="AR8133"/>
      <c r="AS8133"/>
      <c r="AT8133"/>
      <c r="AU8133"/>
      <c r="AV8133"/>
      <c r="AW8133"/>
      <c r="AX8133"/>
      <c r="AY8133"/>
      <c r="AZ8133"/>
      <c r="BA8133"/>
      <c r="BB8133"/>
      <c r="BC8133"/>
      <c r="BD8133"/>
    </row>
    <row r="8134" spans="1:56" s="16" customFormat="1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  <c r="AE8134"/>
      <c r="AF8134"/>
      <c r="AG8134"/>
      <c r="AH8134"/>
      <c r="AI8134"/>
      <c r="AJ8134"/>
      <c r="AK8134"/>
      <c r="AL8134"/>
      <c r="AM8134"/>
      <c r="AN8134"/>
      <c r="AO8134"/>
      <c r="AP8134"/>
      <c r="AQ8134"/>
      <c r="AR8134"/>
      <c r="AS8134"/>
      <c r="AT8134"/>
      <c r="AU8134"/>
      <c r="AV8134"/>
      <c r="AW8134"/>
      <c r="AX8134"/>
      <c r="AY8134"/>
      <c r="AZ8134"/>
      <c r="BA8134"/>
      <c r="BB8134"/>
      <c r="BC8134"/>
      <c r="BD8134"/>
    </row>
    <row r="8135" spans="1:56" s="16" customFormat="1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  <c r="AE8135"/>
      <c r="AF8135"/>
      <c r="AG8135"/>
      <c r="AH8135"/>
      <c r="AI8135"/>
      <c r="AJ8135"/>
      <c r="AK8135"/>
      <c r="AL8135"/>
      <c r="AM8135"/>
      <c r="AN8135"/>
      <c r="AO8135"/>
      <c r="AP8135"/>
      <c r="AQ8135"/>
      <c r="AR8135"/>
      <c r="AS8135"/>
      <c r="AT8135"/>
      <c r="AU8135"/>
      <c r="AV8135"/>
      <c r="AW8135"/>
      <c r="AX8135"/>
      <c r="AY8135"/>
      <c r="AZ8135"/>
      <c r="BA8135"/>
      <c r="BB8135"/>
      <c r="BC8135"/>
      <c r="BD8135"/>
    </row>
    <row r="8136" spans="1:56" s="16" customFormat="1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  <c r="AE8136"/>
      <c r="AF8136"/>
      <c r="AG8136"/>
      <c r="AH8136"/>
      <c r="AI8136"/>
      <c r="AJ8136"/>
      <c r="AK8136"/>
      <c r="AL8136"/>
      <c r="AM8136"/>
      <c r="AN8136"/>
      <c r="AO8136"/>
      <c r="AP8136"/>
      <c r="AQ8136"/>
      <c r="AR8136"/>
      <c r="AS8136"/>
      <c r="AT8136"/>
      <c r="AU8136"/>
      <c r="AV8136"/>
      <c r="AW8136"/>
      <c r="AX8136"/>
      <c r="AY8136"/>
      <c r="AZ8136"/>
      <c r="BA8136"/>
      <c r="BB8136"/>
      <c r="BC8136"/>
      <c r="BD8136"/>
    </row>
    <row r="8137" spans="1:56" s="16" customFormat="1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  <c r="AE8137"/>
      <c r="AF8137"/>
      <c r="AG8137"/>
      <c r="AH8137"/>
      <c r="AI8137"/>
      <c r="AJ8137"/>
      <c r="AK8137"/>
      <c r="AL8137"/>
      <c r="AM8137"/>
      <c r="AN8137"/>
      <c r="AO8137"/>
      <c r="AP8137"/>
      <c r="AQ8137"/>
      <c r="AR8137"/>
      <c r="AS8137"/>
      <c r="AT8137"/>
      <c r="AU8137"/>
      <c r="AV8137"/>
      <c r="AW8137"/>
      <c r="AX8137"/>
      <c r="AY8137"/>
      <c r="AZ8137"/>
      <c r="BA8137"/>
      <c r="BB8137"/>
      <c r="BC8137"/>
      <c r="BD8137"/>
    </row>
    <row r="8138" spans="1:56" s="16" customFormat="1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  <c r="AE8138"/>
      <c r="AF8138"/>
      <c r="AG8138"/>
      <c r="AH8138"/>
      <c r="AI8138"/>
      <c r="AJ8138"/>
      <c r="AK8138"/>
      <c r="AL8138"/>
      <c r="AM8138"/>
      <c r="AN8138"/>
      <c r="AO8138"/>
      <c r="AP8138"/>
      <c r="AQ8138"/>
      <c r="AR8138"/>
      <c r="AS8138"/>
      <c r="AT8138"/>
      <c r="AU8138"/>
      <c r="AV8138"/>
      <c r="AW8138"/>
      <c r="AX8138"/>
      <c r="AY8138"/>
      <c r="AZ8138"/>
      <c r="BA8138"/>
      <c r="BB8138"/>
      <c r="BC8138"/>
      <c r="BD8138"/>
    </row>
    <row r="8139" spans="1:56" s="16" customFormat="1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  <c r="AE8139"/>
      <c r="AF8139"/>
      <c r="AG8139"/>
      <c r="AH8139"/>
      <c r="AI8139"/>
      <c r="AJ8139"/>
      <c r="AK8139"/>
      <c r="AL8139"/>
      <c r="AM8139"/>
      <c r="AN8139"/>
      <c r="AO8139"/>
      <c r="AP8139"/>
      <c r="AQ8139"/>
      <c r="AR8139"/>
      <c r="AS8139"/>
      <c r="AT8139"/>
      <c r="AU8139"/>
      <c r="AV8139"/>
      <c r="AW8139"/>
      <c r="AX8139"/>
      <c r="AY8139"/>
      <c r="AZ8139"/>
      <c r="BA8139"/>
      <c r="BB8139"/>
      <c r="BC8139"/>
      <c r="BD8139"/>
    </row>
    <row r="8140" spans="1:56" s="16" customFormat="1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  <c r="AE8140"/>
      <c r="AF8140"/>
      <c r="AG8140"/>
      <c r="AH8140"/>
      <c r="AI8140"/>
      <c r="AJ8140"/>
      <c r="AK8140"/>
      <c r="AL8140"/>
      <c r="AM8140"/>
      <c r="AN8140"/>
      <c r="AO8140"/>
      <c r="AP8140"/>
      <c r="AQ8140"/>
      <c r="AR8140"/>
      <c r="AS8140"/>
      <c r="AT8140"/>
      <c r="AU8140"/>
      <c r="AV8140"/>
      <c r="AW8140"/>
      <c r="AX8140"/>
      <c r="AY8140"/>
      <c r="AZ8140"/>
      <c r="BA8140"/>
      <c r="BB8140"/>
      <c r="BC8140"/>
      <c r="BD8140"/>
    </row>
    <row r="8141" spans="1:56" s="16" customFormat="1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  <c r="AE8141"/>
      <c r="AF8141"/>
      <c r="AG8141"/>
      <c r="AH8141"/>
      <c r="AI8141"/>
      <c r="AJ8141"/>
      <c r="AK8141"/>
      <c r="AL8141"/>
      <c r="AM8141"/>
      <c r="AN8141"/>
      <c r="AO8141"/>
      <c r="AP8141"/>
      <c r="AQ8141"/>
      <c r="AR8141"/>
      <c r="AS8141"/>
      <c r="AT8141"/>
      <c r="AU8141"/>
      <c r="AV8141"/>
      <c r="AW8141"/>
      <c r="AX8141"/>
      <c r="AY8141"/>
      <c r="AZ8141"/>
      <c r="BA8141"/>
      <c r="BB8141"/>
      <c r="BC8141"/>
      <c r="BD8141"/>
    </row>
    <row r="8142" spans="1:56" s="16" customFormat="1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  <c r="AE8142"/>
      <c r="AF8142"/>
      <c r="AG8142"/>
      <c r="AH8142"/>
      <c r="AI8142"/>
      <c r="AJ8142"/>
      <c r="AK8142"/>
      <c r="AL8142"/>
      <c r="AM8142"/>
      <c r="AN8142"/>
      <c r="AO8142"/>
      <c r="AP8142"/>
      <c r="AQ8142"/>
      <c r="AR8142"/>
      <c r="AS8142"/>
      <c r="AT8142"/>
      <c r="AU8142"/>
      <c r="AV8142"/>
      <c r="AW8142"/>
      <c r="AX8142"/>
      <c r="AY8142"/>
      <c r="AZ8142"/>
      <c r="BA8142"/>
      <c r="BB8142"/>
      <c r="BC8142"/>
      <c r="BD8142"/>
    </row>
    <row r="8143" spans="1:56" s="16" customFormat="1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  <c r="AE8143"/>
      <c r="AF8143"/>
      <c r="AG8143"/>
      <c r="AH8143"/>
      <c r="AI8143"/>
      <c r="AJ8143"/>
      <c r="AK8143"/>
      <c r="AL8143"/>
      <c r="AM8143"/>
      <c r="AN8143"/>
      <c r="AO8143"/>
      <c r="AP8143"/>
      <c r="AQ8143"/>
      <c r="AR8143"/>
      <c r="AS8143"/>
      <c r="AT8143"/>
      <c r="AU8143"/>
      <c r="AV8143"/>
      <c r="AW8143"/>
      <c r="AX8143"/>
      <c r="AY8143"/>
      <c r="AZ8143"/>
      <c r="BA8143"/>
      <c r="BB8143"/>
      <c r="BC8143"/>
      <c r="BD8143"/>
    </row>
    <row r="8144" spans="1:56" s="16" customFormat="1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  <c r="AE8144"/>
      <c r="AF8144"/>
      <c r="AG8144"/>
      <c r="AH8144"/>
      <c r="AI8144"/>
      <c r="AJ8144"/>
      <c r="AK8144"/>
      <c r="AL8144"/>
      <c r="AM8144"/>
      <c r="AN8144"/>
      <c r="AO8144"/>
      <c r="AP8144"/>
      <c r="AQ8144"/>
      <c r="AR8144"/>
      <c r="AS8144"/>
      <c r="AT8144"/>
      <c r="AU8144"/>
      <c r="AV8144"/>
      <c r="AW8144"/>
      <c r="AX8144"/>
      <c r="AY8144"/>
      <c r="AZ8144"/>
      <c r="BA8144"/>
      <c r="BB8144"/>
      <c r="BC8144"/>
      <c r="BD8144"/>
    </row>
    <row r="8145" spans="1:56" s="16" customFormat="1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  <c r="AE8145"/>
      <c r="AF8145"/>
      <c r="AG8145"/>
      <c r="AH8145"/>
      <c r="AI8145"/>
      <c r="AJ8145"/>
      <c r="AK8145"/>
      <c r="AL8145"/>
      <c r="AM8145"/>
      <c r="AN8145"/>
      <c r="AO8145"/>
      <c r="AP8145"/>
      <c r="AQ8145"/>
      <c r="AR8145"/>
      <c r="AS8145"/>
      <c r="AT8145"/>
      <c r="AU8145"/>
      <c r="AV8145"/>
      <c r="AW8145"/>
      <c r="AX8145"/>
      <c r="AY8145"/>
      <c r="AZ8145"/>
      <c r="BA8145"/>
      <c r="BB8145"/>
      <c r="BC8145"/>
      <c r="BD8145"/>
    </row>
    <row r="8146" spans="1:56" s="16" customFormat="1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  <c r="AE8146"/>
      <c r="AF8146"/>
      <c r="AG8146"/>
      <c r="AH8146"/>
      <c r="AI8146"/>
      <c r="AJ8146"/>
      <c r="AK8146"/>
      <c r="AL8146"/>
      <c r="AM8146"/>
      <c r="AN8146"/>
      <c r="AO8146"/>
      <c r="AP8146"/>
      <c r="AQ8146"/>
      <c r="AR8146"/>
      <c r="AS8146"/>
      <c r="AT8146"/>
      <c r="AU8146"/>
      <c r="AV8146"/>
      <c r="AW8146"/>
      <c r="AX8146"/>
      <c r="AY8146"/>
      <c r="AZ8146"/>
      <c r="BA8146"/>
      <c r="BB8146"/>
      <c r="BC8146"/>
      <c r="BD8146"/>
    </row>
    <row r="8147" spans="1:56" s="16" customFormat="1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  <c r="AE8147"/>
      <c r="AF8147"/>
      <c r="AG8147"/>
      <c r="AH8147"/>
      <c r="AI8147"/>
      <c r="AJ8147"/>
      <c r="AK8147"/>
      <c r="AL8147"/>
      <c r="AM8147"/>
      <c r="AN8147"/>
      <c r="AO8147"/>
      <c r="AP8147"/>
      <c r="AQ8147"/>
      <c r="AR8147"/>
      <c r="AS8147"/>
      <c r="AT8147"/>
      <c r="AU8147"/>
      <c r="AV8147"/>
      <c r="AW8147"/>
      <c r="AX8147"/>
      <c r="AY8147"/>
      <c r="AZ8147"/>
      <c r="BA8147"/>
      <c r="BB8147"/>
      <c r="BC8147"/>
      <c r="BD8147"/>
    </row>
    <row r="8148" spans="1:56" s="16" customFormat="1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  <c r="AE8148"/>
      <c r="AF8148"/>
      <c r="AG8148"/>
      <c r="AH8148"/>
      <c r="AI8148"/>
      <c r="AJ8148"/>
      <c r="AK8148"/>
      <c r="AL8148"/>
      <c r="AM8148"/>
      <c r="AN8148"/>
      <c r="AO8148"/>
      <c r="AP8148"/>
      <c r="AQ8148"/>
      <c r="AR8148"/>
      <c r="AS8148"/>
      <c r="AT8148"/>
      <c r="AU8148"/>
      <c r="AV8148"/>
      <c r="AW8148"/>
      <c r="AX8148"/>
      <c r="AY8148"/>
      <c r="AZ8148"/>
      <c r="BA8148"/>
      <c r="BB8148"/>
      <c r="BC8148"/>
      <c r="BD8148"/>
    </row>
    <row r="8149" spans="1:56" s="16" customFormat="1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  <c r="AE8149"/>
      <c r="AF8149"/>
      <c r="AG8149"/>
      <c r="AH8149"/>
      <c r="AI8149"/>
      <c r="AJ8149"/>
      <c r="AK8149"/>
      <c r="AL8149"/>
      <c r="AM8149"/>
      <c r="AN8149"/>
      <c r="AO8149"/>
      <c r="AP8149"/>
      <c r="AQ8149"/>
      <c r="AR8149"/>
      <c r="AS8149"/>
      <c r="AT8149"/>
      <c r="AU8149"/>
      <c r="AV8149"/>
      <c r="AW8149"/>
      <c r="AX8149"/>
      <c r="AY8149"/>
      <c r="AZ8149"/>
      <c r="BA8149"/>
      <c r="BB8149"/>
      <c r="BC8149"/>
      <c r="BD8149"/>
    </row>
    <row r="8150" spans="1:56" s="16" customFormat="1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  <c r="AE8150"/>
      <c r="AF8150"/>
      <c r="AG8150"/>
      <c r="AH8150"/>
      <c r="AI8150"/>
      <c r="AJ8150"/>
      <c r="AK8150"/>
      <c r="AL8150"/>
      <c r="AM8150"/>
      <c r="AN8150"/>
      <c r="AO8150"/>
      <c r="AP8150"/>
      <c r="AQ8150"/>
      <c r="AR8150"/>
      <c r="AS8150"/>
      <c r="AT8150"/>
      <c r="AU8150"/>
      <c r="AV8150"/>
      <c r="AW8150"/>
      <c r="AX8150"/>
      <c r="AY8150"/>
      <c r="AZ8150"/>
      <c r="BA8150"/>
      <c r="BB8150"/>
      <c r="BC8150"/>
      <c r="BD8150"/>
    </row>
    <row r="8151" spans="1:56" s="16" customFormat="1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  <c r="AE8151"/>
      <c r="AF8151"/>
      <c r="AG8151"/>
      <c r="AH8151"/>
      <c r="AI8151"/>
      <c r="AJ8151"/>
      <c r="AK8151"/>
      <c r="AL8151"/>
      <c r="AM8151"/>
      <c r="AN8151"/>
      <c r="AO8151"/>
      <c r="AP8151"/>
      <c r="AQ8151"/>
      <c r="AR8151"/>
      <c r="AS8151"/>
      <c r="AT8151"/>
      <c r="AU8151"/>
      <c r="AV8151"/>
      <c r="AW8151"/>
      <c r="AX8151"/>
      <c r="AY8151"/>
      <c r="AZ8151"/>
      <c r="BA8151"/>
      <c r="BB8151"/>
      <c r="BC8151"/>
      <c r="BD8151"/>
    </row>
    <row r="8152" spans="1:56" s="16" customFormat="1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  <c r="AE8152"/>
      <c r="AF8152"/>
      <c r="AG8152"/>
      <c r="AH8152"/>
      <c r="AI8152"/>
      <c r="AJ8152"/>
      <c r="AK8152"/>
      <c r="AL8152"/>
      <c r="AM8152"/>
      <c r="AN8152"/>
      <c r="AO8152"/>
      <c r="AP8152"/>
      <c r="AQ8152"/>
      <c r="AR8152"/>
      <c r="AS8152"/>
      <c r="AT8152"/>
      <c r="AU8152"/>
      <c r="AV8152"/>
      <c r="AW8152"/>
      <c r="AX8152"/>
      <c r="AY8152"/>
      <c r="AZ8152"/>
      <c r="BA8152"/>
      <c r="BB8152"/>
      <c r="BC8152"/>
      <c r="BD8152"/>
    </row>
    <row r="8153" spans="1:56" s="16" customFormat="1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  <c r="AE8153"/>
      <c r="AF8153"/>
      <c r="AG8153"/>
      <c r="AH8153"/>
      <c r="AI8153"/>
      <c r="AJ8153"/>
      <c r="AK8153"/>
      <c r="AL8153"/>
      <c r="AM8153"/>
      <c r="AN8153"/>
      <c r="AO8153"/>
      <c r="AP8153"/>
      <c r="AQ8153"/>
      <c r="AR8153"/>
      <c r="AS8153"/>
      <c r="AT8153"/>
      <c r="AU8153"/>
      <c r="AV8153"/>
      <c r="AW8153"/>
      <c r="AX8153"/>
      <c r="AY8153"/>
      <c r="AZ8153"/>
      <c r="BA8153"/>
      <c r="BB8153"/>
      <c r="BC8153"/>
      <c r="BD8153"/>
    </row>
    <row r="8154" spans="1:56" s="16" customFormat="1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  <c r="AE8154"/>
      <c r="AF8154"/>
      <c r="AG8154"/>
      <c r="AH8154"/>
      <c r="AI8154"/>
      <c r="AJ8154"/>
      <c r="AK8154"/>
      <c r="AL8154"/>
      <c r="AM8154"/>
      <c r="AN8154"/>
      <c r="AO8154"/>
      <c r="AP8154"/>
      <c r="AQ8154"/>
      <c r="AR8154"/>
      <c r="AS8154"/>
      <c r="AT8154"/>
      <c r="AU8154"/>
      <c r="AV8154"/>
      <c r="AW8154"/>
      <c r="AX8154"/>
      <c r="AY8154"/>
      <c r="AZ8154"/>
      <c r="BA8154"/>
      <c r="BB8154"/>
      <c r="BC8154"/>
      <c r="BD8154"/>
    </row>
    <row r="8155" spans="1:56" s="16" customFormat="1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  <c r="AE8155"/>
      <c r="AF8155"/>
      <c r="AG8155"/>
      <c r="AH8155"/>
      <c r="AI8155"/>
      <c r="AJ8155"/>
      <c r="AK8155"/>
      <c r="AL8155"/>
      <c r="AM8155"/>
      <c r="AN8155"/>
      <c r="AO8155"/>
      <c r="AP8155"/>
      <c r="AQ8155"/>
      <c r="AR8155"/>
      <c r="AS8155"/>
      <c r="AT8155"/>
      <c r="AU8155"/>
      <c r="AV8155"/>
      <c r="AW8155"/>
      <c r="AX8155"/>
      <c r="AY8155"/>
      <c r="AZ8155"/>
      <c r="BA8155"/>
      <c r="BB8155"/>
      <c r="BC8155"/>
      <c r="BD8155"/>
    </row>
    <row r="8156" spans="1:56" s="16" customFormat="1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  <c r="AE8156"/>
      <c r="AF8156"/>
      <c r="AG8156"/>
      <c r="AH8156"/>
      <c r="AI8156"/>
      <c r="AJ8156"/>
      <c r="AK8156"/>
      <c r="AL8156"/>
      <c r="AM8156"/>
      <c r="AN8156"/>
      <c r="AO8156"/>
      <c r="AP8156"/>
      <c r="AQ8156"/>
      <c r="AR8156"/>
      <c r="AS8156"/>
      <c r="AT8156"/>
      <c r="AU8156"/>
      <c r="AV8156"/>
      <c r="AW8156"/>
      <c r="AX8156"/>
      <c r="AY8156"/>
      <c r="AZ8156"/>
      <c r="BA8156"/>
      <c r="BB8156"/>
      <c r="BC8156"/>
      <c r="BD8156"/>
    </row>
    <row r="8157" spans="1:56" s="16" customFormat="1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  <c r="AE8157"/>
      <c r="AF8157"/>
      <c r="AG8157"/>
      <c r="AH8157"/>
      <c r="AI8157"/>
      <c r="AJ8157"/>
      <c r="AK8157"/>
      <c r="AL8157"/>
      <c r="AM8157"/>
      <c r="AN8157"/>
      <c r="AO8157"/>
      <c r="AP8157"/>
      <c r="AQ8157"/>
      <c r="AR8157"/>
      <c r="AS8157"/>
      <c r="AT8157"/>
      <c r="AU8157"/>
      <c r="AV8157"/>
      <c r="AW8157"/>
      <c r="AX8157"/>
      <c r="AY8157"/>
      <c r="AZ8157"/>
      <c r="BA8157"/>
      <c r="BB8157"/>
      <c r="BC8157"/>
      <c r="BD8157"/>
    </row>
    <row r="8158" spans="1:56" s="16" customFormat="1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  <c r="AE8158"/>
      <c r="AF8158"/>
      <c r="AG8158"/>
      <c r="AH8158"/>
      <c r="AI8158"/>
      <c r="AJ8158"/>
      <c r="AK8158"/>
      <c r="AL8158"/>
      <c r="AM8158"/>
      <c r="AN8158"/>
      <c r="AO8158"/>
      <c r="AP8158"/>
      <c r="AQ8158"/>
      <c r="AR8158"/>
      <c r="AS8158"/>
      <c r="AT8158"/>
      <c r="AU8158"/>
      <c r="AV8158"/>
      <c r="AW8158"/>
      <c r="AX8158"/>
      <c r="AY8158"/>
      <c r="AZ8158"/>
      <c r="BA8158"/>
      <c r="BB8158"/>
      <c r="BC8158"/>
      <c r="BD8158"/>
    </row>
    <row r="8159" spans="1:56" s="16" customFormat="1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  <c r="AE8159"/>
      <c r="AF8159"/>
      <c r="AG8159"/>
      <c r="AH8159"/>
      <c r="AI8159"/>
      <c r="AJ8159"/>
      <c r="AK8159"/>
      <c r="AL8159"/>
      <c r="AM8159"/>
      <c r="AN8159"/>
      <c r="AO8159"/>
      <c r="AP8159"/>
      <c r="AQ8159"/>
      <c r="AR8159"/>
      <c r="AS8159"/>
      <c r="AT8159"/>
      <c r="AU8159"/>
      <c r="AV8159"/>
      <c r="AW8159"/>
      <c r="AX8159"/>
      <c r="AY8159"/>
      <c r="AZ8159"/>
      <c r="BA8159"/>
      <c r="BB8159"/>
      <c r="BC8159"/>
      <c r="BD8159"/>
    </row>
    <row r="8160" spans="1:56" s="16" customFormat="1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  <c r="AE8160"/>
      <c r="AF8160"/>
      <c r="AG8160"/>
      <c r="AH8160"/>
      <c r="AI8160"/>
      <c r="AJ8160"/>
      <c r="AK8160"/>
      <c r="AL8160"/>
      <c r="AM8160"/>
      <c r="AN8160"/>
      <c r="AO8160"/>
      <c r="AP8160"/>
      <c r="AQ8160"/>
      <c r="AR8160"/>
      <c r="AS8160"/>
      <c r="AT8160"/>
      <c r="AU8160"/>
      <c r="AV8160"/>
      <c r="AW8160"/>
      <c r="AX8160"/>
      <c r="AY8160"/>
      <c r="AZ8160"/>
      <c r="BA8160"/>
      <c r="BB8160"/>
      <c r="BC8160"/>
      <c r="BD8160"/>
    </row>
    <row r="8161" spans="1:56" s="16" customFormat="1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  <c r="AE8161"/>
      <c r="AF8161"/>
      <c r="AG8161"/>
      <c r="AH8161"/>
      <c r="AI8161"/>
      <c r="AJ8161"/>
      <c r="AK8161"/>
      <c r="AL8161"/>
      <c r="AM8161"/>
      <c r="AN8161"/>
      <c r="AO8161"/>
      <c r="AP8161"/>
      <c r="AQ8161"/>
      <c r="AR8161"/>
      <c r="AS8161"/>
      <c r="AT8161"/>
      <c r="AU8161"/>
      <c r="AV8161"/>
      <c r="AW8161"/>
      <c r="AX8161"/>
      <c r="AY8161"/>
      <c r="AZ8161"/>
      <c r="BA8161"/>
      <c r="BB8161"/>
      <c r="BC8161"/>
      <c r="BD8161"/>
    </row>
    <row r="8162" spans="1:56" s="16" customFormat="1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  <c r="AE8162"/>
      <c r="AF8162"/>
      <c r="AG8162"/>
      <c r="AH8162"/>
      <c r="AI8162"/>
      <c r="AJ8162"/>
      <c r="AK8162"/>
      <c r="AL8162"/>
      <c r="AM8162"/>
      <c r="AN8162"/>
      <c r="AO8162"/>
      <c r="AP8162"/>
      <c r="AQ8162"/>
      <c r="AR8162"/>
      <c r="AS8162"/>
      <c r="AT8162"/>
      <c r="AU8162"/>
      <c r="AV8162"/>
      <c r="AW8162"/>
      <c r="AX8162"/>
      <c r="AY8162"/>
      <c r="AZ8162"/>
      <c r="BA8162"/>
      <c r="BB8162"/>
      <c r="BC8162"/>
      <c r="BD8162"/>
    </row>
    <row r="8163" spans="1:56" s="16" customFormat="1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  <c r="AE8163"/>
      <c r="AF8163"/>
      <c r="AG8163"/>
      <c r="AH8163"/>
      <c r="AI8163"/>
      <c r="AJ8163"/>
      <c r="AK8163"/>
      <c r="AL8163"/>
      <c r="AM8163"/>
      <c r="AN8163"/>
      <c r="AO8163"/>
      <c r="AP8163"/>
      <c r="AQ8163"/>
      <c r="AR8163"/>
      <c r="AS8163"/>
      <c r="AT8163"/>
      <c r="AU8163"/>
      <c r="AV8163"/>
      <c r="AW8163"/>
      <c r="AX8163"/>
      <c r="AY8163"/>
      <c r="AZ8163"/>
      <c r="BA8163"/>
      <c r="BB8163"/>
      <c r="BC8163"/>
      <c r="BD8163"/>
    </row>
    <row r="8164" spans="1:56" s="16" customFormat="1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  <c r="AE8164"/>
      <c r="AF8164"/>
      <c r="AG8164"/>
      <c r="AH8164"/>
      <c r="AI8164"/>
      <c r="AJ8164"/>
      <c r="AK8164"/>
      <c r="AL8164"/>
      <c r="AM8164"/>
      <c r="AN8164"/>
      <c r="AO8164"/>
      <c r="AP8164"/>
      <c r="AQ8164"/>
      <c r="AR8164"/>
      <c r="AS8164"/>
      <c r="AT8164"/>
      <c r="AU8164"/>
      <c r="AV8164"/>
      <c r="AW8164"/>
      <c r="AX8164"/>
      <c r="AY8164"/>
      <c r="AZ8164"/>
      <c r="BA8164"/>
      <c r="BB8164"/>
      <c r="BC8164"/>
      <c r="BD8164"/>
    </row>
    <row r="8165" spans="1:56" s="16" customFormat="1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  <c r="AE8165"/>
      <c r="AF8165"/>
      <c r="AG8165"/>
      <c r="AH8165"/>
      <c r="AI8165"/>
      <c r="AJ8165"/>
      <c r="AK8165"/>
      <c r="AL8165"/>
      <c r="AM8165"/>
      <c r="AN8165"/>
      <c r="AO8165"/>
      <c r="AP8165"/>
      <c r="AQ8165"/>
      <c r="AR8165"/>
      <c r="AS8165"/>
      <c r="AT8165"/>
      <c r="AU8165"/>
      <c r="AV8165"/>
      <c r="AW8165"/>
      <c r="AX8165"/>
      <c r="AY8165"/>
      <c r="AZ8165"/>
      <c r="BA8165"/>
      <c r="BB8165"/>
      <c r="BC8165"/>
      <c r="BD8165"/>
    </row>
    <row r="8166" spans="1:56" s="16" customFormat="1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  <c r="AE8166"/>
      <c r="AF8166"/>
      <c r="AG8166"/>
      <c r="AH8166"/>
      <c r="AI8166"/>
      <c r="AJ8166"/>
      <c r="AK8166"/>
      <c r="AL8166"/>
      <c r="AM8166"/>
      <c r="AN8166"/>
      <c r="AO8166"/>
      <c r="AP8166"/>
      <c r="AQ8166"/>
      <c r="AR8166"/>
      <c r="AS8166"/>
      <c r="AT8166"/>
      <c r="AU8166"/>
      <c r="AV8166"/>
      <c r="AW8166"/>
      <c r="AX8166"/>
      <c r="AY8166"/>
      <c r="AZ8166"/>
      <c r="BA8166"/>
      <c r="BB8166"/>
      <c r="BC8166"/>
      <c r="BD8166"/>
    </row>
    <row r="8167" spans="1:56" s="16" customFormat="1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  <c r="AE8167"/>
      <c r="AF8167"/>
      <c r="AG8167"/>
      <c r="AH8167"/>
      <c r="AI8167"/>
      <c r="AJ8167"/>
      <c r="AK8167"/>
      <c r="AL8167"/>
      <c r="AM8167"/>
      <c r="AN8167"/>
      <c r="AO8167"/>
      <c r="AP8167"/>
      <c r="AQ8167"/>
      <c r="AR8167"/>
      <c r="AS8167"/>
      <c r="AT8167"/>
      <c r="AU8167"/>
      <c r="AV8167"/>
      <c r="AW8167"/>
      <c r="AX8167"/>
      <c r="AY8167"/>
      <c r="AZ8167"/>
      <c r="BA8167"/>
      <c r="BB8167"/>
      <c r="BC8167"/>
      <c r="BD8167"/>
    </row>
    <row r="8168" spans="1:56" s="16" customFormat="1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  <c r="AE8168"/>
      <c r="AF8168"/>
      <c r="AG8168"/>
      <c r="AH8168"/>
      <c r="AI8168"/>
      <c r="AJ8168"/>
      <c r="AK8168"/>
      <c r="AL8168"/>
      <c r="AM8168"/>
      <c r="AN8168"/>
      <c r="AO8168"/>
      <c r="AP8168"/>
      <c r="AQ8168"/>
      <c r="AR8168"/>
      <c r="AS8168"/>
      <c r="AT8168"/>
      <c r="AU8168"/>
      <c r="AV8168"/>
      <c r="AW8168"/>
      <c r="AX8168"/>
      <c r="AY8168"/>
      <c r="AZ8168"/>
      <c r="BA8168"/>
      <c r="BB8168"/>
      <c r="BC8168"/>
      <c r="BD8168"/>
    </row>
    <row r="8169" spans="1:56" s="16" customFormat="1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  <c r="AE8169"/>
      <c r="AF8169"/>
      <c r="AG8169"/>
      <c r="AH8169"/>
      <c r="AI8169"/>
      <c r="AJ8169"/>
      <c r="AK8169"/>
      <c r="AL8169"/>
      <c r="AM8169"/>
      <c r="AN8169"/>
      <c r="AO8169"/>
      <c r="AP8169"/>
      <c r="AQ8169"/>
      <c r="AR8169"/>
      <c r="AS8169"/>
      <c r="AT8169"/>
      <c r="AU8169"/>
      <c r="AV8169"/>
      <c r="AW8169"/>
      <c r="AX8169"/>
      <c r="AY8169"/>
      <c r="AZ8169"/>
      <c r="BA8169"/>
      <c r="BB8169"/>
      <c r="BC8169"/>
      <c r="BD8169"/>
    </row>
    <row r="8170" spans="1:56" s="16" customFormat="1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  <c r="AE8170"/>
      <c r="AF8170"/>
      <c r="AG8170"/>
      <c r="AH8170"/>
      <c r="AI8170"/>
      <c r="AJ8170"/>
      <c r="AK8170"/>
      <c r="AL8170"/>
      <c r="AM8170"/>
      <c r="AN8170"/>
      <c r="AO8170"/>
      <c r="AP8170"/>
      <c r="AQ8170"/>
      <c r="AR8170"/>
      <c r="AS8170"/>
      <c r="AT8170"/>
      <c r="AU8170"/>
      <c r="AV8170"/>
      <c r="AW8170"/>
      <c r="AX8170"/>
      <c r="AY8170"/>
      <c r="AZ8170"/>
      <c r="BA8170"/>
      <c r="BB8170"/>
      <c r="BC8170"/>
      <c r="BD8170"/>
    </row>
    <row r="8171" spans="1:56" s="16" customFormat="1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  <c r="AE8171"/>
      <c r="AF8171"/>
      <c r="AG8171"/>
      <c r="AH8171"/>
      <c r="AI8171"/>
      <c r="AJ8171"/>
      <c r="AK8171"/>
      <c r="AL8171"/>
      <c r="AM8171"/>
      <c r="AN8171"/>
      <c r="AO8171"/>
      <c r="AP8171"/>
      <c r="AQ8171"/>
      <c r="AR8171"/>
      <c r="AS8171"/>
      <c r="AT8171"/>
      <c r="AU8171"/>
      <c r="AV8171"/>
      <c r="AW8171"/>
      <c r="AX8171"/>
      <c r="AY8171"/>
      <c r="AZ8171"/>
      <c r="BA8171"/>
      <c r="BB8171"/>
      <c r="BC8171"/>
      <c r="BD8171"/>
    </row>
    <row r="8172" spans="1:56" s="16" customFormat="1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  <c r="AE8172"/>
      <c r="AF8172"/>
      <c r="AG8172"/>
      <c r="AH8172"/>
      <c r="AI8172"/>
      <c r="AJ8172"/>
      <c r="AK8172"/>
      <c r="AL8172"/>
      <c r="AM8172"/>
      <c r="AN8172"/>
      <c r="AO8172"/>
      <c r="AP8172"/>
      <c r="AQ8172"/>
      <c r="AR8172"/>
      <c r="AS8172"/>
      <c r="AT8172"/>
      <c r="AU8172"/>
      <c r="AV8172"/>
      <c r="AW8172"/>
      <c r="AX8172"/>
      <c r="AY8172"/>
      <c r="AZ8172"/>
      <c r="BA8172"/>
      <c r="BB8172"/>
      <c r="BC8172"/>
      <c r="BD8172"/>
    </row>
    <row r="8173" spans="1:56" s="16" customFormat="1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  <c r="AE8173"/>
      <c r="AF8173"/>
      <c r="AG8173"/>
      <c r="AH8173"/>
      <c r="AI8173"/>
      <c r="AJ8173"/>
      <c r="AK8173"/>
      <c r="AL8173"/>
      <c r="AM8173"/>
      <c r="AN8173"/>
      <c r="AO8173"/>
      <c r="AP8173"/>
      <c r="AQ8173"/>
      <c r="AR8173"/>
      <c r="AS8173"/>
      <c r="AT8173"/>
      <c r="AU8173"/>
      <c r="AV8173"/>
      <c r="AW8173"/>
      <c r="AX8173"/>
      <c r="AY8173"/>
      <c r="AZ8173"/>
      <c r="BA8173"/>
      <c r="BB8173"/>
      <c r="BC8173"/>
      <c r="BD8173"/>
    </row>
    <row r="8174" spans="1:56" s="16" customFormat="1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  <c r="AE8174"/>
      <c r="AF8174"/>
      <c r="AG8174"/>
      <c r="AH8174"/>
      <c r="AI8174"/>
      <c r="AJ8174"/>
      <c r="AK8174"/>
      <c r="AL8174"/>
      <c r="AM8174"/>
      <c r="AN8174"/>
      <c r="AO8174"/>
      <c r="AP8174"/>
      <c r="AQ8174"/>
      <c r="AR8174"/>
      <c r="AS8174"/>
      <c r="AT8174"/>
      <c r="AU8174"/>
      <c r="AV8174"/>
      <c r="AW8174"/>
      <c r="AX8174"/>
      <c r="AY8174"/>
      <c r="AZ8174"/>
      <c r="BA8174"/>
      <c r="BB8174"/>
      <c r="BC8174"/>
      <c r="BD8174"/>
    </row>
    <row r="8175" spans="1:56" s="16" customFormat="1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  <c r="AE8175"/>
      <c r="AF8175"/>
      <c r="AG8175"/>
      <c r="AH8175"/>
      <c r="AI8175"/>
      <c r="AJ8175"/>
      <c r="AK8175"/>
      <c r="AL8175"/>
      <c r="AM8175"/>
      <c r="AN8175"/>
      <c r="AO8175"/>
      <c r="AP8175"/>
      <c r="AQ8175"/>
      <c r="AR8175"/>
      <c r="AS8175"/>
      <c r="AT8175"/>
      <c r="AU8175"/>
      <c r="AV8175"/>
      <c r="AW8175"/>
      <c r="AX8175"/>
      <c r="AY8175"/>
      <c r="AZ8175"/>
      <c r="BA8175"/>
      <c r="BB8175"/>
      <c r="BC8175"/>
      <c r="BD8175"/>
    </row>
    <row r="8176" spans="1:56" s="16" customFormat="1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  <c r="AE8176"/>
      <c r="AF8176"/>
      <c r="AG8176"/>
      <c r="AH8176"/>
      <c r="AI8176"/>
      <c r="AJ8176"/>
      <c r="AK8176"/>
      <c r="AL8176"/>
      <c r="AM8176"/>
      <c r="AN8176"/>
      <c r="AO8176"/>
      <c r="AP8176"/>
      <c r="AQ8176"/>
      <c r="AR8176"/>
      <c r="AS8176"/>
      <c r="AT8176"/>
      <c r="AU8176"/>
      <c r="AV8176"/>
      <c r="AW8176"/>
      <c r="AX8176"/>
      <c r="AY8176"/>
      <c r="AZ8176"/>
      <c r="BA8176"/>
      <c r="BB8176"/>
      <c r="BC8176"/>
      <c r="BD8176"/>
    </row>
    <row r="8177" spans="1:56" s="16" customFormat="1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  <c r="AE8177"/>
      <c r="AF8177"/>
      <c r="AG8177"/>
      <c r="AH8177"/>
      <c r="AI8177"/>
      <c r="AJ8177"/>
      <c r="AK8177"/>
      <c r="AL8177"/>
      <c r="AM8177"/>
      <c r="AN8177"/>
      <c r="AO8177"/>
      <c r="AP8177"/>
      <c r="AQ8177"/>
      <c r="AR8177"/>
      <c r="AS8177"/>
      <c r="AT8177"/>
      <c r="AU8177"/>
      <c r="AV8177"/>
      <c r="AW8177"/>
      <c r="AX8177"/>
      <c r="AY8177"/>
      <c r="AZ8177"/>
      <c r="BA8177"/>
      <c r="BB8177"/>
      <c r="BC8177"/>
      <c r="BD8177"/>
    </row>
    <row r="8178" spans="1:56" s="16" customFormat="1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  <c r="AE8178"/>
      <c r="AF8178"/>
      <c r="AG8178"/>
      <c r="AH8178"/>
      <c r="AI8178"/>
      <c r="AJ8178"/>
      <c r="AK8178"/>
      <c r="AL8178"/>
      <c r="AM8178"/>
      <c r="AN8178"/>
      <c r="AO8178"/>
      <c r="AP8178"/>
      <c r="AQ8178"/>
      <c r="AR8178"/>
      <c r="AS8178"/>
      <c r="AT8178"/>
      <c r="AU8178"/>
      <c r="AV8178"/>
      <c r="AW8178"/>
      <c r="AX8178"/>
      <c r="AY8178"/>
      <c r="AZ8178"/>
      <c r="BA8178"/>
      <c r="BB8178"/>
      <c r="BC8178"/>
      <c r="BD8178"/>
    </row>
    <row r="8179" spans="1:56" s="16" customFormat="1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  <c r="AE8179"/>
      <c r="AF8179"/>
      <c r="AG8179"/>
      <c r="AH8179"/>
      <c r="AI8179"/>
      <c r="AJ8179"/>
      <c r="AK8179"/>
      <c r="AL8179"/>
      <c r="AM8179"/>
      <c r="AN8179"/>
      <c r="AO8179"/>
      <c r="AP8179"/>
      <c r="AQ8179"/>
      <c r="AR8179"/>
      <c r="AS8179"/>
      <c r="AT8179"/>
      <c r="AU8179"/>
      <c r="AV8179"/>
      <c r="AW8179"/>
      <c r="AX8179"/>
      <c r="AY8179"/>
      <c r="AZ8179"/>
      <c r="BA8179"/>
      <c r="BB8179"/>
      <c r="BC8179"/>
      <c r="BD8179"/>
    </row>
    <row r="8180" spans="1:56" s="16" customFormat="1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  <c r="AE8180"/>
      <c r="AF8180"/>
      <c r="AG8180"/>
      <c r="AH8180"/>
      <c r="AI8180"/>
      <c r="AJ8180"/>
      <c r="AK8180"/>
      <c r="AL8180"/>
      <c r="AM8180"/>
      <c r="AN8180"/>
      <c r="AO8180"/>
      <c r="AP8180"/>
      <c r="AQ8180"/>
      <c r="AR8180"/>
      <c r="AS8180"/>
      <c r="AT8180"/>
      <c r="AU8180"/>
      <c r="AV8180"/>
      <c r="AW8180"/>
      <c r="AX8180"/>
      <c r="AY8180"/>
      <c r="AZ8180"/>
      <c r="BA8180"/>
      <c r="BB8180"/>
      <c r="BC8180"/>
      <c r="BD8180"/>
    </row>
    <row r="8181" spans="1:56" s="16" customFormat="1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  <c r="AE8181"/>
      <c r="AF8181"/>
      <c r="AG8181"/>
      <c r="AH8181"/>
      <c r="AI8181"/>
      <c r="AJ8181"/>
      <c r="AK8181"/>
      <c r="AL8181"/>
      <c r="AM8181"/>
      <c r="AN8181"/>
      <c r="AO8181"/>
      <c r="AP8181"/>
      <c r="AQ8181"/>
      <c r="AR8181"/>
      <c r="AS8181"/>
      <c r="AT8181"/>
      <c r="AU8181"/>
      <c r="AV8181"/>
      <c r="AW8181"/>
      <c r="AX8181"/>
      <c r="AY8181"/>
      <c r="AZ8181"/>
      <c r="BA8181"/>
      <c r="BB8181"/>
      <c r="BC8181"/>
      <c r="BD8181"/>
    </row>
    <row r="8182" spans="1:56" s="16" customFormat="1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  <c r="AE8182"/>
      <c r="AF8182"/>
      <c r="AG8182"/>
      <c r="AH8182"/>
      <c r="AI8182"/>
      <c r="AJ8182"/>
      <c r="AK8182"/>
      <c r="AL8182"/>
      <c r="AM8182"/>
      <c r="AN8182"/>
      <c r="AO8182"/>
      <c r="AP8182"/>
      <c r="AQ8182"/>
      <c r="AR8182"/>
      <c r="AS8182"/>
      <c r="AT8182"/>
      <c r="AU8182"/>
      <c r="AV8182"/>
      <c r="AW8182"/>
      <c r="AX8182"/>
      <c r="AY8182"/>
      <c r="AZ8182"/>
      <c r="BA8182"/>
      <c r="BB8182"/>
      <c r="BC8182"/>
      <c r="BD8182"/>
    </row>
    <row r="8183" spans="1:56" s="16" customFormat="1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  <c r="AE8183"/>
      <c r="AF8183"/>
      <c r="AG8183"/>
      <c r="AH8183"/>
      <c r="AI8183"/>
      <c r="AJ8183"/>
      <c r="AK8183"/>
      <c r="AL8183"/>
      <c r="AM8183"/>
      <c r="AN8183"/>
      <c r="AO8183"/>
      <c r="AP8183"/>
      <c r="AQ8183"/>
      <c r="AR8183"/>
      <c r="AS8183"/>
      <c r="AT8183"/>
      <c r="AU8183"/>
      <c r="AV8183"/>
      <c r="AW8183"/>
      <c r="AX8183"/>
      <c r="AY8183"/>
      <c r="AZ8183"/>
      <c r="BA8183"/>
      <c r="BB8183"/>
      <c r="BC8183"/>
      <c r="BD8183"/>
    </row>
    <row r="8184" spans="1:56" s="16" customFormat="1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  <c r="AE8184"/>
      <c r="AF8184"/>
      <c r="AG8184"/>
      <c r="AH8184"/>
      <c r="AI8184"/>
      <c r="AJ8184"/>
      <c r="AK8184"/>
      <c r="AL8184"/>
      <c r="AM8184"/>
      <c r="AN8184"/>
      <c r="AO8184"/>
      <c r="AP8184"/>
      <c r="AQ8184"/>
      <c r="AR8184"/>
      <c r="AS8184"/>
      <c r="AT8184"/>
      <c r="AU8184"/>
      <c r="AV8184"/>
      <c r="AW8184"/>
      <c r="AX8184"/>
      <c r="AY8184"/>
      <c r="AZ8184"/>
      <c r="BA8184"/>
      <c r="BB8184"/>
      <c r="BC8184"/>
      <c r="BD8184"/>
    </row>
    <row r="8185" spans="1:56" s="16" customFormat="1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  <c r="AE8185"/>
      <c r="AF8185"/>
      <c r="AG8185"/>
      <c r="AH8185"/>
      <c r="AI8185"/>
      <c r="AJ8185"/>
      <c r="AK8185"/>
      <c r="AL8185"/>
      <c r="AM8185"/>
      <c r="AN8185"/>
      <c r="AO8185"/>
      <c r="AP8185"/>
      <c r="AQ8185"/>
      <c r="AR8185"/>
      <c r="AS8185"/>
      <c r="AT8185"/>
      <c r="AU8185"/>
      <c r="AV8185"/>
      <c r="AW8185"/>
      <c r="AX8185"/>
      <c r="AY8185"/>
      <c r="AZ8185"/>
      <c r="BA8185"/>
      <c r="BB8185"/>
      <c r="BC8185"/>
      <c r="BD8185"/>
    </row>
    <row r="8186" spans="1:56" s="16" customFormat="1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  <c r="AE8186"/>
      <c r="AF8186"/>
      <c r="AG8186"/>
      <c r="AH8186"/>
      <c r="AI8186"/>
      <c r="AJ8186"/>
      <c r="AK8186"/>
      <c r="AL8186"/>
      <c r="AM8186"/>
      <c r="AN8186"/>
      <c r="AO8186"/>
      <c r="AP8186"/>
      <c r="AQ8186"/>
      <c r="AR8186"/>
      <c r="AS8186"/>
      <c r="AT8186"/>
      <c r="AU8186"/>
      <c r="AV8186"/>
      <c r="AW8186"/>
      <c r="AX8186"/>
      <c r="AY8186"/>
      <c r="AZ8186"/>
      <c r="BA8186"/>
      <c r="BB8186"/>
      <c r="BC8186"/>
      <c r="BD8186"/>
    </row>
    <row r="8187" spans="1:56" s="16" customFormat="1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  <c r="AE8187"/>
      <c r="AF8187"/>
      <c r="AG8187"/>
      <c r="AH8187"/>
      <c r="AI8187"/>
      <c r="AJ8187"/>
      <c r="AK8187"/>
      <c r="AL8187"/>
      <c r="AM8187"/>
      <c r="AN8187"/>
      <c r="AO8187"/>
      <c r="AP8187"/>
      <c r="AQ8187"/>
      <c r="AR8187"/>
      <c r="AS8187"/>
      <c r="AT8187"/>
      <c r="AU8187"/>
      <c r="AV8187"/>
      <c r="AW8187"/>
      <c r="AX8187"/>
      <c r="AY8187"/>
      <c r="AZ8187"/>
      <c r="BA8187"/>
      <c r="BB8187"/>
      <c r="BC8187"/>
      <c r="BD8187"/>
    </row>
    <row r="8188" spans="1:56" s="16" customFormat="1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  <c r="AE8188"/>
      <c r="AF8188"/>
      <c r="AG8188"/>
      <c r="AH8188"/>
      <c r="AI8188"/>
      <c r="AJ8188"/>
      <c r="AK8188"/>
      <c r="AL8188"/>
      <c r="AM8188"/>
      <c r="AN8188"/>
      <c r="AO8188"/>
      <c r="AP8188"/>
      <c r="AQ8188"/>
      <c r="AR8188"/>
      <c r="AS8188"/>
      <c r="AT8188"/>
      <c r="AU8188"/>
      <c r="AV8188"/>
      <c r="AW8188"/>
      <c r="AX8188"/>
      <c r="AY8188"/>
      <c r="AZ8188"/>
      <c r="BA8188"/>
      <c r="BB8188"/>
      <c r="BC8188"/>
      <c r="BD8188"/>
    </row>
    <row r="8189" spans="1:56" s="16" customFormat="1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  <c r="AE8189"/>
      <c r="AF8189"/>
      <c r="AG8189"/>
      <c r="AH8189"/>
      <c r="AI8189"/>
      <c r="AJ8189"/>
      <c r="AK8189"/>
      <c r="AL8189"/>
      <c r="AM8189"/>
      <c r="AN8189"/>
      <c r="AO8189"/>
      <c r="AP8189"/>
      <c r="AQ8189"/>
      <c r="AR8189"/>
      <c r="AS8189"/>
      <c r="AT8189"/>
      <c r="AU8189"/>
      <c r="AV8189"/>
      <c r="AW8189"/>
      <c r="AX8189"/>
      <c r="AY8189"/>
      <c r="AZ8189"/>
      <c r="BA8189"/>
      <c r="BB8189"/>
      <c r="BC8189"/>
      <c r="BD8189"/>
    </row>
    <row r="8190" spans="1:56" s="16" customFormat="1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  <c r="AE8190"/>
      <c r="AF8190"/>
      <c r="AG8190"/>
      <c r="AH8190"/>
      <c r="AI8190"/>
      <c r="AJ8190"/>
      <c r="AK8190"/>
      <c r="AL8190"/>
      <c r="AM8190"/>
      <c r="AN8190"/>
      <c r="AO8190"/>
      <c r="AP8190"/>
      <c r="AQ8190"/>
      <c r="AR8190"/>
      <c r="AS8190"/>
      <c r="AT8190"/>
      <c r="AU8190"/>
      <c r="AV8190"/>
      <c r="AW8190"/>
      <c r="AX8190"/>
      <c r="AY8190"/>
      <c r="AZ8190"/>
      <c r="BA8190"/>
      <c r="BB8190"/>
      <c r="BC8190"/>
      <c r="BD8190"/>
    </row>
    <row r="8191" spans="1:56" s="16" customFormat="1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  <c r="AE8191"/>
      <c r="AF8191"/>
      <c r="AG8191"/>
      <c r="AH8191"/>
      <c r="AI8191"/>
      <c r="AJ8191"/>
      <c r="AK8191"/>
      <c r="AL8191"/>
      <c r="AM8191"/>
      <c r="AN8191"/>
      <c r="AO8191"/>
      <c r="AP8191"/>
      <c r="AQ8191"/>
      <c r="AR8191"/>
      <c r="AS8191"/>
      <c r="AT8191"/>
      <c r="AU8191"/>
      <c r="AV8191"/>
      <c r="AW8191"/>
      <c r="AX8191"/>
      <c r="AY8191"/>
      <c r="AZ8191"/>
      <c r="BA8191"/>
      <c r="BB8191"/>
      <c r="BC8191"/>
      <c r="BD8191"/>
    </row>
    <row r="8192" spans="1:56" s="16" customFormat="1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  <c r="AE8192"/>
      <c r="AF8192"/>
      <c r="AG8192"/>
      <c r="AH8192"/>
      <c r="AI8192"/>
      <c r="AJ8192"/>
      <c r="AK8192"/>
      <c r="AL8192"/>
      <c r="AM8192"/>
      <c r="AN8192"/>
      <c r="AO8192"/>
      <c r="AP8192"/>
      <c r="AQ8192"/>
      <c r="AR8192"/>
      <c r="AS8192"/>
      <c r="AT8192"/>
      <c r="AU8192"/>
      <c r="AV8192"/>
      <c r="AW8192"/>
      <c r="AX8192"/>
      <c r="AY8192"/>
      <c r="AZ8192"/>
      <c r="BA8192"/>
      <c r="BB8192"/>
      <c r="BC8192"/>
      <c r="BD8192"/>
    </row>
    <row r="8193" spans="1:56" s="16" customFormat="1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  <c r="AE8193"/>
      <c r="AF8193"/>
      <c r="AG8193"/>
      <c r="AH8193"/>
      <c r="AI8193"/>
      <c r="AJ8193"/>
      <c r="AK8193"/>
      <c r="AL8193"/>
      <c r="AM8193"/>
      <c r="AN8193"/>
      <c r="AO8193"/>
      <c r="AP8193"/>
      <c r="AQ8193"/>
      <c r="AR8193"/>
      <c r="AS8193"/>
      <c r="AT8193"/>
      <c r="AU8193"/>
      <c r="AV8193"/>
      <c r="AW8193"/>
      <c r="AX8193"/>
      <c r="AY8193"/>
      <c r="AZ8193"/>
      <c r="BA8193"/>
      <c r="BB8193"/>
      <c r="BC8193"/>
      <c r="BD8193"/>
    </row>
    <row r="8194" spans="1:56" s="16" customFormat="1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  <c r="AE8194"/>
      <c r="AF8194"/>
      <c r="AG8194"/>
      <c r="AH8194"/>
      <c r="AI8194"/>
      <c r="AJ8194"/>
      <c r="AK8194"/>
      <c r="AL8194"/>
      <c r="AM8194"/>
      <c r="AN8194"/>
      <c r="AO8194"/>
      <c r="AP8194"/>
      <c r="AQ8194"/>
      <c r="AR8194"/>
      <c r="AS8194"/>
      <c r="AT8194"/>
      <c r="AU8194"/>
      <c r="AV8194"/>
      <c r="AW8194"/>
      <c r="AX8194"/>
      <c r="AY8194"/>
      <c r="AZ8194"/>
      <c r="BA8194"/>
      <c r="BB8194"/>
      <c r="BC8194"/>
      <c r="BD8194"/>
    </row>
    <row r="8195" spans="1:56" s="16" customFormat="1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  <c r="AE8195"/>
      <c r="AF8195"/>
      <c r="AG8195"/>
      <c r="AH8195"/>
      <c r="AI8195"/>
      <c r="AJ8195"/>
      <c r="AK8195"/>
      <c r="AL8195"/>
      <c r="AM8195"/>
      <c r="AN8195"/>
      <c r="AO8195"/>
      <c r="AP8195"/>
      <c r="AQ8195"/>
      <c r="AR8195"/>
      <c r="AS8195"/>
      <c r="AT8195"/>
      <c r="AU8195"/>
      <c r="AV8195"/>
      <c r="AW8195"/>
      <c r="AX8195"/>
      <c r="AY8195"/>
      <c r="AZ8195"/>
      <c r="BA8195"/>
      <c r="BB8195"/>
      <c r="BC8195"/>
      <c r="BD8195"/>
    </row>
    <row r="8196" spans="1:56" s="16" customFormat="1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  <c r="AE8196"/>
      <c r="AF8196"/>
      <c r="AG8196"/>
      <c r="AH8196"/>
      <c r="AI8196"/>
      <c r="AJ8196"/>
      <c r="AK8196"/>
      <c r="AL8196"/>
      <c r="AM8196"/>
      <c r="AN8196"/>
      <c r="AO8196"/>
      <c r="AP8196"/>
      <c r="AQ8196"/>
      <c r="AR8196"/>
      <c r="AS8196"/>
      <c r="AT8196"/>
      <c r="AU8196"/>
      <c r="AV8196"/>
      <c r="AW8196"/>
      <c r="AX8196"/>
      <c r="AY8196"/>
      <c r="AZ8196"/>
      <c r="BA8196"/>
      <c r="BB8196"/>
      <c r="BC8196"/>
      <c r="BD8196"/>
    </row>
    <row r="8197" spans="1:56" s="16" customFormat="1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  <c r="AE8197"/>
      <c r="AF8197"/>
      <c r="AG8197"/>
      <c r="AH8197"/>
      <c r="AI8197"/>
      <c r="AJ8197"/>
      <c r="AK8197"/>
      <c r="AL8197"/>
      <c r="AM8197"/>
      <c r="AN8197"/>
      <c r="AO8197"/>
      <c r="AP8197"/>
      <c r="AQ8197"/>
      <c r="AR8197"/>
      <c r="AS8197"/>
      <c r="AT8197"/>
      <c r="AU8197"/>
      <c r="AV8197"/>
      <c r="AW8197"/>
      <c r="AX8197"/>
      <c r="AY8197"/>
      <c r="AZ8197"/>
      <c r="BA8197"/>
      <c r="BB8197"/>
      <c r="BC8197"/>
      <c r="BD8197"/>
    </row>
    <row r="8198" spans="1:56" s="16" customFormat="1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  <c r="AE8198"/>
      <c r="AF8198"/>
      <c r="AG8198"/>
      <c r="AH8198"/>
      <c r="AI8198"/>
      <c r="AJ8198"/>
      <c r="AK8198"/>
      <c r="AL8198"/>
      <c r="AM8198"/>
      <c r="AN8198"/>
      <c r="AO8198"/>
      <c r="AP8198"/>
      <c r="AQ8198"/>
      <c r="AR8198"/>
      <c r="AS8198"/>
      <c r="AT8198"/>
      <c r="AU8198"/>
      <c r="AV8198"/>
      <c r="AW8198"/>
      <c r="AX8198"/>
      <c r="AY8198"/>
      <c r="AZ8198"/>
      <c r="BA8198"/>
      <c r="BB8198"/>
      <c r="BC8198"/>
      <c r="BD8198"/>
    </row>
    <row r="8199" spans="1:56" s="16" customFormat="1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  <c r="AE8199"/>
      <c r="AF8199"/>
      <c r="AG8199"/>
      <c r="AH8199"/>
      <c r="AI8199"/>
      <c r="AJ8199"/>
      <c r="AK8199"/>
      <c r="AL8199"/>
      <c r="AM8199"/>
      <c r="AN8199"/>
      <c r="AO8199"/>
      <c r="AP8199"/>
      <c r="AQ8199"/>
      <c r="AR8199"/>
      <c r="AS8199"/>
      <c r="AT8199"/>
      <c r="AU8199"/>
      <c r="AV8199"/>
      <c r="AW8199"/>
      <c r="AX8199"/>
      <c r="AY8199"/>
      <c r="AZ8199"/>
      <c r="BA8199"/>
      <c r="BB8199"/>
      <c r="BC8199"/>
      <c r="BD8199"/>
    </row>
    <row r="8200" spans="1:56" s="16" customFormat="1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  <c r="AE8200"/>
      <c r="AF8200"/>
      <c r="AG8200"/>
      <c r="AH8200"/>
      <c r="AI8200"/>
      <c r="AJ8200"/>
      <c r="AK8200"/>
      <c r="AL8200"/>
      <c r="AM8200"/>
      <c r="AN8200"/>
      <c r="AO8200"/>
      <c r="AP8200"/>
      <c r="AQ8200"/>
      <c r="AR8200"/>
      <c r="AS8200"/>
      <c r="AT8200"/>
      <c r="AU8200"/>
      <c r="AV8200"/>
      <c r="AW8200"/>
      <c r="AX8200"/>
      <c r="AY8200"/>
      <c r="AZ8200"/>
      <c r="BA8200"/>
      <c r="BB8200"/>
      <c r="BC8200"/>
      <c r="BD8200"/>
    </row>
    <row r="8201" spans="1:56" s="16" customFormat="1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  <c r="AE8201"/>
      <c r="AF8201"/>
      <c r="AG8201"/>
      <c r="AH8201"/>
      <c r="AI8201"/>
      <c r="AJ8201"/>
      <c r="AK8201"/>
      <c r="AL8201"/>
      <c r="AM8201"/>
      <c r="AN8201"/>
      <c r="AO8201"/>
      <c r="AP8201"/>
      <c r="AQ8201"/>
      <c r="AR8201"/>
      <c r="AS8201"/>
      <c r="AT8201"/>
      <c r="AU8201"/>
      <c r="AV8201"/>
      <c r="AW8201"/>
      <c r="AX8201"/>
      <c r="AY8201"/>
      <c r="AZ8201"/>
      <c r="BA8201"/>
      <c r="BB8201"/>
      <c r="BC8201"/>
      <c r="BD8201"/>
    </row>
    <row r="8202" spans="1:56" s="16" customFormat="1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  <c r="AE8202"/>
      <c r="AF8202"/>
      <c r="AG8202"/>
      <c r="AH8202"/>
      <c r="AI8202"/>
      <c r="AJ8202"/>
      <c r="AK8202"/>
      <c r="AL8202"/>
      <c r="AM8202"/>
      <c r="AN8202"/>
      <c r="AO8202"/>
      <c r="AP8202"/>
      <c r="AQ8202"/>
      <c r="AR8202"/>
      <c r="AS8202"/>
      <c r="AT8202"/>
      <c r="AU8202"/>
      <c r="AV8202"/>
      <c r="AW8202"/>
      <c r="AX8202"/>
      <c r="AY8202"/>
      <c r="AZ8202"/>
      <c r="BA8202"/>
      <c r="BB8202"/>
      <c r="BC8202"/>
      <c r="BD8202"/>
    </row>
    <row r="8203" spans="1:56" s="16" customFormat="1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  <c r="AE8203"/>
      <c r="AF8203"/>
      <c r="AG8203"/>
      <c r="AH8203"/>
      <c r="AI8203"/>
      <c r="AJ8203"/>
      <c r="AK8203"/>
      <c r="AL8203"/>
      <c r="AM8203"/>
      <c r="AN8203"/>
      <c r="AO8203"/>
      <c r="AP8203"/>
      <c r="AQ8203"/>
      <c r="AR8203"/>
      <c r="AS8203"/>
      <c r="AT8203"/>
      <c r="AU8203"/>
      <c r="AV8203"/>
      <c r="AW8203"/>
      <c r="AX8203"/>
      <c r="AY8203"/>
      <c r="AZ8203"/>
      <c r="BA8203"/>
      <c r="BB8203"/>
      <c r="BC8203"/>
      <c r="BD8203"/>
    </row>
    <row r="8204" spans="1:56" s="16" customFormat="1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  <c r="AE8204"/>
      <c r="AF8204"/>
      <c r="AG8204"/>
      <c r="AH8204"/>
      <c r="AI8204"/>
      <c r="AJ8204"/>
      <c r="AK8204"/>
      <c r="AL8204"/>
      <c r="AM8204"/>
      <c r="AN8204"/>
      <c r="AO8204"/>
      <c r="AP8204"/>
      <c r="AQ8204"/>
      <c r="AR8204"/>
      <c r="AS8204"/>
      <c r="AT8204"/>
      <c r="AU8204"/>
      <c r="AV8204"/>
      <c r="AW8204"/>
      <c r="AX8204"/>
      <c r="AY8204"/>
      <c r="AZ8204"/>
      <c r="BA8204"/>
      <c r="BB8204"/>
      <c r="BC8204"/>
      <c r="BD8204"/>
    </row>
    <row r="8205" spans="1:56" s="16" customFormat="1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  <c r="AE8205"/>
      <c r="AF8205"/>
      <c r="AG8205"/>
      <c r="AH8205"/>
      <c r="AI8205"/>
      <c r="AJ8205"/>
      <c r="AK8205"/>
      <c r="AL8205"/>
      <c r="AM8205"/>
      <c r="AN8205"/>
      <c r="AO8205"/>
      <c r="AP8205"/>
      <c r="AQ8205"/>
      <c r="AR8205"/>
      <c r="AS8205"/>
      <c r="AT8205"/>
      <c r="AU8205"/>
      <c r="AV8205"/>
      <c r="AW8205"/>
      <c r="AX8205"/>
      <c r="AY8205"/>
      <c r="AZ8205"/>
      <c r="BA8205"/>
      <c r="BB8205"/>
      <c r="BC8205"/>
      <c r="BD8205"/>
    </row>
    <row r="8206" spans="1:56" s="16" customFormat="1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  <c r="AE8206"/>
      <c r="AF8206"/>
      <c r="AG8206"/>
      <c r="AH8206"/>
      <c r="AI8206"/>
      <c r="AJ8206"/>
      <c r="AK8206"/>
      <c r="AL8206"/>
      <c r="AM8206"/>
      <c r="AN8206"/>
      <c r="AO8206"/>
      <c r="AP8206"/>
      <c r="AQ8206"/>
      <c r="AR8206"/>
      <c r="AS8206"/>
      <c r="AT8206"/>
      <c r="AU8206"/>
      <c r="AV8206"/>
      <c r="AW8206"/>
      <c r="AX8206"/>
      <c r="AY8206"/>
      <c r="AZ8206"/>
      <c r="BA8206"/>
      <c r="BB8206"/>
      <c r="BC8206"/>
      <c r="BD8206"/>
    </row>
    <row r="8207" spans="1:56" s="16" customFormat="1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  <c r="AE8207"/>
      <c r="AF8207"/>
      <c r="AG8207"/>
      <c r="AH8207"/>
      <c r="AI8207"/>
      <c r="AJ8207"/>
      <c r="AK8207"/>
      <c r="AL8207"/>
      <c r="AM8207"/>
      <c r="AN8207"/>
      <c r="AO8207"/>
      <c r="AP8207"/>
      <c r="AQ8207"/>
      <c r="AR8207"/>
      <c r="AS8207"/>
      <c r="AT8207"/>
      <c r="AU8207"/>
      <c r="AV8207"/>
      <c r="AW8207"/>
      <c r="AX8207"/>
      <c r="AY8207"/>
      <c r="AZ8207"/>
      <c r="BA8207"/>
      <c r="BB8207"/>
      <c r="BC8207"/>
      <c r="BD8207"/>
    </row>
    <row r="8208" spans="1:56" s="16" customFormat="1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  <c r="AE8208"/>
      <c r="AF8208"/>
      <c r="AG8208"/>
      <c r="AH8208"/>
      <c r="AI8208"/>
      <c r="AJ8208"/>
      <c r="AK8208"/>
      <c r="AL8208"/>
      <c r="AM8208"/>
      <c r="AN8208"/>
      <c r="AO8208"/>
      <c r="AP8208"/>
      <c r="AQ8208"/>
      <c r="AR8208"/>
      <c r="AS8208"/>
      <c r="AT8208"/>
      <c r="AU8208"/>
      <c r="AV8208"/>
      <c r="AW8208"/>
      <c r="AX8208"/>
      <c r="AY8208"/>
      <c r="AZ8208"/>
      <c r="BA8208"/>
      <c r="BB8208"/>
      <c r="BC8208"/>
      <c r="BD8208"/>
    </row>
    <row r="8209" spans="1:56" s="16" customFormat="1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  <c r="AE8209"/>
      <c r="AF8209"/>
      <c r="AG8209"/>
      <c r="AH8209"/>
      <c r="AI8209"/>
      <c r="AJ8209"/>
      <c r="AK8209"/>
      <c r="AL8209"/>
      <c r="AM8209"/>
      <c r="AN8209"/>
      <c r="AO8209"/>
      <c r="AP8209"/>
      <c r="AQ8209"/>
      <c r="AR8209"/>
      <c r="AS8209"/>
      <c r="AT8209"/>
      <c r="AU8209"/>
      <c r="AV8209"/>
      <c r="AW8209"/>
      <c r="AX8209"/>
      <c r="AY8209"/>
      <c r="AZ8209"/>
      <c r="BA8209"/>
      <c r="BB8209"/>
      <c r="BC8209"/>
      <c r="BD8209"/>
    </row>
    <row r="8210" spans="1:56" s="16" customFormat="1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  <c r="AE8210"/>
      <c r="AF8210"/>
      <c r="AG8210"/>
      <c r="AH8210"/>
      <c r="AI8210"/>
      <c r="AJ8210"/>
      <c r="AK8210"/>
      <c r="AL8210"/>
      <c r="AM8210"/>
      <c r="AN8210"/>
      <c r="AO8210"/>
      <c r="AP8210"/>
      <c r="AQ8210"/>
      <c r="AR8210"/>
      <c r="AS8210"/>
      <c r="AT8210"/>
      <c r="AU8210"/>
      <c r="AV8210"/>
      <c r="AW8210"/>
      <c r="AX8210"/>
      <c r="AY8210"/>
      <c r="AZ8210"/>
      <c r="BA8210"/>
      <c r="BB8210"/>
      <c r="BC8210"/>
      <c r="BD8210"/>
    </row>
    <row r="8211" spans="1:56" s="16" customFormat="1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  <c r="AE8211"/>
      <c r="AF8211"/>
      <c r="AG8211"/>
      <c r="AH8211"/>
      <c r="AI8211"/>
      <c r="AJ8211"/>
      <c r="AK8211"/>
      <c r="AL8211"/>
      <c r="AM8211"/>
      <c r="AN8211"/>
      <c r="AO8211"/>
      <c r="AP8211"/>
      <c r="AQ8211"/>
      <c r="AR8211"/>
      <c r="AS8211"/>
      <c r="AT8211"/>
      <c r="AU8211"/>
      <c r="AV8211"/>
      <c r="AW8211"/>
      <c r="AX8211"/>
      <c r="AY8211"/>
      <c r="AZ8211"/>
      <c r="BA8211"/>
      <c r="BB8211"/>
      <c r="BC8211"/>
      <c r="BD8211"/>
    </row>
    <row r="8212" spans="1:56" s="16" customFormat="1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  <c r="AE8212"/>
      <c r="AF8212"/>
      <c r="AG8212"/>
      <c r="AH8212"/>
      <c r="AI8212"/>
      <c r="AJ8212"/>
      <c r="AK8212"/>
      <c r="AL8212"/>
      <c r="AM8212"/>
      <c r="AN8212"/>
      <c r="AO8212"/>
      <c r="AP8212"/>
      <c r="AQ8212"/>
      <c r="AR8212"/>
      <c r="AS8212"/>
      <c r="AT8212"/>
      <c r="AU8212"/>
      <c r="AV8212"/>
      <c r="AW8212"/>
      <c r="AX8212"/>
      <c r="AY8212"/>
      <c r="AZ8212"/>
      <c r="BA8212"/>
      <c r="BB8212"/>
      <c r="BC8212"/>
      <c r="BD8212"/>
    </row>
    <row r="8213" spans="1:56" s="16" customFormat="1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  <c r="AE8213"/>
      <c r="AF8213"/>
      <c r="AG8213"/>
      <c r="AH8213"/>
      <c r="AI8213"/>
      <c r="AJ8213"/>
      <c r="AK8213"/>
      <c r="AL8213"/>
      <c r="AM8213"/>
      <c r="AN8213"/>
      <c r="AO8213"/>
      <c r="AP8213"/>
      <c r="AQ8213"/>
      <c r="AR8213"/>
      <c r="AS8213"/>
      <c r="AT8213"/>
      <c r="AU8213"/>
      <c r="AV8213"/>
      <c r="AW8213"/>
      <c r="AX8213"/>
      <c r="AY8213"/>
      <c r="AZ8213"/>
      <c r="BA8213"/>
      <c r="BB8213"/>
      <c r="BC8213"/>
      <c r="BD8213"/>
    </row>
    <row r="8214" spans="1:56" s="16" customFormat="1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  <c r="AE8214"/>
      <c r="AF8214"/>
      <c r="AG8214"/>
      <c r="AH8214"/>
      <c r="AI8214"/>
      <c r="AJ8214"/>
      <c r="AK8214"/>
      <c r="AL8214"/>
      <c r="AM8214"/>
      <c r="AN8214"/>
      <c r="AO8214"/>
      <c r="AP8214"/>
      <c r="AQ8214"/>
      <c r="AR8214"/>
      <c r="AS8214"/>
      <c r="AT8214"/>
      <c r="AU8214"/>
      <c r="AV8214"/>
      <c r="AW8214"/>
      <c r="AX8214"/>
      <c r="AY8214"/>
      <c r="AZ8214"/>
      <c r="BA8214"/>
      <c r="BB8214"/>
      <c r="BC8214"/>
      <c r="BD8214"/>
    </row>
    <row r="8215" spans="1:56" s="16" customFormat="1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  <c r="AE8215"/>
      <c r="AF8215"/>
      <c r="AG8215"/>
      <c r="AH8215"/>
      <c r="AI8215"/>
      <c r="AJ8215"/>
      <c r="AK8215"/>
      <c r="AL8215"/>
      <c r="AM8215"/>
      <c r="AN8215"/>
      <c r="AO8215"/>
      <c r="AP8215"/>
      <c r="AQ8215"/>
      <c r="AR8215"/>
      <c r="AS8215"/>
      <c r="AT8215"/>
      <c r="AU8215"/>
      <c r="AV8215"/>
      <c r="AW8215"/>
      <c r="AX8215"/>
      <c r="AY8215"/>
      <c r="AZ8215"/>
      <c r="BA8215"/>
      <c r="BB8215"/>
      <c r="BC8215"/>
      <c r="BD8215"/>
    </row>
    <row r="8216" spans="1:56" s="16" customFormat="1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  <c r="AE8216"/>
      <c r="AF8216"/>
      <c r="AG8216"/>
      <c r="AH8216"/>
      <c r="AI8216"/>
      <c r="AJ8216"/>
      <c r="AK8216"/>
      <c r="AL8216"/>
      <c r="AM8216"/>
      <c r="AN8216"/>
      <c r="AO8216"/>
      <c r="AP8216"/>
      <c r="AQ8216"/>
      <c r="AR8216"/>
      <c r="AS8216"/>
      <c r="AT8216"/>
      <c r="AU8216"/>
      <c r="AV8216"/>
      <c r="AW8216"/>
      <c r="AX8216"/>
      <c r="AY8216"/>
      <c r="AZ8216"/>
      <c r="BA8216"/>
      <c r="BB8216"/>
      <c r="BC8216"/>
      <c r="BD8216"/>
    </row>
    <row r="8217" spans="1:56" s="16" customFormat="1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  <c r="AE8217"/>
      <c r="AF8217"/>
      <c r="AG8217"/>
      <c r="AH8217"/>
      <c r="AI8217"/>
      <c r="AJ8217"/>
      <c r="AK8217"/>
      <c r="AL8217"/>
      <c r="AM8217"/>
      <c r="AN8217"/>
      <c r="AO8217"/>
      <c r="AP8217"/>
      <c r="AQ8217"/>
      <c r="AR8217"/>
      <c r="AS8217"/>
      <c r="AT8217"/>
      <c r="AU8217"/>
      <c r="AV8217"/>
      <c r="AW8217"/>
      <c r="AX8217"/>
      <c r="AY8217"/>
      <c r="AZ8217"/>
      <c r="BA8217"/>
      <c r="BB8217"/>
      <c r="BC8217"/>
      <c r="BD8217"/>
    </row>
    <row r="8218" spans="1:56" s="16" customFormat="1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  <c r="AE8218"/>
      <c r="AF8218"/>
      <c r="AG8218"/>
      <c r="AH8218"/>
      <c r="AI8218"/>
      <c r="AJ8218"/>
      <c r="AK8218"/>
      <c r="AL8218"/>
      <c r="AM8218"/>
      <c r="AN8218"/>
      <c r="AO8218"/>
      <c r="AP8218"/>
      <c r="AQ8218"/>
      <c r="AR8218"/>
      <c r="AS8218"/>
      <c r="AT8218"/>
      <c r="AU8218"/>
      <c r="AV8218"/>
      <c r="AW8218"/>
      <c r="AX8218"/>
      <c r="AY8218"/>
      <c r="AZ8218"/>
      <c r="BA8218"/>
      <c r="BB8218"/>
      <c r="BC8218"/>
      <c r="BD8218"/>
    </row>
    <row r="8219" spans="1:56" s="16" customFormat="1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  <c r="AE8219"/>
      <c r="AF8219"/>
      <c r="AG8219"/>
      <c r="AH8219"/>
      <c r="AI8219"/>
      <c r="AJ8219"/>
      <c r="AK8219"/>
      <c r="AL8219"/>
      <c r="AM8219"/>
      <c r="AN8219"/>
      <c r="AO8219"/>
      <c r="AP8219"/>
      <c r="AQ8219"/>
      <c r="AR8219"/>
      <c r="AS8219"/>
      <c r="AT8219"/>
      <c r="AU8219"/>
      <c r="AV8219"/>
      <c r="AW8219"/>
      <c r="AX8219"/>
      <c r="AY8219"/>
      <c r="AZ8219"/>
      <c r="BA8219"/>
      <c r="BB8219"/>
      <c r="BC8219"/>
      <c r="BD8219"/>
    </row>
    <row r="8220" spans="1:56" s="16" customFormat="1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  <c r="AE8220"/>
      <c r="AF8220"/>
      <c r="AG8220"/>
      <c r="AH8220"/>
      <c r="AI8220"/>
      <c r="AJ8220"/>
      <c r="AK8220"/>
      <c r="AL8220"/>
      <c r="AM8220"/>
      <c r="AN8220"/>
      <c r="AO8220"/>
      <c r="AP8220"/>
      <c r="AQ8220"/>
      <c r="AR8220"/>
      <c r="AS8220"/>
      <c r="AT8220"/>
      <c r="AU8220"/>
      <c r="AV8220"/>
      <c r="AW8220"/>
      <c r="AX8220"/>
      <c r="AY8220"/>
      <c r="AZ8220"/>
      <c r="BA8220"/>
      <c r="BB8220"/>
      <c r="BC8220"/>
      <c r="BD8220"/>
    </row>
    <row r="8221" spans="1:56" s="16" customFormat="1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  <c r="AE8221"/>
      <c r="AF8221"/>
      <c r="AG8221"/>
      <c r="AH8221"/>
      <c r="AI8221"/>
      <c r="AJ8221"/>
      <c r="AK8221"/>
      <c r="AL8221"/>
      <c r="AM8221"/>
      <c r="AN8221"/>
      <c r="AO8221"/>
      <c r="AP8221"/>
      <c r="AQ8221"/>
      <c r="AR8221"/>
      <c r="AS8221"/>
      <c r="AT8221"/>
      <c r="AU8221"/>
      <c r="AV8221"/>
      <c r="AW8221"/>
      <c r="AX8221"/>
      <c r="AY8221"/>
      <c r="AZ8221"/>
      <c r="BA8221"/>
      <c r="BB8221"/>
      <c r="BC8221"/>
      <c r="BD8221"/>
    </row>
    <row r="8222" spans="1:56" s="16" customFormat="1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  <c r="AE8222"/>
      <c r="AF8222"/>
      <c r="AG8222"/>
      <c r="AH8222"/>
      <c r="AI8222"/>
      <c r="AJ8222"/>
      <c r="AK8222"/>
      <c r="AL8222"/>
      <c r="AM8222"/>
      <c r="AN8222"/>
      <c r="AO8222"/>
      <c r="AP8222"/>
      <c r="AQ8222"/>
      <c r="AR8222"/>
      <c r="AS8222"/>
      <c r="AT8222"/>
      <c r="AU8222"/>
      <c r="AV8222"/>
      <c r="AW8222"/>
      <c r="AX8222"/>
      <c r="AY8222"/>
      <c r="AZ8222"/>
      <c r="BA8222"/>
      <c r="BB8222"/>
      <c r="BC8222"/>
      <c r="BD8222"/>
    </row>
    <row r="8223" spans="1:56" s="16" customFormat="1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  <c r="AE8223"/>
      <c r="AF8223"/>
      <c r="AG8223"/>
      <c r="AH8223"/>
      <c r="AI8223"/>
      <c r="AJ8223"/>
      <c r="AK8223"/>
      <c r="AL8223"/>
      <c r="AM8223"/>
      <c r="AN8223"/>
      <c r="AO8223"/>
      <c r="AP8223"/>
      <c r="AQ8223"/>
      <c r="AR8223"/>
      <c r="AS8223"/>
      <c r="AT8223"/>
      <c r="AU8223"/>
      <c r="AV8223"/>
      <c r="AW8223"/>
      <c r="AX8223"/>
      <c r="AY8223"/>
      <c r="AZ8223"/>
      <c r="BA8223"/>
      <c r="BB8223"/>
      <c r="BC8223"/>
      <c r="BD8223"/>
    </row>
    <row r="8224" spans="1:56" s="16" customFormat="1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  <c r="AE8224"/>
      <c r="AF8224"/>
      <c r="AG8224"/>
      <c r="AH8224"/>
      <c r="AI8224"/>
      <c r="AJ8224"/>
      <c r="AK8224"/>
      <c r="AL8224"/>
      <c r="AM8224"/>
      <c r="AN8224"/>
      <c r="AO8224"/>
      <c r="AP8224"/>
      <c r="AQ8224"/>
      <c r="AR8224"/>
      <c r="AS8224"/>
      <c r="AT8224"/>
      <c r="AU8224"/>
      <c r="AV8224"/>
      <c r="AW8224"/>
      <c r="AX8224"/>
      <c r="AY8224"/>
      <c r="AZ8224"/>
      <c r="BA8224"/>
      <c r="BB8224"/>
      <c r="BC8224"/>
      <c r="BD8224"/>
    </row>
    <row r="8225" spans="1:56" s="16" customFormat="1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  <c r="AE8225"/>
      <c r="AF8225"/>
      <c r="AG8225"/>
      <c r="AH8225"/>
      <c r="AI8225"/>
      <c r="AJ8225"/>
      <c r="AK8225"/>
      <c r="AL8225"/>
      <c r="AM8225"/>
      <c r="AN8225"/>
      <c r="AO8225"/>
      <c r="AP8225"/>
      <c r="AQ8225"/>
      <c r="AR8225"/>
      <c r="AS8225"/>
      <c r="AT8225"/>
      <c r="AU8225"/>
      <c r="AV8225"/>
      <c r="AW8225"/>
      <c r="AX8225"/>
      <c r="AY8225"/>
      <c r="AZ8225"/>
      <c r="BA8225"/>
      <c r="BB8225"/>
      <c r="BC8225"/>
      <c r="BD8225"/>
    </row>
    <row r="8226" spans="1:56" s="16" customFormat="1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  <c r="AE8226"/>
      <c r="AF8226"/>
      <c r="AG8226"/>
      <c r="AH8226"/>
      <c r="AI8226"/>
      <c r="AJ8226"/>
      <c r="AK8226"/>
      <c r="AL8226"/>
      <c r="AM8226"/>
      <c r="AN8226"/>
      <c r="AO8226"/>
      <c r="AP8226"/>
      <c r="AQ8226"/>
      <c r="AR8226"/>
      <c r="AS8226"/>
      <c r="AT8226"/>
      <c r="AU8226"/>
      <c r="AV8226"/>
      <c r="AW8226"/>
      <c r="AX8226"/>
      <c r="AY8226"/>
      <c r="AZ8226"/>
      <c r="BA8226"/>
      <c r="BB8226"/>
      <c r="BC8226"/>
      <c r="BD8226"/>
    </row>
    <row r="8227" spans="1:56" s="16" customFormat="1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  <c r="AE8227"/>
      <c r="AF8227"/>
      <c r="AG8227"/>
      <c r="AH8227"/>
      <c r="AI8227"/>
      <c r="AJ8227"/>
      <c r="AK8227"/>
      <c r="AL8227"/>
      <c r="AM8227"/>
      <c r="AN8227"/>
      <c r="AO8227"/>
      <c r="AP8227"/>
      <c r="AQ8227"/>
      <c r="AR8227"/>
      <c r="AS8227"/>
      <c r="AT8227"/>
      <c r="AU8227"/>
      <c r="AV8227"/>
      <c r="AW8227"/>
      <c r="AX8227"/>
      <c r="AY8227"/>
      <c r="AZ8227"/>
      <c r="BA8227"/>
      <c r="BB8227"/>
      <c r="BC8227"/>
      <c r="BD8227"/>
    </row>
    <row r="8228" spans="1:56" s="16" customFormat="1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  <c r="AE8228"/>
      <c r="AF8228"/>
      <c r="AG8228"/>
      <c r="AH8228"/>
      <c r="AI8228"/>
      <c r="AJ8228"/>
      <c r="AK8228"/>
      <c r="AL8228"/>
      <c r="AM8228"/>
      <c r="AN8228"/>
      <c r="AO8228"/>
      <c r="AP8228"/>
      <c r="AQ8228"/>
      <c r="AR8228"/>
      <c r="AS8228"/>
      <c r="AT8228"/>
      <c r="AU8228"/>
      <c r="AV8228"/>
      <c r="AW8228"/>
      <c r="AX8228"/>
      <c r="AY8228"/>
      <c r="AZ8228"/>
      <c r="BA8228"/>
      <c r="BB8228"/>
      <c r="BC8228"/>
      <c r="BD8228"/>
    </row>
    <row r="8229" spans="1:56" s="16" customFormat="1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  <c r="AE8229"/>
      <c r="AF8229"/>
      <c r="AG8229"/>
      <c r="AH8229"/>
      <c r="AI8229"/>
      <c r="AJ8229"/>
      <c r="AK8229"/>
      <c r="AL8229"/>
      <c r="AM8229"/>
      <c r="AN8229"/>
      <c r="AO8229"/>
      <c r="AP8229"/>
      <c r="AQ8229"/>
      <c r="AR8229"/>
      <c r="AS8229"/>
      <c r="AT8229"/>
      <c r="AU8229"/>
      <c r="AV8229"/>
      <c r="AW8229"/>
      <c r="AX8229"/>
      <c r="AY8229"/>
      <c r="AZ8229"/>
      <c r="BA8229"/>
      <c r="BB8229"/>
      <c r="BC8229"/>
      <c r="BD8229"/>
    </row>
    <row r="8230" spans="1:56" s="16" customFormat="1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  <c r="AE8230"/>
      <c r="AF8230"/>
      <c r="AG8230"/>
      <c r="AH8230"/>
      <c r="AI8230"/>
      <c r="AJ8230"/>
      <c r="AK8230"/>
      <c r="AL8230"/>
      <c r="AM8230"/>
      <c r="AN8230"/>
      <c r="AO8230"/>
      <c r="AP8230"/>
      <c r="AQ8230"/>
      <c r="AR8230"/>
      <c r="AS8230"/>
      <c r="AT8230"/>
      <c r="AU8230"/>
      <c r="AV8230"/>
      <c r="AW8230"/>
      <c r="AX8230"/>
      <c r="AY8230"/>
      <c r="AZ8230"/>
      <c r="BA8230"/>
      <c r="BB8230"/>
      <c r="BC8230"/>
      <c r="BD8230"/>
    </row>
    <row r="8231" spans="1:56" s="16" customFormat="1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  <c r="AE8231"/>
      <c r="AF8231"/>
      <c r="AG8231"/>
      <c r="AH8231"/>
      <c r="AI8231"/>
      <c r="AJ8231"/>
      <c r="AK8231"/>
      <c r="AL8231"/>
      <c r="AM8231"/>
      <c r="AN8231"/>
      <c r="AO8231"/>
      <c r="AP8231"/>
      <c r="AQ8231"/>
      <c r="AR8231"/>
      <c r="AS8231"/>
      <c r="AT8231"/>
      <c r="AU8231"/>
      <c r="AV8231"/>
      <c r="AW8231"/>
      <c r="AX8231"/>
      <c r="AY8231"/>
      <c r="AZ8231"/>
      <c r="BA8231"/>
      <c r="BB8231"/>
      <c r="BC8231"/>
      <c r="BD8231"/>
    </row>
    <row r="8232" spans="1:56" s="16" customFormat="1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  <c r="AE8232"/>
      <c r="AF8232"/>
      <c r="AG8232"/>
      <c r="AH8232"/>
      <c r="AI8232"/>
      <c r="AJ8232"/>
      <c r="AK8232"/>
      <c r="AL8232"/>
      <c r="AM8232"/>
      <c r="AN8232"/>
      <c r="AO8232"/>
      <c r="AP8232"/>
      <c r="AQ8232"/>
      <c r="AR8232"/>
      <c r="AS8232"/>
      <c r="AT8232"/>
      <c r="AU8232"/>
      <c r="AV8232"/>
      <c r="AW8232"/>
      <c r="AX8232"/>
      <c r="AY8232"/>
      <c r="AZ8232"/>
      <c r="BA8232"/>
      <c r="BB8232"/>
      <c r="BC8232"/>
      <c r="BD8232"/>
    </row>
    <row r="8233" spans="1:56" s="16" customFormat="1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  <c r="AE8233"/>
      <c r="AF8233"/>
      <c r="AG8233"/>
      <c r="AH8233"/>
      <c r="AI8233"/>
      <c r="AJ8233"/>
      <c r="AK8233"/>
      <c r="AL8233"/>
      <c r="AM8233"/>
      <c r="AN8233"/>
      <c r="AO8233"/>
      <c r="AP8233"/>
      <c r="AQ8233"/>
      <c r="AR8233"/>
      <c r="AS8233"/>
      <c r="AT8233"/>
      <c r="AU8233"/>
      <c r="AV8233"/>
      <c r="AW8233"/>
      <c r="AX8233"/>
      <c r="AY8233"/>
      <c r="AZ8233"/>
      <c r="BA8233"/>
      <c r="BB8233"/>
      <c r="BC8233"/>
      <c r="BD8233"/>
    </row>
    <row r="8234" spans="1:56" s="16" customFormat="1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  <c r="AE8234"/>
      <c r="AF8234"/>
      <c r="AG8234"/>
      <c r="AH8234"/>
      <c r="AI8234"/>
      <c r="AJ8234"/>
      <c r="AK8234"/>
      <c r="AL8234"/>
      <c r="AM8234"/>
      <c r="AN8234"/>
      <c r="AO8234"/>
      <c r="AP8234"/>
      <c r="AQ8234"/>
      <c r="AR8234"/>
      <c r="AS8234"/>
      <c r="AT8234"/>
      <c r="AU8234"/>
      <c r="AV8234"/>
      <c r="AW8234"/>
      <c r="AX8234"/>
      <c r="AY8234"/>
      <c r="AZ8234"/>
      <c r="BA8234"/>
      <c r="BB8234"/>
      <c r="BC8234"/>
      <c r="BD8234"/>
    </row>
    <row r="8235" spans="1:56" s="16" customFormat="1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  <c r="AE8235"/>
      <c r="AF8235"/>
      <c r="AG8235"/>
      <c r="AH8235"/>
      <c r="AI8235"/>
      <c r="AJ8235"/>
      <c r="AK8235"/>
      <c r="AL8235"/>
      <c r="AM8235"/>
      <c r="AN8235"/>
      <c r="AO8235"/>
      <c r="AP8235"/>
      <c r="AQ8235"/>
      <c r="AR8235"/>
      <c r="AS8235"/>
      <c r="AT8235"/>
      <c r="AU8235"/>
      <c r="AV8235"/>
      <c r="AW8235"/>
      <c r="AX8235"/>
      <c r="AY8235"/>
      <c r="AZ8235"/>
      <c r="BA8235"/>
      <c r="BB8235"/>
      <c r="BC8235"/>
      <c r="BD8235"/>
    </row>
    <row r="8236" spans="1:56" s="16" customFormat="1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  <c r="AE8236"/>
      <c r="AF8236"/>
      <c r="AG8236"/>
      <c r="AH8236"/>
      <c r="AI8236"/>
      <c r="AJ8236"/>
      <c r="AK8236"/>
      <c r="AL8236"/>
      <c r="AM8236"/>
      <c r="AN8236"/>
      <c r="AO8236"/>
      <c r="AP8236"/>
      <c r="AQ8236"/>
      <c r="AR8236"/>
      <c r="AS8236"/>
      <c r="AT8236"/>
      <c r="AU8236"/>
      <c r="AV8236"/>
      <c r="AW8236"/>
      <c r="AX8236"/>
      <c r="AY8236"/>
      <c r="AZ8236"/>
      <c r="BA8236"/>
      <c r="BB8236"/>
      <c r="BC8236"/>
      <c r="BD8236"/>
    </row>
    <row r="8237" spans="1:56" s="16" customFormat="1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  <c r="AE8237"/>
      <c r="AF8237"/>
      <c r="AG8237"/>
      <c r="AH8237"/>
      <c r="AI8237"/>
      <c r="AJ8237"/>
      <c r="AK8237"/>
      <c r="AL8237"/>
      <c r="AM8237"/>
      <c r="AN8237"/>
      <c r="AO8237"/>
      <c r="AP8237"/>
      <c r="AQ8237"/>
      <c r="AR8237"/>
      <c r="AS8237"/>
      <c r="AT8237"/>
      <c r="AU8237"/>
      <c r="AV8237"/>
      <c r="AW8237"/>
      <c r="AX8237"/>
      <c r="AY8237"/>
      <c r="AZ8237"/>
      <c r="BA8237"/>
      <c r="BB8237"/>
      <c r="BC8237"/>
      <c r="BD8237"/>
    </row>
    <row r="8238" spans="1:56" s="16" customFormat="1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  <c r="AE8238"/>
      <c r="AF8238"/>
      <c r="AG8238"/>
      <c r="AH8238"/>
      <c r="AI8238"/>
      <c r="AJ8238"/>
      <c r="AK8238"/>
      <c r="AL8238"/>
      <c r="AM8238"/>
      <c r="AN8238"/>
      <c r="AO8238"/>
      <c r="AP8238"/>
      <c r="AQ8238"/>
      <c r="AR8238"/>
      <c r="AS8238"/>
      <c r="AT8238"/>
      <c r="AU8238"/>
      <c r="AV8238"/>
      <c r="AW8238"/>
      <c r="AX8238"/>
      <c r="AY8238"/>
      <c r="AZ8238"/>
      <c r="BA8238"/>
      <c r="BB8238"/>
      <c r="BC8238"/>
      <c r="BD8238"/>
    </row>
    <row r="8239" spans="1:56" s="16" customFormat="1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  <c r="AE8239"/>
      <c r="AF8239"/>
      <c r="AG8239"/>
      <c r="AH8239"/>
      <c r="AI8239"/>
      <c r="AJ8239"/>
      <c r="AK8239"/>
      <c r="AL8239"/>
      <c r="AM8239"/>
      <c r="AN8239"/>
      <c r="AO8239"/>
      <c r="AP8239"/>
      <c r="AQ8239"/>
      <c r="AR8239"/>
      <c r="AS8239"/>
      <c r="AT8239"/>
      <c r="AU8239"/>
      <c r="AV8239"/>
      <c r="AW8239"/>
      <c r="AX8239"/>
      <c r="AY8239"/>
      <c r="AZ8239"/>
      <c r="BA8239"/>
      <c r="BB8239"/>
      <c r="BC8239"/>
      <c r="BD8239"/>
    </row>
    <row r="8240" spans="1:56" s="16" customFormat="1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  <c r="AE8240"/>
      <c r="AF8240"/>
      <c r="AG8240"/>
      <c r="AH8240"/>
      <c r="AI8240"/>
      <c r="AJ8240"/>
      <c r="AK8240"/>
      <c r="AL8240"/>
      <c r="AM8240"/>
      <c r="AN8240"/>
      <c r="AO8240"/>
      <c r="AP8240"/>
      <c r="AQ8240"/>
      <c r="AR8240"/>
      <c r="AS8240"/>
      <c r="AT8240"/>
      <c r="AU8240"/>
      <c r="AV8240"/>
      <c r="AW8240"/>
      <c r="AX8240"/>
      <c r="AY8240"/>
      <c r="AZ8240"/>
      <c r="BA8240"/>
      <c r="BB8240"/>
      <c r="BC8240"/>
      <c r="BD8240"/>
    </row>
    <row r="8241" spans="1:56" s="16" customFormat="1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  <c r="AE8241"/>
      <c r="AF8241"/>
      <c r="AG8241"/>
      <c r="AH8241"/>
      <c r="AI8241"/>
      <c r="AJ8241"/>
      <c r="AK8241"/>
      <c r="AL8241"/>
      <c r="AM8241"/>
      <c r="AN8241"/>
      <c r="AO8241"/>
      <c r="AP8241"/>
      <c r="AQ8241"/>
      <c r="AR8241"/>
      <c r="AS8241"/>
      <c r="AT8241"/>
      <c r="AU8241"/>
      <c r="AV8241"/>
      <c r="AW8241"/>
      <c r="AX8241"/>
      <c r="AY8241"/>
      <c r="AZ8241"/>
      <c r="BA8241"/>
      <c r="BB8241"/>
      <c r="BC8241"/>
      <c r="BD8241"/>
    </row>
    <row r="8242" spans="1:56" s="16" customFormat="1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  <c r="AE8242"/>
      <c r="AF8242"/>
      <c r="AG8242"/>
      <c r="AH8242"/>
      <c r="AI8242"/>
      <c r="AJ8242"/>
      <c r="AK8242"/>
      <c r="AL8242"/>
      <c r="AM8242"/>
      <c r="AN8242"/>
      <c r="AO8242"/>
      <c r="AP8242"/>
      <c r="AQ8242"/>
      <c r="AR8242"/>
      <c r="AS8242"/>
      <c r="AT8242"/>
      <c r="AU8242"/>
      <c r="AV8242"/>
      <c r="AW8242"/>
      <c r="AX8242"/>
      <c r="AY8242"/>
      <c r="AZ8242"/>
      <c r="BA8242"/>
      <c r="BB8242"/>
      <c r="BC8242"/>
      <c r="BD8242"/>
    </row>
    <row r="8243" spans="1:56" s="16" customFormat="1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  <c r="AE8243"/>
      <c r="AF8243"/>
      <c r="AG8243"/>
      <c r="AH8243"/>
      <c r="AI8243"/>
      <c r="AJ8243"/>
      <c r="AK8243"/>
      <c r="AL8243"/>
      <c r="AM8243"/>
      <c r="AN8243"/>
      <c r="AO8243"/>
      <c r="AP8243"/>
      <c r="AQ8243"/>
      <c r="AR8243"/>
      <c r="AS8243"/>
      <c r="AT8243"/>
      <c r="AU8243"/>
      <c r="AV8243"/>
      <c r="AW8243"/>
      <c r="AX8243"/>
      <c r="AY8243"/>
      <c r="AZ8243"/>
      <c r="BA8243"/>
      <c r="BB8243"/>
      <c r="BC8243"/>
      <c r="BD8243"/>
    </row>
    <row r="8244" spans="1:56" s="16" customFormat="1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  <c r="AE8244"/>
      <c r="AF8244"/>
      <c r="AG8244"/>
      <c r="AH8244"/>
      <c r="AI8244"/>
      <c r="AJ8244"/>
      <c r="AK8244"/>
      <c r="AL8244"/>
      <c r="AM8244"/>
      <c r="AN8244"/>
      <c r="AO8244"/>
      <c r="AP8244"/>
      <c r="AQ8244"/>
      <c r="AR8244"/>
      <c r="AS8244"/>
      <c r="AT8244"/>
      <c r="AU8244"/>
      <c r="AV8244"/>
      <c r="AW8244"/>
      <c r="AX8244"/>
      <c r="AY8244"/>
      <c r="AZ8244"/>
      <c r="BA8244"/>
      <c r="BB8244"/>
      <c r="BC8244"/>
      <c r="BD8244"/>
    </row>
    <row r="8245" spans="1:56" s="16" customFormat="1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  <c r="AE8245"/>
      <c r="AF8245"/>
      <c r="AG8245"/>
      <c r="AH8245"/>
      <c r="AI8245"/>
      <c r="AJ8245"/>
      <c r="AK8245"/>
      <c r="AL8245"/>
      <c r="AM8245"/>
      <c r="AN8245"/>
      <c r="AO8245"/>
      <c r="AP8245"/>
      <c r="AQ8245"/>
      <c r="AR8245"/>
      <c r="AS8245"/>
      <c r="AT8245"/>
      <c r="AU8245"/>
      <c r="AV8245"/>
      <c r="AW8245"/>
      <c r="AX8245"/>
      <c r="AY8245"/>
      <c r="AZ8245"/>
      <c r="BA8245"/>
      <c r="BB8245"/>
      <c r="BC8245"/>
      <c r="BD8245"/>
    </row>
    <row r="8246" spans="1:56" s="16" customFormat="1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  <c r="AE8246"/>
      <c r="AF8246"/>
      <c r="AG8246"/>
      <c r="AH8246"/>
      <c r="AI8246"/>
      <c r="AJ8246"/>
      <c r="AK8246"/>
      <c r="AL8246"/>
      <c r="AM8246"/>
      <c r="AN8246"/>
      <c r="AO8246"/>
      <c r="AP8246"/>
      <c r="AQ8246"/>
      <c r="AR8246"/>
      <c r="AS8246"/>
      <c r="AT8246"/>
      <c r="AU8246"/>
      <c r="AV8246"/>
      <c r="AW8246"/>
      <c r="AX8246"/>
      <c r="AY8246"/>
      <c r="AZ8246"/>
      <c r="BA8246"/>
      <c r="BB8246"/>
      <c r="BC8246"/>
      <c r="BD8246"/>
    </row>
    <row r="8247" spans="1:56" s="16" customFormat="1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  <c r="AE8247"/>
      <c r="AF8247"/>
      <c r="AG8247"/>
      <c r="AH8247"/>
      <c r="AI8247"/>
      <c r="AJ8247"/>
      <c r="AK8247"/>
      <c r="AL8247"/>
      <c r="AM8247"/>
      <c r="AN8247"/>
      <c r="AO8247"/>
      <c r="AP8247"/>
      <c r="AQ8247"/>
      <c r="AR8247"/>
      <c r="AS8247"/>
      <c r="AT8247"/>
      <c r="AU8247"/>
      <c r="AV8247"/>
      <c r="AW8247"/>
      <c r="AX8247"/>
      <c r="AY8247"/>
      <c r="AZ8247"/>
      <c r="BA8247"/>
      <c r="BB8247"/>
      <c r="BC8247"/>
      <c r="BD8247"/>
    </row>
    <row r="8248" spans="1:56" s="16" customFormat="1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  <c r="AE8248"/>
      <c r="AF8248"/>
      <c r="AG8248"/>
      <c r="AH8248"/>
      <c r="AI8248"/>
      <c r="AJ8248"/>
      <c r="AK8248"/>
      <c r="AL8248"/>
      <c r="AM8248"/>
      <c r="AN8248"/>
      <c r="AO8248"/>
      <c r="AP8248"/>
      <c r="AQ8248"/>
      <c r="AR8248"/>
      <c r="AS8248"/>
      <c r="AT8248"/>
      <c r="AU8248"/>
      <c r="AV8248"/>
      <c r="AW8248"/>
      <c r="AX8248"/>
      <c r="AY8248"/>
      <c r="AZ8248"/>
      <c r="BA8248"/>
      <c r="BB8248"/>
      <c r="BC8248"/>
      <c r="BD8248"/>
    </row>
    <row r="8249" spans="1:56" s="16" customFormat="1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  <c r="AE8249"/>
      <c r="AF8249"/>
      <c r="AG8249"/>
      <c r="AH8249"/>
      <c r="AI8249"/>
      <c r="AJ8249"/>
      <c r="AK8249"/>
      <c r="AL8249"/>
      <c r="AM8249"/>
      <c r="AN8249"/>
      <c r="AO8249"/>
      <c r="AP8249"/>
      <c r="AQ8249"/>
      <c r="AR8249"/>
      <c r="AS8249"/>
      <c r="AT8249"/>
      <c r="AU8249"/>
      <c r="AV8249"/>
      <c r="AW8249"/>
      <c r="AX8249"/>
      <c r="AY8249"/>
      <c r="AZ8249"/>
      <c r="BA8249"/>
      <c r="BB8249"/>
      <c r="BC8249"/>
      <c r="BD8249"/>
    </row>
    <row r="8250" spans="1:56" s="16" customFormat="1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  <c r="AE8250"/>
      <c r="AF8250"/>
      <c r="AG8250"/>
      <c r="AH8250"/>
      <c r="AI8250"/>
      <c r="AJ8250"/>
      <c r="AK8250"/>
      <c r="AL8250"/>
      <c r="AM8250"/>
      <c r="AN8250"/>
      <c r="AO8250"/>
      <c r="AP8250"/>
      <c r="AQ8250"/>
      <c r="AR8250"/>
      <c r="AS8250"/>
      <c r="AT8250"/>
      <c r="AU8250"/>
      <c r="AV8250"/>
      <c r="AW8250"/>
      <c r="AX8250"/>
      <c r="AY8250"/>
      <c r="AZ8250"/>
      <c r="BA8250"/>
      <c r="BB8250"/>
      <c r="BC8250"/>
      <c r="BD8250"/>
    </row>
    <row r="8251" spans="1:56" s="16" customFormat="1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  <c r="AE8251"/>
      <c r="AF8251"/>
      <c r="AG8251"/>
      <c r="AH8251"/>
      <c r="AI8251"/>
      <c r="AJ8251"/>
      <c r="AK8251"/>
      <c r="AL8251"/>
      <c r="AM8251"/>
      <c r="AN8251"/>
      <c r="AO8251"/>
      <c r="AP8251"/>
      <c r="AQ8251"/>
      <c r="AR8251"/>
      <c r="AS8251"/>
      <c r="AT8251"/>
      <c r="AU8251"/>
      <c r="AV8251"/>
      <c r="AW8251"/>
      <c r="AX8251"/>
      <c r="AY8251"/>
      <c r="AZ8251"/>
      <c r="BA8251"/>
      <c r="BB8251"/>
      <c r="BC8251"/>
      <c r="BD8251"/>
    </row>
    <row r="8252" spans="1:56" s="16" customFormat="1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  <c r="AE8252"/>
      <c r="AF8252"/>
      <c r="AG8252"/>
      <c r="AH8252"/>
      <c r="AI8252"/>
      <c r="AJ8252"/>
      <c r="AK8252"/>
      <c r="AL8252"/>
      <c r="AM8252"/>
      <c r="AN8252"/>
      <c r="AO8252"/>
      <c r="AP8252"/>
      <c r="AQ8252"/>
      <c r="AR8252"/>
      <c r="AS8252"/>
      <c r="AT8252"/>
      <c r="AU8252"/>
      <c r="AV8252"/>
      <c r="AW8252"/>
      <c r="AX8252"/>
      <c r="AY8252"/>
      <c r="AZ8252"/>
      <c r="BA8252"/>
      <c r="BB8252"/>
      <c r="BC8252"/>
      <c r="BD8252"/>
    </row>
    <row r="8253" spans="1:56" s="16" customFormat="1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  <c r="AE8253"/>
      <c r="AF8253"/>
      <c r="AG8253"/>
      <c r="AH8253"/>
      <c r="AI8253"/>
      <c r="AJ8253"/>
      <c r="AK8253"/>
      <c r="AL8253"/>
      <c r="AM8253"/>
      <c r="AN8253"/>
      <c r="AO8253"/>
      <c r="AP8253"/>
      <c r="AQ8253"/>
      <c r="AR8253"/>
      <c r="AS8253"/>
      <c r="AT8253"/>
      <c r="AU8253"/>
      <c r="AV8253"/>
      <c r="AW8253"/>
      <c r="AX8253"/>
      <c r="AY8253"/>
      <c r="AZ8253"/>
      <c r="BA8253"/>
      <c r="BB8253"/>
      <c r="BC8253"/>
      <c r="BD8253"/>
    </row>
    <row r="8254" spans="1:56" s="16" customFormat="1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  <c r="AE8254"/>
      <c r="AF8254"/>
      <c r="AG8254"/>
      <c r="AH8254"/>
      <c r="AI8254"/>
      <c r="AJ8254"/>
      <c r="AK8254"/>
      <c r="AL8254"/>
      <c r="AM8254"/>
      <c r="AN8254"/>
      <c r="AO8254"/>
      <c r="AP8254"/>
      <c r="AQ8254"/>
      <c r="AR8254"/>
      <c r="AS8254"/>
      <c r="AT8254"/>
      <c r="AU8254"/>
      <c r="AV8254"/>
      <c r="AW8254"/>
      <c r="AX8254"/>
      <c r="AY8254"/>
      <c r="AZ8254"/>
      <c r="BA8254"/>
      <c r="BB8254"/>
      <c r="BC8254"/>
      <c r="BD8254"/>
    </row>
    <row r="8255" spans="1:56" s="16" customFormat="1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  <c r="AE8255"/>
      <c r="AF8255"/>
      <c r="AG8255"/>
      <c r="AH8255"/>
      <c r="AI8255"/>
      <c r="AJ8255"/>
      <c r="AK8255"/>
      <c r="AL8255"/>
      <c r="AM8255"/>
      <c r="AN8255"/>
      <c r="AO8255"/>
      <c r="AP8255"/>
      <c r="AQ8255"/>
      <c r="AR8255"/>
      <c r="AS8255"/>
      <c r="AT8255"/>
      <c r="AU8255"/>
      <c r="AV8255"/>
      <c r="AW8255"/>
      <c r="AX8255"/>
      <c r="AY8255"/>
      <c r="AZ8255"/>
      <c r="BA8255"/>
      <c r="BB8255"/>
      <c r="BC8255"/>
      <c r="BD8255"/>
    </row>
    <row r="8256" spans="1:56" s="16" customFormat="1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  <c r="AE8256"/>
      <c r="AF8256"/>
      <c r="AG8256"/>
      <c r="AH8256"/>
      <c r="AI8256"/>
      <c r="AJ8256"/>
      <c r="AK8256"/>
      <c r="AL8256"/>
      <c r="AM8256"/>
      <c r="AN8256"/>
      <c r="AO8256"/>
      <c r="AP8256"/>
      <c r="AQ8256"/>
      <c r="AR8256"/>
      <c r="AS8256"/>
      <c r="AT8256"/>
      <c r="AU8256"/>
      <c r="AV8256"/>
      <c r="AW8256"/>
      <c r="AX8256"/>
      <c r="AY8256"/>
      <c r="AZ8256"/>
      <c r="BA8256"/>
      <c r="BB8256"/>
      <c r="BC8256"/>
      <c r="BD8256"/>
    </row>
    <row r="8257" spans="1:56" s="16" customFormat="1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  <c r="AE8257"/>
      <c r="AF8257"/>
      <c r="AG8257"/>
      <c r="AH8257"/>
      <c r="AI8257"/>
      <c r="AJ8257"/>
      <c r="AK8257"/>
      <c r="AL8257"/>
      <c r="AM8257"/>
      <c r="AN8257"/>
      <c r="AO8257"/>
      <c r="AP8257"/>
      <c r="AQ8257"/>
      <c r="AR8257"/>
      <c r="AS8257"/>
      <c r="AT8257"/>
      <c r="AU8257"/>
      <c r="AV8257"/>
      <c r="AW8257"/>
      <c r="AX8257"/>
      <c r="AY8257"/>
      <c r="AZ8257"/>
      <c r="BA8257"/>
      <c r="BB8257"/>
      <c r="BC8257"/>
      <c r="BD8257"/>
    </row>
    <row r="8258" spans="1:56" s="16" customFormat="1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  <c r="AE8258"/>
      <c r="AF8258"/>
      <c r="AG8258"/>
      <c r="AH8258"/>
      <c r="AI8258"/>
      <c r="AJ8258"/>
      <c r="AK8258"/>
      <c r="AL8258"/>
      <c r="AM8258"/>
      <c r="AN8258"/>
      <c r="AO8258"/>
      <c r="AP8258"/>
      <c r="AQ8258"/>
      <c r="AR8258"/>
      <c r="AS8258"/>
      <c r="AT8258"/>
      <c r="AU8258"/>
      <c r="AV8258"/>
      <c r="AW8258"/>
      <c r="AX8258"/>
      <c r="AY8258"/>
      <c r="AZ8258"/>
      <c r="BA8258"/>
      <c r="BB8258"/>
      <c r="BC8258"/>
      <c r="BD8258"/>
    </row>
    <row r="8259" spans="1:56" s="16" customFormat="1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  <c r="AE8259"/>
      <c r="AF8259"/>
      <c r="AG8259"/>
      <c r="AH8259"/>
      <c r="AI8259"/>
      <c r="AJ8259"/>
      <c r="AK8259"/>
      <c r="AL8259"/>
      <c r="AM8259"/>
      <c r="AN8259"/>
      <c r="AO8259"/>
      <c r="AP8259"/>
      <c r="AQ8259"/>
      <c r="AR8259"/>
      <c r="AS8259"/>
      <c r="AT8259"/>
      <c r="AU8259"/>
      <c r="AV8259"/>
      <c r="AW8259"/>
      <c r="AX8259"/>
      <c r="AY8259"/>
      <c r="AZ8259"/>
      <c r="BA8259"/>
      <c r="BB8259"/>
      <c r="BC8259"/>
      <c r="BD8259"/>
    </row>
    <row r="8260" spans="1:56" s="16" customFormat="1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  <c r="AE8260"/>
      <c r="AF8260"/>
      <c r="AG8260"/>
      <c r="AH8260"/>
      <c r="AI8260"/>
      <c r="AJ8260"/>
      <c r="AK8260"/>
      <c r="AL8260"/>
      <c r="AM8260"/>
      <c r="AN8260"/>
      <c r="AO8260"/>
      <c r="AP8260"/>
      <c r="AQ8260"/>
      <c r="AR8260"/>
      <c r="AS8260"/>
      <c r="AT8260"/>
      <c r="AU8260"/>
      <c r="AV8260"/>
      <c r="AW8260"/>
      <c r="AX8260"/>
      <c r="AY8260"/>
      <c r="AZ8260"/>
      <c r="BA8260"/>
      <c r="BB8260"/>
      <c r="BC8260"/>
      <c r="BD8260"/>
    </row>
    <row r="8261" spans="1:56" s="16" customFormat="1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  <c r="AE8261"/>
      <c r="AF8261"/>
      <c r="AG8261"/>
      <c r="AH8261"/>
      <c r="AI8261"/>
      <c r="AJ8261"/>
      <c r="AK8261"/>
      <c r="AL8261"/>
      <c r="AM8261"/>
      <c r="AN8261"/>
      <c r="AO8261"/>
      <c r="AP8261"/>
      <c r="AQ8261"/>
      <c r="AR8261"/>
      <c r="AS8261"/>
      <c r="AT8261"/>
      <c r="AU8261"/>
      <c r="AV8261"/>
      <c r="AW8261"/>
      <c r="AX8261"/>
      <c r="AY8261"/>
      <c r="AZ8261"/>
      <c r="BA8261"/>
      <c r="BB8261"/>
      <c r="BC8261"/>
      <c r="BD8261"/>
    </row>
    <row r="8262" spans="1:56" s="16" customFormat="1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  <c r="AE8262"/>
      <c r="AF8262"/>
      <c r="AG8262"/>
      <c r="AH8262"/>
      <c r="AI8262"/>
      <c r="AJ8262"/>
      <c r="AK8262"/>
      <c r="AL8262"/>
      <c r="AM8262"/>
      <c r="AN8262"/>
      <c r="AO8262"/>
      <c r="AP8262"/>
      <c r="AQ8262"/>
      <c r="AR8262"/>
      <c r="AS8262"/>
      <c r="AT8262"/>
      <c r="AU8262"/>
      <c r="AV8262"/>
      <c r="AW8262"/>
      <c r="AX8262"/>
      <c r="AY8262"/>
      <c r="AZ8262"/>
      <c r="BA8262"/>
      <c r="BB8262"/>
      <c r="BC8262"/>
      <c r="BD8262"/>
    </row>
    <row r="8263" spans="1:56" s="16" customFormat="1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  <c r="AE8263"/>
      <c r="AF8263"/>
      <c r="AG8263"/>
      <c r="AH8263"/>
      <c r="AI8263"/>
      <c r="AJ8263"/>
      <c r="AK8263"/>
      <c r="AL8263"/>
      <c r="AM8263"/>
      <c r="AN8263"/>
      <c r="AO8263"/>
      <c r="AP8263"/>
      <c r="AQ8263"/>
      <c r="AR8263"/>
      <c r="AS8263"/>
      <c r="AT8263"/>
      <c r="AU8263"/>
      <c r="AV8263"/>
      <c r="AW8263"/>
      <c r="AX8263"/>
      <c r="AY8263"/>
      <c r="AZ8263"/>
      <c r="BA8263"/>
      <c r="BB8263"/>
      <c r="BC8263"/>
      <c r="BD8263"/>
    </row>
    <row r="8264" spans="1:56" s="16" customFormat="1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  <c r="AE8264"/>
      <c r="AF8264"/>
      <c r="AG8264"/>
      <c r="AH8264"/>
      <c r="AI8264"/>
      <c r="AJ8264"/>
      <c r="AK8264"/>
      <c r="AL8264"/>
      <c r="AM8264"/>
      <c r="AN8264"/>
      <c r="AO8264"/>
      <c r="AP8264"/>
      <c r="AQ8264"/>
      <c r="AR8264"/>
      <c r="AS8264"/>
      <c r="AT8264"/>
      <c r="AU8264"/>
      <c r="AV8264"/>
      <c r="AW8264"/>
      <c r="AX8264"/>
      <c r="AY8264"/>
      <c r="AZ8264"/>
      <c r="BA8264"/>
      <c r="BB8264"/>
      <c r="BC8264"/>
      <c r="BD8264"/>
    </row>
    <row r="8265" spans="1:56" s="16" customFormat="1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  <c r="AE8265"/>
      <c r="AF8265"/>
      <c r="AG8265"/>
      <c r="AH8265"/>
      <c r="AI8265"/>
      <c r="AJ8265"/>
      <c r="AK8265"/>
      <c r="AL8265"/>
      <c r="AM8265"/>
      <c r="AN8265"/>
      <c r="AO8265"/>
      <c r="AP8265"/>
      <c r="AQ8265"/>
      <c r="AR8265"/>
      <c r="AS8265"/>
      <c r="AT8265"/>
      <c r="AU8265"/>
      <c r="AV8265"/>
      <c r="AW8265"/>
      <c r="AX8265"/>
      <c r="AY8265"/>
      <c r="AZ8265"/>
      <c r="BA8265"/>
      <c r="BB8265"/>
      <c r="BC8265"/>
      <c r="BD8265"/>
    </row>
    <row r="8266" spans="1:56" s="16" customFormat="1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  <c r="AE8266"/>
      <c r="AF8266"/>
      <c r="AG8266"/>
      <c r="AH8266"/>
      <c r="AI8266"/>
      <c r="AJ8266"/>
      <c r="AK8266"/>
      <c r="AL8266"/>
      <c r="AM8266"/>
      <c r="AN8266"/>
      <c r="AO8266"/>
      <c r="AP8266"/>
      <c r="AQ8266"/>
      <c r="AR8266"/>
      <c r="AS8266"/>
      <c r="AT8266"/>
      <c r="AU8266"/>
      <c r="AV8266"/>
      <c r="AW8266"/>
      <c r="AX8266"/>
      <c r="AY8266"/>
      <c r="AZ8266"/>
      <c r="BA8266"/>
      <c r="BB8266"/>
      <c r="BC8266"/>
      <c r="BD8266"/>
    </row>
    <row r="8267" spans="1:56" s="16" customFormat="1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  <c r="AE8267"/>
      <c r="AF8267"/>
      <c r="AG8267"/>
      <c r="AH8267"/>
      <c r="AI8267"/>
      <c r="AJ8267"/>
      <c r="AK8267"/>
      <c r="AL8267"/>
      <c r="AM8267"/>
      <c r="AN8267"/>
      <c r="AO8267"/>
      <c r="AP8267"/>
      <c r="AQ8267"/>
      <c r="AR8267"/>
      <c r="AS8267"/>
      <c r="AT8267"/>
      <c r="AU8267"/>
      <c r="AV8267"/>
      <c r="AW8267"/>
      <c r="AX8267"/>
      <c r="AY8267"/>
      <c r="AZ8267"/>
      <c r="BA8267"/>
      <c r="BB8267"/>
      <c r="BC8267"/>
      <c r="BD8267"/>
    </row>
    <row r="8268" spans="1:56" s="16" customFormat="1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  <c r="AE8268"/>
      <c r="AF8268"/>
      <c r="AG8268"/>
      <c r="AH8268"/>
      <c r="AI8268"/>
      <c r="AJ8268"/>
      <c r="AK8268"/>
      <c r="AL8268"/>
      <c r="AM8268"/>
      <c r="AN8268"/>
      <c r="AO8268"/>
      <c r="AP8268"/>
      <c r="AQ8268"/>
      <c r="AR8268"/>
      <c r="AS8268"/>
      <c r="AT8268"/>
      <c r="AU8268"/>
      <c r="AV8268"/>
      <c r="AW8268"/>
      <c r="AX8268"/>
      <c r="AY8268"/>
      <c r="AZ8268"/>
      <c r="BA8268"/>
      <c r="BB8268"/>
      <c r="BC8268"/>
      <c r="BD8268"/>
    </row>
    <row r="8269" spans="1:56" s="16" customFormat="1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  <c r="AE8269"/>
      <c r="AF8269"/>
      <c r="AG8269"/>
      <c r="AH8269"/>
      <c r="AI8269"/>
      <c r="AJ8269"/>
      <c r="AK8269"/>
      <c r="AL8269"/>
      <c r="AM8269"/>
      <c r="AN8269"/>
      <c r="AO8269"/>
      <c r="AP8269"/>
      <c r="AQ8269"/>
      <c r="AR8269"/>
      <c r="AS8269"/>
      <c r="AT8269"/>
      <c r="AU8269"/>
      <c r="AV8269"/>
      <c r="AW8269"/>
      <c r="AX8269"/>
      <c r="AY8269"/>
      <c r="AZ8269"/>
      <c r="BA8269"/>
      <c r="BB8269"/>
      <c r="BC8269"/>
      <c r="BD8269"/>
    </row>
    <row r="8270" spans="1:56" s="16" customFormat="1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  <c r="AE8270"/>
      <c r="AF8270"/>
      <c r="AG8270"/>
      <c r="AH8270"/>
      <c r="AI8270"/>
      <c r="AJ8270"/>
      <c r="AK8270"/>
      <c r="AL8270"/>
      <c r="AM8270"/>
      <c r="AN8270"/>
      <c r="AO8270"/>
      <c r="AP8270"/>
      <c r="AQ8270"/>
      <c r="AR8270"/>
      <c r="AS8270"/>
      <c r="AT8270"/>
      <c r="AU8270"/>
      <c r="AV8270"/>
      <c r="AW8270"/>
      <c r="AX8270"/>
      <c r="AY8270"/>
      <c r="AZ8270"/>
      <c r="BA8270"/>
      <c r="BB8270"/>
      <c r="BC8270"/>
      <c r="BD8270"/>
    </row>
    <row r="8271" spans="1:56" s="16" customFormat="1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  <c r="AE8271"/>
      <c r="AF8271"/>
      <c r="AG8271"/>
      <c r="AH8271"/>
      <c r="AI8271"/>
      <c r="AJ8271"/>
      <c r="AK8271"/>
      <c r="AL8271"/>
      <c r="AM8271"/>
      <c r="AN8271"/>
      <c r="AO8271"/>
      <c r="AP8271"/>
      <c r="AQ8271"/>
      <c r="AR8271"/>
      <c r="AS8271"/>
      <c r="AT8271"/>
      <c r="AU8271"/>
      <c r="AV8271"/>
      <c r="AW8271"/>
      <c r="AX8271"/>
      <c r="AY8271"/>
      <c r="AZ8271"/>
      <c r="BA8271"/>
      <c r="BB8271"/>
      <c r="BC8271"/>
      <c r="BD8271"/>
    </row>
    <row r="8272" spans="1:56" s="16" customFormat="1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  <c r="AE8272"/>
      <c r="AF8272"/>
      <c r="AG8272"/>
      <c r="AH8272"/>
      <c r="AI8272"/>
      <c r="AJ8272"/>
      <c r="AK8272"/>
      <c r="AL8272"/>
      <c r="AM8272"/>
      <c r="AN8272"/>
      <c r="AO8272"/>
      <c r="AP8272"/>
      <c r="AQ8272"/>
      <c r="AR8272"/>
      <c r="AS8272"/>
      <c r="AT8272"/>
      <c r="AU8272"/>
      <c r="AV8272"/>
      <c r="AW8272"/>
      <c r="AX8272"/>
      <c r="AY8272"/>
      <c r="AZ8272"/>
      <c r="BA8272"/>
      <c r="BB8272"/>
      <c r="BC8272"/>
      <c r="BD8272"/>
    </row>
    <row r="8273" spans="1:56" s="16" customFormat="1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  <c r="AE8273"/>
      <c r="AF8273"/>
      <c r="AG8273"/>
      <c r="AH8273"/>
      <c r="AI8273"/>
      <c r="AJ8273"/>
      <c r="AK8273"/>
      <c r="AL8273"/>
      <c r="AM8273"/>
      <c r="AN8273"/>
      <c r="AO8273"/>
      <c r="AP8273"/>
      <c r="AQ8273"/>
      <c r="AR8273"/>
      <c r="AS8273"/>
      <c r="AT8273"/>
      <c r="AU8273"/>
      <c r="AV8273"/>
      <c r="AW8273"/>
      <c r="AX8273"/>
      <c r="AY8273"/>
      <c r="AZ8273"/>
      <c r="BA8273"/>
      <c r="BB8273"/>
      <c r="BC8273"/>
      <c r="BD8273"/>
    </row>
    <row r="8274" spans="1:56" s="16" customFormat="1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  <c r="AE8274"/>
      <c r="AF8274"/>
      <c r="AG8274"/>
      <c r="AH8274"/>
      <c r="AI8274"/>
      <c r="AJ8274"/>
      <c r="AK8274"/>
      <c r="AL8274"/>
      <c r="AM8274"/>
      <c r="AN8274"/>
      <c r="AO8274"/>
      <c r="AP8274"/>
      <c r="AQ8274"/>
      <c r="AR8274"/>
      <c r="AS8274"/>
      <c r="AT8274"/>
      <c r="AU8274"/>
      <c r="AV8274"/>
      <c r="AW8274"/>
      <c r="AX8274"/>
      <c r="AY8274"/>
      <c r="AZ8274"/>
      <c r="BA8274"/>
      <c r="BB8274"/>
      <c r="BC8274"/>
      <c r="BD8274"/>
    </row>
    <row r="8275" spans="1:56" s="16" customFormat="1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  <c r="AE8275"/>
      <c r="AF8275"/>
      <c r="AG8275"/>
      <c r="AH8275"/>
      <c r="AI8275"/>
      <c r="AJ8275"/>
      <c r="AK8275"/>
      <c r="AL8275"/>
      <c r="AM8275"/>
      <c r="AN8275"/>
      <c r="AO8275"/>
      <c r="AP8275"/>
      <c r="AQ8275"/>
      <c r="AR8275"/>
      <c r="AS8275"/>
      <c r="AT8275"/>
      <c r="AU8275"/>
      <c r="AV8275"/>
      <c r="AW8275"/>
      <c r="AX8275"/>
      <c r="AY8275"/>
      <c r="AZ8275"/>
      <c r="BA8275"/>
      <c r="BB8275"/>
      <c r="BC8275"/>
      <c r="BD8275"/>
    </row>
    <row r="8276" spans="1:56" s="16" customFormat="1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  <c r="AE8276"/>
      <c r="AF8276"/>
      <c r="AG8276"/>
      <c r="AH8276"/>
      <c r="AI8276"/>
      <c r="AJ8276"/>
      <c r="AK8276"/>
      <c r="AL8276"/>
      <c r="AM8276"/>
      <c r="AN8276"/>
      <c r="AO8276"/>
      <c r="AP8276"/>
      <c r="AQ8276"/>
      <c r="AR8276"/>
      <c r="AS8276"/>
      <c r="AT8276"/>
      <c r="AU8276"/>
      <c r="AV8276"/>
      <c r="AW8276"/>
      <c r="AX8276"/>
      <c r="AY8276"/>
      <c r="AZ8276"/>
      <c r="BA8276"/>
      <c r="BB8276"/>
      <c r="BC8276"/>
      <c r="BD8276"/>
    </row>
    <row r="8277" spans="1:56" s="16" customFormat="1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  <c r="AE8277"/>
      <c r="AF8277"/>
      <c r="AG8277"/>
      <c r="AH8277"/>
      <c r="AI8277"/>
      <c r="AJ8277"/>
      <c r="AK8277"/>
      <c r="AL8277"/>
      <c r="AM8277"/>
      <c r="AN8277"/>
      <c r="AO8277"/>
      <c r="AP8277"/>
      <c r="AQ8277"/>
      <c r="AR8277"/>
      <c r="AS8277"/>
      <c r="AT8277"/>
      <c r="AU8277"/>
      <c r="AV8277"/>
      <c r="AW8277"/>
      <c r="AX8277"/>
      <c r="AY8277"/>
      <c r="AZ8277"/>
      <c r="BA8277"/>
      <c r="BB8277"/>
      <c r="BC8277"/>
      <c r="BD8277"/>
    </row>
    <row r="8278" spans="1:56" s="16" customFormat="1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  <c r="AE8278"/>
      <c r="AF8278"/>
      <c r="AG8278"/>
      <c r="AH8278"/>
      <c r="AI8278"/>
      <c r="AJ8278"/>
      <c r="AK8278"/>
      <c r="AL8278"/>
      <c r="AM8278"/>
      <c r="AN8278"/>
      <c r="AO8278"/>
      <c r="AP8278"/>
      <c r="AQ8278"/>
      <c r="AR8278"/>
      <c r="AS8278"/>
      <c r="AT8278"/>
      <c r="AU8278"/>
      <c r="AV8278"/>
      <c r="AW8278"/>
      <c r="AX8278"/>
      <c r="AY8278"/>
      <c r="AZ8278"/>
      <c r="BA8278"/>
      <c r="BB8278"/>
      <c r="BC8278"/>
      <c r="BD8278"/>
    </row>
    <row r="8279" spans="1:56" s="16" customFormat="1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  <c r="AE8279"/>
      <c r="AF8279"/>
      <c r="AG8279"/>
      <c r="AH8279"/>
      <c r="AI8279"/>
      <c r="AJ8279"/>
      <c r="AK8279"/>
      <c r="AL8279"/>
      <c r="AM8279"/>
      <c r="AN8279"/>
      <c r="AO8279"/>
      <c r="AP8279"/>
      <c r="AQ8279"/>
      <c r="AR8279"/>
      <c r="AS8279"/>
      <c r="AT8279"/>
      <c r="AU8279"/>
      <c r="AV8279"/>
      <c r="AW8279"/>
      <c r="AX8279"/>
      <c r="AY8279"/>
      <c r="AZ8279"/>
      <c r="BA8279"/>
      <c r="BB8279"/>
      <c r="BC8279"/>
      <c r="BD8279"/>
    </row>
    <row r="8280" spans="1:56" s="16" customFormat="1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  <c r="AE8280"/>
      <c r="AF8280"/>
      <c r="AG8280"/>
      <c r="AH8280"/>
      <c r="AI8280"/>
      <c r="AJ8280"/>
      <c r="AK8280"/>
      <c r="AL8280"/>
      <c r="AM8280"/>
      <c r="AN8280"/>
      <c r="AO8280"/>
      <c r="AP8280"/>
      <c r="AQ8280"/>
      <c r="AR8280"/>
      <c r="AS8280"/>
      <c r="AT8280"/>
      <c r="AU8280"/>
      <c r="AV8280"/>
      <c r="AW8280"/>
      <c r="AX8280"/>
      <c r="AY8280"/>
      <c r="AZ8280"/>
      <c r="BA8280"/>
      <c r="BB8280"/>
      <c r="BC8280"/>
      <c r="BD8280"/>
    </row>
    <row r="8281" spans="1:56" s="16" customFormat="1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  <c r="AE8281"/>
      <c r="AF8281"/>
      <c r="AG8281"/>
      <c r="AH8281"/>
      <c r="AI8281"/>
      <c r="AJ8281"/>
      <c r="AK8281"/>
      <c r="AL8281"/>
      <c r="AM8281"/>
      <c r="AN8281"/>
      <c r="AO8281"/>
      <c r="AP8281"/>
      <c r="AQ8281"/>
      <c r="AR8281"/>
      <c r="AS8281"/>
      <c r="AT8281"/>
      <c r="AU8281"/>
      <c r="AV8281"/>
      <c r="AW8281"/>
      <c r="AX8281"/>
      <c r="AY8281"/>
      <c r="AZ8281"/>
      <c r="BA8281"/>
      <c r="BB8281"/>
      <c r="BC8281"/>
      <c r="BD8281"/>
    </row>
    <row r="8282" spans="1:56" s="16" customFormat="1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  <c r="AE8282"/>
      <c r="AF8282"/>
      <c r="AG8282"/>
      <c r="AH8282"/>
      <c r="AI8282"/>
      <c r="AJ8282"/>
      <c r="AK8282"/>
      <c r="AL8282"/>
      <c r="AM8282"/>
      <c r="AN8282"/>
      <c r="AO8282"/>
      <c r="AP8282"/>
      <c r="AQ8282"/>
      <c r="AR8282"/>
      <c r="AS8282"/>
      <c r="AT8282"/>
      <c r="AU8282"/>
      <c r="AV8282"/>
      <c r="AW8282"/>
      <c r="AX8282"/>
      <c r="AY8282"/>
      <c r="AZ8282"/>
      <c r="BA8282"/>
      <c r="BB8282"/>
      <c r="BC8282"/>
      <c r="BD8282"/>
    </row>
    <row r="8283" spans="1:56" s="16" customFormat="1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  <c r="AE8283"/>
      <c r="AF8283"/>
      <c r="AG8283"/>
      <c r="AH8283"/>
      <c r="AI8283"/>
      <c r="AJ8283"/>
      <c r="AK8283"/>
      <c r="AL8283"/>
      <c r="AM8283"/>
      <c r="AN8283"/>
      <c r="AO8283"/>
      <c r="AP8283"/>
      <c r="AQ8283"/>
      <c r="AR8283"/>
      <c r="AS8283"/>
      <c r="AT8283"/>
      <c r="AU8283"/>
      <c r="AV8283"/>
      <c r="AW8283"/>
      <c r="AX8283"/>
      <c r="AY8283"/>
      <c r="AZ8283"/>
      <c r="BA8283"/>
      <c r="BB8283"/>
      <c r="BC8283"/>
      <c r="BD8283"/>
    </row>
    <row r="8284" spans="1:56" s="16" customFormat="1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  <c r="AE8284"/>
      <c r="AF8284"/>
      <c r="AG8284"/>
      <c r="AH8284"/>
      <c r="AI8284"/>
      <c r="AJ8284"/>
      <c r="AK8284"/>
      <c r="AL8284"/>
      <c r="AM8284"/>
      <c r="AN8284"/>
      <c r="AO8284"/>
      <c r="AP8284"/>
      <c r="AQ8284"/>
      <c r="AR8284"/>
      <c r="AS8284"/>
      <c r="AT8284"/>
      <c r="AU8284"/>
      <c r="AV8284"/>
      <c r="AW8284"/>
      <c r="AX8284"/>
      <c r="AY8284"/>
      <c r="AZ8284"/>
      <c r="BA8284"/>
      <c r="BB8284"/>
      <c r="BC8284"/>
      <c r="BD8284"/>
    </row>
    <row r="8285" spans="1:56" s="16" customFormat="1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  <c r="AE8285"/>
      <c r="AF8285"/>
      <c r="AG8285"/>
      <c r="AH8285"/>
      <c r="AI8285"/>
      <c r="AJ8285"/>
      <c r="AK8285"/>
      <c r="AL8285"/>
      <c r="AM8285"/>
      <c r="AN8285"/>
      <c r="AO8285"/>
      <c r="AP8285"/>
      <c r="AQ8285"/>
      <c r="AR8285"/>
      <c r="AS8285"/>
      <c r="AT8285"/>
      <c r="AU8285"/>
      <c r="AV8285"/>
      <c r="AW8285"/>
      <c r="AX8285"/>
      <c r="AY8285"/>
      <c r="AZ8285"/>
      <c r="BA8285"/>
      <c r="BB8285"/>
      <c r="BC8285"/>
      <c r="BD8285"/>
    </row>
    <row r="8286" spans="1:56" s="16" customFormat="1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  <c r="AE8286"/>
      <c r="AF8286"/>
      <c r="AG8286"/>
      <c r="AH8286"/>
      <c r="AI8286"/>
      <c r="AJ8286"/>
      <c r="AK8286"/>
      <c r="AL8286"/>
      <c r="AM8286"/>
      <c r="AN8286"/>
      <c r="AO8286"/>
      <c r="AP8286"/>
      <c r="AQ8286"/>
      <c r="AR8286"/>
      <c r="AS8286"/>
      <c r="AT8286"/>
      <c r="AU8286"/>
      <c r="AV8286"/>
      <c r="AW8286"/>
      <c r="AX8286"/>
      <c r="AY8286"/>
      <c r="AZ8286"/>
      <c r="BA8286"/>
      <c r="BB8286"/>
      <c r="BC8286"/>
      <c r="BD8286"/>
    </row>
    <row r="8287" spans="1:56" s="16" customFormat="1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  <c r="AE8287"/>
      <c r="AF8287"/>
      <c r="AG8287"/>
      <c r="AH8287"/>
      <c r="AI8287"/>
      <c r="AJ8287"/>
      <c r="AK8287"/>
      <c r="AL8287"/>
      <c r="AM8287"/>
      <c r="AN8287"/>
      <c r="AO8287"/>
      <c r="AP8287"/>
      <c r="AQ8287"/>
      <c r="AR8287"/>
      <c r="AS8287"/>
      <c r="AT8287"/>
      <c r="AU8287"/>
      <c r="AV8287"/>
      <c r="AW8287"/>
      <c r="AX8287"/>
      <c r="AY8287"/>
      <c r="AZ8287"/>
      <c r="BA8287"/>
      <c r="BB8287"/>
      <c r="BC8287"/>
      <c r="BD8287"/>
    </row>
    <row r="8288" spans="1:56" s="16" customFormat="1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  <c r="AE8288"/>
      <c r="AF8288"/>
      <c r="AG8288"/>
      <c r="AH8288"/>
      <c r="AI8288"/>
      <c r="AJ8288"/>
      <c r="AK8288"/>
      <c r="AL8288"/>
      <c r="AM8288"/>
      <c r="AN8288"/>
      <c r="AO8288"/>
      <c r="AP8288"/>
      <c r="AQ8288"/>
      <c r="AR8288"/>
      <c r="AS8288"/>
      <c r="AT8288"/>
      <c r="AU8288"/>
      <c r="AV8288"/>
      <c r="AW8288"/>
      <c r="AX8288"/>
      <c r="AY8288"/>
      <c r="AZ8288"/>
      <c r="BA8288"/>
      <c r="BB8288"/>
      <c r="BC8288"/>
      <c r="BD8288"/>
    </row>
    <row r="8289" spans="1:56" s="16" customFormat="1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  <c r="AE8289"/>
      <c r="AF8289"/>
      <c r="AG8289"/>
      <c r="AH8289"/>
      <c r="AI8289"/>
      <c r="AJ8289"/>
      <c r="AK8289"/>
      <c r="AL8289"/>
      <c r="AM8289"/>
      <c r="AN8289"/>
      <c r="AO8289"/>
      <c r="AP8289"/>
      <c r="AQ8289"/>
      <c r="AR8289"/>
      <c r="AS8289"/>
      <c r="AT8289"/>
      <c r="AU8289"/>
      <c r="AV8289"/>
      <c r="AW8289"/>
      <c r="AX8289"/>
      <c r="AY8289"/>
      <c r="AZ8289"/>
      <c r="BA8289"/>
      <c r="BB8289"/>
      <c r="BC8289"/>
      <c r="BD8289"/>
    </row>
    <row r="8290" spans="1:56" s="16" customFormat="1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  <c r="AE8290"/>
      <c r="AF8290"/>
      <c r="AG8290"/>
      <c r="AH8290"/>
      <c r="AI8290"/>
      <c r="AJ8290"/>
      <c r="AK8290"/>
      <c r="AL8290"/>
      <c r="AM8290"/>
      <c r="AN8290"/>
      <c r="AO8290"/>
      <c r="AP8290"/>
      <c r="AQ8290"/>
      <c r="AR8290"/>
      <c r="AS8290"/>
      <c r="AT8290"/>
      <c r="AU8290"/>
      <c r="AV8290"/>
      <c r="AW8290"/>
      <c r="AX8290"/>
      <c r="AY8290"/>
      <c r="AZ8290"/>
      <c r="BA8290"/>
      <c r="BB8290"/>
      <c r="BC8290"/>
      <c r="BD8290"/>
    </row>
    <row r="8291" spans="1:56" s="16" customFormat="1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  <c r="AE8291"/>
      <c r="AF8291"/>
      <c r="AG8291"/>
      <c r="AH8291"/>
      <c r="AI8291"/>
      <c r="AJ8291"/>
      <c r="AK8291"/>
      <c r="AL8291"/>
      <c r="AM8291"/>
      <c r="AN8291"/>
      <c r="AO8291"/>
      <c r="AP8291"/>
      <c r="AQ8291"/>
      <c r="AR8291"/>
      <c r="AS8291"/>
      <c r="AT8291"/>
      <c r="AU8291"/>
      <c r="AV8291"/>
      <c r="AW8291"/>
      <c r="AX8291"/>
      <c r="AY8291"/>
      <c r="AZ8291"/>
      <c r="BA8291"/>
      <c r="BB8291"/>
      <c r="BC8291"/>
      <c r="BD8291"/>
    </row>
    <row r="8292" spans="1:56" s="16" customFormat="1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  <c r="AE8292"/>
      <c r="AF8292"/>
      <c r="AG8292"/>
      <c r="AH8292"/>
      <c r="AI8292"/>
      <c r="AJ8292"/>
      <c r="AK8292"/>
      <c r="AL8292"/>
      <c r="AM8292"/>
      <c r="AN8292"/>
      <c r="AO8292"/>
      <c r="AP8292"/>
      <c r="AQ8292"/>
      <c r="AR8292"/>
      <c r="AS8292"/>
      <c r="AT8292"/>
      <c r="AU8292"/>
      <c r="AV8292"/>
      <c r="AW8292"/>
      <c r="AX8292"/>
      <c r="AY8292"/>
      <c r="AZ8292"/>
      <c r="BA8292"/>
      <c r="BB8292"/>
      <c r="BC8292"/>
      <c r="BD8292"/>
    </row>
    <row r="8293" spans="1:56" s="16" customFormat="1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  <c r="AE8293"/>
      <c r="AF8293"/>
      <c r="AG8293"/>
      <c r="AH8293"/>
      <c r="AI8293"/>
      <c r="AJ8293"/>
      <c r="AK8293"/>
      <c r="AL8293"/>
      <c r="AM8293"/>
      <c r="AN8293"/>
      <c r="AO8293"/>
      <c r="AP8293"/>
      <c r="AQ8293"/>
      <c r="AR8293"/>
      <c r="AS8293"/>
      <c r="AT8293"/>
      <c r="AU8293"/>
      <c r="AV8293"/>
      <c r="AW8293"/>
      <c r="AX8293"/>
      <c r="AY8293"/>
      <c r="AZ8293"/>
      <c r="BA8293"/>
      <c r="BB8293"/>
      <c r="BC8293"/>
      <c r="BD8293"/>
    </row>
    <row r="8294" spans="1:56" s="16" customFormat="1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  <c r="AE8294"/>
      <c r="AF8294"/>
      <c r="AG8294"/>
      <c r="AH8294"/>
      <c r="AI8294"/>
      <c r="AJ8294"/>
      <c r="AK8294"/>
      <c r="AL8294"/>
      <c r="AM8294"/>
      <c r="AN8294"/>
      <c r="AO8294"/>
      <c r="AP8294"/>
      <c r="AQ8294"/>
      <c r="AR8294"/>
      <c r="AS8294"/>
      <c r="AT8294"/>
      <c r="AU8294"/>
      <c r="AV8294"/>
      <c r="AW8294"/>
      <c r="AX8294"/>
      <c r="AY8294"/>
      <c r="AZ8294"/>
      <c r="BA8294"/>
      <c r="BB8294"/>
      <c r="BC8294"/>
      <c r="BD8294"/>
    </row>
    <row r="8295" spans="1:56" s="16" customFormat="1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  <c r="AE8295"/>
      <c r="AF8295"/>
      <c r="AG8295"/>
      <c r="AH8295"/>
      <c r="AI8295"/>
      <c r="AJ8295"/>
      <c r="AK8295"/>
      <c r="AL8295"/>
      <c r="AM8295"/>
      <c r="AN8295"/>
      <c r="AO8295"/>
      <c r="AP8295"/>
      <c r="AQ8295"/>
      <c r="AR8295"/>
      <c r="AS8295"/>
      <c r="AT8295"/>
      <c r="AU8295"/>
      <c r="AV8295"/>
      <c r="AW8295"/>
      <c r="AX8295"/>
      <c r="AY8295"/>
      <c r="AZ8295"/>
      <c r="BA8295"/>
      <c r="BB8295"/>
      <c r="BC8295"/>
      <c r="BD8295"/>
    </row>
    <row r="8296" spans="1:56" s="16" customFormat="1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  <c r="AE8296"/>
      <c r="AF8296"/>
      <c r="AG8296"/>
      <c r="AH8296"/>
      <c r="AI8296"/>
      <c r="AJ8296"/>
      <c r="AK8296"/>
      <c r="AL8296"/>
      <c r="AM8296"/>
      <c r="AN8296"/>
      <c r="AO8296"/>
      <c r="AP8296"/>
      <c r="AQ8296"/>
      <c r="AR8296"/>
      <c r="AS8296"/>
      <c r="AT8296"/>
      <c r="AU8296"/>
      <c r="AV8296"/>
      <c r="AW8296"/>
      <c r="AX8296"/>
      <c r="AY8296"/>
      <c r="AZ8296"/>
      <c r="BA8296"/>
      <c r="BB8296"/>
      <c r="BC8296"/>
      <c r="BD8296"/>
    </row>
    <row r="8297" spans="1:56" s="16" customFormat="1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  <c r="AE8297"/>
      <c r="AF8297"/>
      <c r="AG8297"/>
      <c r="AH8297"/>
      <c r="AI8297"/>
      <c r="AJ8297"/>
      <c r="AK8297"/>
      <c r="AL8297"/>
      <c r="AM8297"/>
      <c r="AN8297"/>
      <c r="AO8297"/>
      <c r="AP8297"/>
      <c r="AQ8297"/>
      <c r="AR8297"/>
      <c r="AS8297"/>
      <c r="AT8297"/>
      <c r="AU8297"/>
      <c r="AV8297"/>
      <c r="AW8297"/>
      <c r="AX8297"/>
      <c r="AY8297"/>
      <c r="AZ8297"/>
      <c r="BA8297"/>
      <c r="BB8297"/>
      <c r="BC8297"/>
      <c r="BD8297"/>
    </row>
    <row r="8298" spans="1:56" s="16" customFormat="1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  <c r="AE8298"/>
      <c r="AF8298"/>
      <c r="AG8298"/>
      <c r="AH8298"/>
      <c r="AI8298"/>
      <c r="AJ8298"/>
      <c r="AK8298"/>
      <c r="AL8298"/>
      <c r="AM8298"/>
      <c r="AN8298"/>
      <c r="AO8298"/>
      <c r="AP8298"/>
      <c r="AQ8298"/>
      <c r="AR8298"/>
      <c r="AS8298"/>
      <c r="AT8298"/>
      <c r="AU8298"/>
      <c r="AV8298"/>
      <c r="AW8298"/>
      <c r="AX8298"/>
      <c r="AY8298"/>
      <c r="AZ8298"/>
      <c r="BA8298"/>
      <c r="BB8298"/>
      <c r="BC8298"/>
      <c r="BD8298"/>
    </row>
    <row r="8299" spans="1:56" s="16" customFormat="1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  <c r="AE8299"/>
      <c r="AF8299"/>
      <c r="AG8299"/>
      <c r="AH8299"/>
      <c r="AI8299"/>
      <c r="AJ8299"/>
      <c r="AK8299"/>
      <c r="AL8299"/>
      <c r="AM8299"/>
      <c r="AN8299"/>
      <c r="AO8299"/>
      <c r="AP8299"/>
      <c r="AQ8299"/>
      <c r="AR8299"/>
      <c r="AS8299"/>
      <c r="AT8299"/>
      <c r="AU8299"/>
      <c r="AV8299"/>
      <c r="AW8299"/>
      <c r="AX8299"/>
      <c r="AY8299"/>
      <c r="AZ8299"/>
      <c r="BA8299"/>
      <c r="BB8299"/>
      <c r="BC8299"/>
      <c r="BD8299"/>
    </row>
    <row r="8300" spans="1:56" s="16" customFormat="1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  <c r="AE8300"/>
      <c r="AF8300"/>
      <c r="AG8300"/>
      <c r="AH8300"/>
      <c r="AI8300"/>
      <c r="AJ8300"/>
      <c r="AK8300"/>
      <c r="AL8300"/>
      <c r="AM8300"/>
      <c r="AN8300"/>
      <c r="AO8300"/>
      <c r="AP8300"/>
      <c r="AQ8300"/>
      <c r="AR8300"/>
      <c r="AS8300"/>
      <c r="AT8300"/>
      <c r="AU8300"/>
      <c r="AV8300"/>
      <c r="AW8300"/>
      <c r="AX8300"/>
      <c r="AY8300"/>
      <c r="AZ8300"/>
      <c r="BA8300"/>
      <c r="BB8300"/>
      <c r="BC8300"/>
      <c r="BD8300"/>
    </row>
    <row r="8301" spans="1:56" s="16" customFormat="1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  <c r="AE8301"/>
      <c r="AF8301"/>
      <c r="AG8301"/>
      <c r="AH8301"/>
      <c r="AI8301"/>
      <c r="AJ8301"/>
      <c r="AK8301"/>
      <c r="AL8301"/>
      <c r="AM8301"/>
      <c r="AN8301"/>
      <c r="AO8301"/>
      <c r="AP8301"/>
      <c r="AQ8301"/>
      <c r="AR8301"/>
      <c r="AS8301"/>
      <c r="AT8301"/>
      <c r="AU8301"/>
      <c r="AV8301"/>
      <c r="AW8301"/>
      <c r="AX8301"/>
      <c r="AY8301"/>
      <c r="AZ8301"/>
      <c r="BA8301"/>
      <c r="BB8301"/>
      <c r="BC8301"/>
      <c r="BD8301"/>
    </row>
    <row r="8302" spans="1:56" s="16" customFormat="1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  <c r="AE8302"/>
      <c r="AF8302"/>
      <c r="AG8302"/>
      <c r="AH8302"/>
      <c r="AI8302"/>
      <c r="AJ8302"/>
      <c r="AK8302"/>
      <c r="AL8302"/>
      <c r="AM8302"/>
      <c r="AN8302"/>
      <c r="AO8302"/>
      <c r="AP8302"/>
      <c r="AQ8302"/>
      <c r="AR8302"/>
      <c r="AS8302"/>
      <c r="AT8302"/>
      <c r="AU8302"/>
      <c r="AV8302"/>
      <c r="AW8302"/>
      <c r="AX8302"/>
      <c r="AY8302"/>
      <c r="AZ8302"/>
      <c r="BA8302"/>
      <c r="BB8302"/>
      <c r="BC8302"/>
      <c r="BD8302"/>
    </row>
    <row r="8303" spans="1:56" s="16" customFormat="1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  <c r="AE8303"/>
      <c r="AF8303"/>
      <c r="AG8303"/>
      <c r="AH8303"/>
      <c r="AI8303"/>
      <c r="AJ8303"/>
      <c r="AK8303"/>
      <c r="AL8303"/>
      <c r="AM8303"/>
      <c r="AN8303"/>
      <c r="AO8303"/>
      <c r="AP8303"/>
      <c r="AQ8303"/>
      <c r="AR8303"/>
      <c r="AS8303"/>
      <c r="AT8303"/>
      <c r="AU8303"/>
      <c r="AV8303"/>
      <c r="AW8303"/>
      <c r="AX8303"/>
      <c r="AY8303"/>
      <c r="AZ8303"/>
      <c r="BA8303"/>
      <c r="BB8303"/>
      <c r="BC8303"/>
      <c r="BD8303"/>
    </row>
    <row r="8304" spans="1:56" s="16" customFormat="1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  <c r="AF8304"/>
      <c r="AG8304"/>
      <c r="AH8304"/>
      <c r="AI8304"/>
      <c r="AJ8304"/>
      <c r="AK8304"/>
      <c r="AL8304"/>
      <c r="AM8304"/>
      <c r="AN8304"/>
      <c r="AO8304"/>
      <c r="AP8304"/>
      <c r="AQ8304"/>
      <c r="AR8304"/>
      <c r="AS8304"/>
      <c r="AT8304"/>
      <c r="AU8304"/>
      <c r="AV8304"/>
      <c r="AW8304"/>
      <c r="AX8304"/>
      <c r="AY8304"/>
      <c r="AZ8304"/>
      <c r="BA8304"/>
      <c r="BB8304"/>
      <c r="BC8304"/>
      <c r="BD8304"/>
    </row>
    <row r="8305" spans="1:56" s="16" customFormat="1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  <c r="AF8305"/>
      <c r="AG8305"/>
      <c r="AH8305"/>
      <c r="AI8305"/>
      <c r="AJ8305"/>
      <c r="AK8305"/>
      <c r="AL8305"/>
      <c r="AM8305"/>
      <c r="AN8305"/>
      <c r="AO8305"/>
      <c r="AP8305"/>
      <c r="AQ8305"/>
      <c r="AR8305"/>
      <c r="AS8305"/>
      <c r="AT8305"/>
      <c r="AU8305"/>
      <c r="AV8305"/>
      <c r="AW8305"/>
      <c r="AX8305"/>
      <c r="AY8305"/>
      <c r="AZ8305"/>
      <c r="BA8305"/>
      <c r="BB8305"/>
      <c r="BC8305"/>
      <c r="BD8305"/>
    </row>
    <row r="8306" spans="1:56" s="16" customFormat="1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  <c r="AF8306"/>
      <c r="AG8306"/>
      <c r="AH8306"/>
      <c r="AI8306"/>
      <c r="AJ8306"/>
      <c r="AK8306"/>
      <c r="AL8306"/>
      <c r="AM8306"/>
      <c r="AN8306"/>
      <c r="AO8306"/>
      <c r="AP8306"/>
      <c r="AQ8306"/>
      <c r="AR8306"/>
      <c r="AS8306"/>
      <c r="AT8306"/>
      <c r="AU8306"/>
      <c r="AV8306"/>
      <c r="AW8306"/>
      <c r="AX8306"/>
      <c r="AY8306"/>
      <c r="AZ8306"/>
      <c r="BA8306"/>
      <c r="BB8306"/>
      <c r="BC8306"/>
      <c r="BD8306"/>
    </row>
    <row r="8307" spans="1:56" s="16" customFormat="1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  <c r="AF8307"/>
      <c r="AG8307"/>
      <c r="AH8307"/>
      <c r="AI8307"/>
      <c r="AJ8307"/>
      <c r="AK8307"/>
      <c r="AL8307"/>
      <c r="AM8307"/>
      <c r="AN8307"/>
      <c r="AO8307"/>
      <c r="AP8307"/>
      <c r="AQ8307"/>
      <c r="AR8307"/>
      <c r="AS8307"/>
      <c r="AT8307"/>
      <c r="AU8307"/>
      <c r="AV8307"/>
      <c r="AW8307"/>
      <c r="AX8307"/>
      <c r="AY8307"/>
      <c r="AZ8307"/>
      <c r="BA8307"/>
      <c r="BB8307"/>
      <c r="BC8307"/>
      <c r="BD8307"/>
    </row>
    <row r="8308" spans="1:56" s="16" customFormat="1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  <c r="AF8308"/>
      <c r="AG8308"/>
      <c r="AH8308"/>
      <c r="AI8308"/>
      <c r="AJ8308"/>
      <c r="AK8308"/>
      <c r="AL8308"/>
      <c r="AM8308"/>
      <c r="AN8308"/>
      <c r="AO8308"/>
      <c r="AP8308"/>
      <c r="AQ8308"/>
      <c r="AR8308"/>
      <c r="AS8308"/>
      <c r="AT8308"/>
      <c r="AU8308"/>
      <c r="AV8308"/>
      <c r="AW8308"/>
      <c r="AX8308"/>
      <c r="AY8308"/>
      <c r="AZ8308"/>
      <c r="BA8308"/>
      <c r="BB8308"/>
      <c r="BC8308"/>
      <c r="BD8308"/>
    </row>
    <row r="8309" spans="1:56" s="16" customFormat="1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  <c r="AF8309"/>
      <c r="AG8309"/>
      <c r="AH8309"/>
      <c r="AI8309"/>
      <c r="AJ8309"/>
      <c r="AK8309"/>
      <c r="AL8309"/>
      <c r="AM8309"/>
      <c r="AN8309"/>
      <c r="AO8309"/>
      <c r="AP8309"/>
      <c r="AQ8309"/>
      <c r="AR8309"/>
      <c r="AS8309"/>
      <c r="AT8309"/>
      <c r="AU8309"/>
      <c r="AV8309"/>
      <c r="AW8309"/>
      <c r="AX8309"/>
      <c r="AY8309"/>
      <c r="AZ8309"/>
      <c r="BA8309"/>
      <c r="BB8309"/>
      <c r="BC8309"/>
      <c r="BD8309"/>
    </row>
    <row r="8310" spans="1:56" s="16" customFormat="1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  <c r="AE8310"/>
      <c r="AF8310"/>
      <c r="AG8310"/>
      <c r="AH8310"/>
      <c r="AI8310"/>
      <c r="AJ8310"/>
      <c r="AK8310"/>
      <c r="AL8310"/>
      <c r="AM8310"/>
      <c r="AN8310"/>
      <c r="AO8310"/>
      <c r="AP8310"/>
      <c r="AQ8310"/>
      <c r="AR8310"/>
      <c r="AS8310"/>
      <c r="AT8310"/>
      <c r="AU8310"/>
      <c r="AV8310"/>
      <c r="AW8310"/>
      <c r="AX8310"/>
      <c r="AY8310"/>
      <c r="AZ8310"/>
      <c r="BA8310"/>
      <c r="BB8310"/>
      <c r="BC8310"/>
      <c r="BD8310"/>
    </row>
    <row r="8311" spans="1:56" s="16" customFormat="1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  <c r="AE8311"/>
      <c r="AF8311"/>
      <c r="AG8311"/>
      <c r="AH8311"/>
      <c r="AI8311"/>
      <c r="AJ8311"/>
      <c r="AK8311"/>
      <c r="AL8311"/>
      <c r="AM8311"/>
      <c r="AN8311"/>
      <c r="AO8311"/>
      <c r="AP8311"/>
      <c r="AQ8311"/>
      <c r="AR8311"/>
      <c r="AS8311"/>
      <c r="AT8311"/>
      <c r="AU8311"/>
      <c r="AV8311"/>
      <c r="AW8311"/>
      <c r="AX8311"/>
      <c r="AY8311"/>
      <c r="AZ8311"/>
      <c r="BA8311"/>
      <c r="BB8311"/>
      <c r="BC8311"/>
      <c r="BD8311"/>
    </row>
    <row r="8312" spans="1:56" s="16" customFormat="1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  <c r="AE8312"/>
      <c r="AF8312"/>
      <c r="AG8312"/>
      <c r="AH8312"/>
      <c r="AI8312"/>
      <c r="AJ8312"/>
      <c r="AK8312"/>
      <c r="AL8312"/>
      <c r="AM8312"/>
      <c r="AN8312"/>
      <c r="AO8312"/>
      <c r="AP8312"/>
      <c r="AQ8312"/>
      <c r="AR8312"/>
      <c r="AS8312"/>
      <c r="AT8312"/>
      <c r="AU8312"/>
      <c r="AV8312"/>
      <c r="AW8312"/>
      <c r="AX8312"/>
      <c r="AY8312"/>
      <c r="AZ8312"/>
      <c r="BA8312"/>
      <c r="BB8312"/>
      <c r="BC8312"/>
      <c r="BD8312"/>
    </row>
    <row r="8313" spans="1:56" s="16" customFormat="1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  <c r="AE8313"/>
      <c r="AF8313"/>
      <c r="AG8313"/>
      <c r="AH8313"/>
      <c r="AI8313"/>
      <c r="AJ8313"/>
      <c r="AK8313"/>
      <c r="AL8313"/>
      <c r="AM8313"/>
      <c r="AN8313"/>
      <c r="AO8313"/>
      <c r="AP8313"/>
      <c r="AQ8313"/>
      <c r="AR8313"/>
      <c r="AS8313"/>
      <c r="AT8313"/>
      <c r="AU8313"/>
      <c r="AV8313"/>
      <c r="AW8313"/>
      <c r="AX8313"/>
      <c r="AY8313"/>
      <c r="AZ8313"/>
      <c r="BA8313"/>
      <c r="BB8313"/>
      <c r="BC8313"/>
      <c r="BD8313"/>
    </row>
    <row r="8314" spans="1:56" s="16" customFormat="1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  <c r="AE8314"/>
      <c r="AF8314"/>
      <c r="AG8314"/>
      <c r="AH8314"/>
      <c r="AI8314"/>
      <c r="AJ8314"/>
      <c r="AK8314"/>
      <c r="AL8314"/>
      <c r="AM8314"/>
      <c r="AN8314"/>
      <c r="AO8314"/>
      <c r="AP8314"/>
      <c r="AQ8314"/>
      <c r="AR8314"/>
      <c r="AS8314"/>
      <c r="AT8314"/>
      <c r="AU8314"/>
      <c r="AV8314"/>
      <c r="AW8314"/>
      <c r="AX8314"/>
      <c r="AY8314"/>
      <c r="AZ8314"/>
      <c r="BA8314"/>
      <c r="BB8314"/>
      <c r="BC8314"/>
      <c r="BD8314"/>
    </row>
    <row r="8315" spans="1:56" s="16" customFormat="1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  <c r="AE8315"/>
      <c r="AF8315"/>
      <c r="AG8315"/>
      <c r="AH8315"/>
      <c r="AI8315"/>
      <c r="AJ8315"/>
      <c r="AK8315"/>
      <c r="AL8315"/>
      <c r="AM8315"/>
      <c r="AN8315"/>
      <c r="AO8315"/>
      <c r="AP8315"/>
      <c r="AQ8315"/>
      <c r="AR8315"/>
      <c r="AS8315"/>
      <c r="AT8315"/>
      <c r="AU8315"/>
      <c r="AV8315"/>
      <c r="AW8315"/>
      <c r="AX8315"/>
      <c r="AY8315"/>
      <c r="AZ8315"/>
      <c r="BA8315"/>
      <c r="BB8315"/>
      <c r="BC8315"/>
      <c r="BD8315"/>
    </row>
    <row r="8316" spans="1:56" s="16" customFormat="1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  <c r="AE8316"/>
      <c r="AF8316"/>
      <c r="AG8316"/>
      <c r="AH8316"/>
      <c r="AI8316"/>
      <c r="AJ8316"/>
      <c r="AK8316"/>
      <c r="AL8316"/>
      <c r="AM8316"/>
      <c r="AN8316"/>
      <c r="AO8316"/>
      <c r="AP8316"/>
      <c r="AQ8316"/>
      <c r="AR8316"/>
      <c r="AS8316"/>
      <c r="AT8316"/>
      <c r="AU8316"/>
      <c r="AV8316"/>
      <c r="AW8316"/>
      <c r="AX8316"/>
      <c r="AY8316"/>
      <c r="AZ8316"/>
      <c r="BA8316"/>
      <c r="BB8316"/>
      <c r="BC8316"/>
      <c r="BD8316"/>
    </row>
    <row r="8317" spans="1:56" s="16" customFormat="1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  <c r="AE8317"/>
      <c r="AF8317"/>
      <c r="AG8317"/>
      <c r="AH8317"/>
      <c r="AI8317"/>
      <c r="AJ8317"/>
      <c r="AK8317"/>
      <c r="AL8317"/>
      <c r="AM8317"/>
      <c r="AN8317"/>
      <c r="AO8317"/>
      <c r="AP8317"/>
      <c r="AQ8317"/>
      <c r="AR8317"/>
      <c r="AS8317"/>
      <c r="AT8317"/>
      <c r="AU8317"/>
      <c r="AV8317"/>
      <c r="AW8317"/>
      <c r="AX8317"/>
      <c r="AY8317"/>
      <c r="AZ8317"/>
      <c r="BA8317"/>
      <c r="BB8317"/>
      <c r="BC8317"/>
      <c r="BD8317"/>
    </row>
    <row r="8318" spans="1:56" s="16" customFormat="1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  <c r="AE8318"/>
      <c r="AF8318"/>
      <c r="AG8318"/>
      <c r="AH8318"/>
      <c r="AI8318"/>
      <c r="AJ8318"/>
      <c r="AK8318"/>
      <c r="AL8318"/>
      <c r="AM8318"/>
      <c r="AN8318"/>
      <c r="AO8318"/>
      <c r="AP8318"/>
      <c r="AQ8318"/>
      <c r="AR8318"/>
      <c r="AS8318"/>
      <c r="AT8318"/>
      <c r="AU8318"/>
      <c r="AV8318"/>
      <c r="AW8318"/>
      <c r="AX8318"/>
      <c r="AY8318"/>
      <c r="AZ8318"/>
      <c r="BA8318"/>
      <c r="BB8318"/>
      <c r="BC8318"/>
      <c r="BD8318"/>
    </row>
    <row r="8319" spans="1:56" s="16" customFormat="1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  <c r="AE8319"/>
      <c r="AF8319"/>
      <c r="AG8319"/>
      <c r="AH8319"/>
      <c r="AI8319"/>
      <c r="AJ8319"/>
      <c r="AK8319"/>
      <c r="AL8319"/>
      <c r="AM8319"/>
      <c r="AN8319"/>
      <c r="AO8319"/>
      <c r="AP8319"/>
      <c r="AQ8319"/>
      <c r="AR8319"/>
      <c r="AS8319"/>
      <c r="AT8319"/>
      <c r="AU8319"/>
      <c r="AV8319"/>
      <c r="AW8319"/>
      <c r="AX8319"/>
      <c r="AY8319"/>
      <c r="AZ8319"/>
      <c r="BA8319"/>
      <c r="BB8319"/>
      <c r="BC8319"/>
      <c r="BD8319"/>
    </row>
    <row r="8320" spans="1:56" s="16" customFormat="1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  <c r="AE8320"/>
      <c r="AF8320"/>
      <c r="AG8320"/>
      <c r="AH8320"/>
      <c r="AI8320"/>
      <c r="AJ8320"/>
      <c r="AK8320"/>
      <c r="AL8320"/>
      <c r="AM8320"/>
      <c r="AN8320"/>
      <c r="AO8320"/>
      <c r="AP8320"/>
      <c r="AQ8320"/>
      <c r="AR8320"/>
      <c r="AS8320"/>
      <c r="AT8320"/>
      <c r="AU8320"/>
      <c r="AV8320"/>
      <c r="AW8320"/>
      <c r="AX8320"/>
      <c r="AY8320"/>
      <c r="AZ8320"/>
      <c r="BA8320"/>
      <c r="BB8320"/>
      <c r="BC8320"/>
      <c r="BD8320"/>
    </row>
    <row r="8321" spans="1:56" s="16" customFormat="1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  <c r="AE8321"/>
      <c r="AF8321"/>
      <c r="AG8321"/>
      <c r="AH8321"/>
      <c r="AI8321"/>
      <c r="AJ8321"/>
      <c r="AK8321"/>
      <c r="AL8321"/>
      <c r="AM8321"/>
      <c r="AN8321"/>
      <c r="AO8321"/>
      <c r="AP8321"/>
      <c r="AQ8321"/>
      <c r="AR8321"/>
      <c r="AS8321"/>
      <c r="AT8321"/>
      <c r="AU8321"/>
      <c r="AV8321"/>
      <c r="AW8321"/>
      <c r="AX8321"/>
      <c r="AY8321"/>
      <c r="AZ8321"/>
      <c r="BA8321"/>
      <c r="BB8321"/>
      <c r="BC8321"/>
      <c r="BD8321"/>
    </row>
    <row r="8322" spans="1:56" s="16" customFormat="1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  <c r="AE8322"/>
      <c r="AF8322"/>
      <c r="AG8322"/>
      <c r="AH8322"/>
      <c r="AI8322"/>
      <c r="AJ8322"/>
      <c r="AK8322"/>
      <c r="AL8322"/>
      <c r="AM8322"/>
      <c r="AN8322"/>
      <c r="AO8322"/>
      <c r="AP8322"/>
      <c r="AQ8322"/>
      <c r="AR8322"/>
      <c r="AS8322"/>
      <c r="AT8322"/>
      <c r="AU8322"/>
      <c r="AV8322"/>
      <c r="AW8322"/>
      <c r="AX8322"/>
      <c r="AY8322"/>
      <c r="AZ8322"/>
      <c r="BA8322"/>
      <c r="BB8322"/>
      <c r="BC8322"/>
      <c r="BD8322"/>
    </row>
    <row r="8323" spans="1:56" s="16" customFormat="1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  <c r="AE8323"/>
      <c r="AF8323"/>
      <c r="AG8323"/>
      <c r="AH8323"/>
      <c r="AI8323"/>
      <c r="AJ8323"/>
      <c r="AK8323"/>
      <c r="AL8323"/>
      <c r="AM8323"/>
      <c r="AN8323"/>
      <c r="AO8323"/>
      <c r="AP8323"/>
      <c r="AQ8323"/>
      <c r="AR8323"/>
      <c r="AS8323"/>
      <c r="AT8323"/>
      <c r="AU8323"/>
      <c r="AV8323"/>
      <c r="AW8323"/>
      <c r="AX8323"/>
      <c r="AY8323"/>
      <c r="AZ8323"/>
      <c r="BA8323"/>
      <c r="BB8323"/>
      <c r="BC8323"/>
      <c r="BD8323"/>
    </row>
    <row r="8324" spans="1:56" s="16" customFormat="1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  <c r="AE8324"/>
      <c r="AF8324"/>
      <c r="AG8324"/>
      <c r="AH8324"/>
      <c r="AI8324"/>
      <c r="AJ8324"/>
      <c r="AK8324"/>
      <c r="AL8324"/>
      <c r="AM8324"/>
      <c r="AN8324"/>
      <c r="AO8324"/>
      <c r="AP8324"/>
      <c r="AQ8324"/>
      <c r="AR8324"/>
      <c r="AS8324"/>
      <c r="AT8324"/>
      <c r="AU8324"/>
      <c r="AV8324"/>
      <c r="AW8324"/>
      <c r="AX8324"/>
      <c r="AY8324"/>
      <c r="AZ8324"/>
      <c r="BA8324"/>
      <c r="BB8324"/>
      <c r="BC8324"/>
      <c r="BD8324"/>
    </row>
    <row r="8325" spans="1:56" s="16" customFormat="1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  <c r="AE8325"/>
      <c r="AF8325"/>
      <c r="AG8325"/>
      <c r="AH8325"/>
      <c r="AI8325"/>
      <c r="AJ8325"/>
      <c r="AK8325"/>
      <c r="AL8325"/>
      <c r="AM8325"/>
      <c r="AN8325"/>
      <c r="AO8325"/>
      <c r="AP8325"/>
      <c r="AQ8325"/>
      <c r="AR8325"/>
      <c r="AS8325"/>
      <c r="AT8325"/>
      <c r="AU8325"/>
      <c r="AV8325"/>
      <c r="AW8325"/>
      <c r="AX8325"/>
      <c r="AY8325"/>
      <c r="AZ8325"/>
      <c r="BA8325"/>
      <c r="BB8325"/>
      <c r="BC8325"/>
      <c r="BD8325"/>
    </row>
    <row r="8326" spans="1:56" s="16" customFormat="1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  <c r="AE8326"/>
      <c r="AF8326"/>
      <c r="AG8326"/>
      <c r="AH8326"/>
      <c r="AI8326"/>
      <c r="AJ8326"/>
      <c r="AK8326"/>
      <c r="AL8326"/>
      <c r="AM8326"/>
      <c r="AN8326"/>
      <c r="AO8326"/>
      <c r="AP8326"/>
      <c r="AQ8326"/>
      <c r="AR8326"/>
      <c r="AS8326"/>
      <c r="AT8326"/>
      <c r="AU8326"/>
      <c r="AV8326"/>
      <c r="AW8326"/>
      <c r="AX8326"/>
      <c r="AY8326"/>
      <c r="AZ8326"/>
      <c r="BA8326"/>
      <c r="BB8326"/>
      <c r="BC8326"/>
      <c r="BD8326"/>
    </row>
    <row r="8327" spans="1:56" s="16" customFormat="1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  <c r="AE8327"/>
      <c r="AF8327"/>
      <c r="AG8327"/>
      <c r="AH8327"/>
      <c r="AI8327"/>
      <c r="AJ8327"/>
      <c r="AK8327"/>
      <c r="AL8327"/>
      <c r="AM8327"/>
      <c r="AN8327"/>
      <c r="AO8327"/>
      <c r="AP8327"/>
      <c r="AQ8327"/>
      <c r="AR8327"/>
      <c r="AS8327"/>
      <c r="AT8327"/>
      <c r="AU8327"/>
      <c r="AV8327"/>
      <c r="AW8327"/>
      <c r="AX8327"/>
      <c r="AY8327"/>
      <c r="AZ8327"/>
      <c r="BA8327"/>
      <c r="BB8327"/>
      <c r="BC8327"/>
      <c r="BD8327"/>
    </row>
    <row r="8328" spans="1:56" s="16" customFormat="1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  <c r="AE8328"/>
      <c r="AF8328"/>
      <c r="AG8328"/>
      <c r="AH8328"/>
      <c r="AI8328"/>
      <c r="AJ8328"/>
      <c r="AK8328"/>
      <c r="AL8328"/>
      <c r="AM8328"/>
      <c r="AN8328"/>
      <c r="AO8328"/>
      <c r="AP8328"/>
      <c r="AQ8328"/>
      <c r="AR8328"/>
      <c r="AS8328"/>
      <c r="AT8328"/>
      <c r="AU8328"/>
      <c r="AV8328"/>
      <c r="AW8328"/>
      <c r="AX8328"/>
      <c r="AY8328"/>
      <c r="AZ8328"/>
      <c r="BA8328"/>
      <c r="BB8328"/>
      <c r="BC8328"/>
      <c r="BD8328"/>
    </row>
    <row r="8329" spans="1:56" s="16" customFormat="1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  <c r="AE8329"/>
      <c r="AF8329"/>
      <c r="AG8329"/>
      <c r="AH8329"/>
      <c r="AI8329"/>
      <c r="AJ8329"/>
      <c r="AK8329"/>
      <c r="AL8329"/>
      <c r="AM8329"/>
      <c r="AN8329"/>
      <c r="AO8329"/>
      <c r="AP8329"/>
      <c r="AQ8329"/>
      <c r="AR8329"/>
      <c r="AS8329"/>
      <c r="AT8329"/>
      <c r="AU8329"/>
      <c r="AV8329"/>
      <c r="AW8329"/>
      <c r="AX8329"/>
      <c r="AY8329"/>
      <c r="AZ8329"/>
      <c r="BA8329"/>
      <c r="BB8329"/>
      <c r="BC8329"/>
      <c r="BD8329"/>
    </row>
    <row r="8330" spans="1:56" s="16" customFormat="1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  <c r="AE8330"/>
      <c r="AF8330"/>
      <c r="AG8330"/>
      <c r="AH8330"/>
      <c r="AI8330"/>
      <c r="AJ8330"/>
      <c r="AK8330"/>
      <c r="AL8330"/>
      <c r="AM8330"/>
      <c r="AN8330"/>
      <c r="AO8330"/>
      <c r="AP8330"/>
      <c r="AQ8330"/>
      <c r="AR8330"/>
      <c r="AS8330"/>
      <c r="AT8330"/>
      <c r="AU8330"/>
      <c r="AV8330"/>
      <c r="AW8330"/>
      <c r="AX8330"/>
      <c r="AY8330"/>
      <c r="AZ8330"/>
      <c r="BA8330"/>
      <c r="BB8330"/>
      <c r="BC8330"/>
      <c r="BD8330"/>
    </row>
    <row r="8331" spans="1:56" s="16" customFormat="1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  <c r="AE8331"/>
      <c r="AF8331"/>
      <c r="AG8331"/>
      <c r="AH8331"/>
      <c r="AI8331"/>
      <c r="AJ8331"/>
      <c r="AK8331"/>
      <c r="AL8331"/>
      <c r="AM8331"/>
      <c r="AN8331"/>
      <c r="AO8331"/>
      <c r="AP8331"/>
      <c r="AQ8331"/>
      <c r="AR8331"/>
      <c r="AS8331"/>
      <c r="AT8331"/>
      <c r="AU8331"/>
      <c r="AV8331"/>
      <c r="AW8331"/>
      <c r="AX8331"/>
      <c r="AY8331"/>
      <c r="AZ8331"/>
      <c r="BA8331"/>
      <c r="BB8331"/>
      <c r="BC8331"/>
      <c r="BD8331"/>
    </row>
    <row r="8332" spans="1:56" s="16" customFormat="1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  <c r="AE8332"/>
      <c r="AF8332"/>
      <c r="AG8332"/>
      <c r="AH8332"/>
      <c r="AI8332"/>
      <c r="AJ8332"/>
      <c r="AK8332"/>
      <c r="AL8332"/>
      <c r="AM8332"/>
      <c r="AN8332"/>
      <c r="AO8332"/>
      <c r="AP8332"/>
      <c r="AQ8332"/>
      <c r="AR8332"/>
      <c r="AS8332"/>
      <c r="AT8332"/>
      <c r="AU8332"/>
      <c r="AV8332"/>
      <c r="AW8332"/>
      <c r="AX8332"/>
      <c r="AY8332"/>
      <c r="AZ8332"/>
      <c r="BA8332"/>
      <c r="BB8332"/>
      <c r="BC8332"/>
      <c r="BD8332"/>
    </row>
    <row r="8333" spans="1:56" s="16" customFormat="1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  <c r="AE8333"/>
      <c r="AF8333"/>
      <c r="AG8333"/>
      <c r="AH8333"/>
      <c r="AI8333"/>
      <c r="AJ8333"/>
      <c r="AK8333"/>
      <c r="AL8333"/>
      <c r="AM8333"/>
      <c r="AN8333"/>
      <c r="AO8333"/>
      <c r="AP8333"/>
      <c r="AQ8333"/>
      <c r="AR8333"/>
      <c r="AS8333"/>
      <c r="AT8333"/>
      <c r="AU8333"/>
      <c r="AV8333"/>
      <c r="AW8333"/>
      <c r="AX8333"/>
      <c r="AY8333"/>
      <c r="AZ8333"/>
      <c r="BA8333"/>
      <c r="BB8333"/>
      <c r="BC8333"/>
      <c r="BD8333"/>
    </row>
    <row r="8334" spans="1:56" s="16" customFormat="1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  <c r="AE8334"/>
      <c r="AF8334"/>
      <c r="AG8334"/>
      <c r="AH8334"/>
      <c r="AI8334"/>
      <c r="AJ8334"/>
      <c r="AK8334"/>
      <c r="AL8334"/>
      <c r="AM8334"/>
      <c r="AN8334"/>
      <c r="AO8334"/>
      <c r="AP8334"/>
      <c r="AQ8334"/>
      <c r="AR8334"/>
      <c r="AS8334"/>
      <c r="AT8334"/>
      <c r="AU8334"/>
      <c r="AV8334"/>
      <c r="AW8334"/>
      <c r="AX8334"/>
      <c r="AY8334"/>
      <c r="AZ8334"/>
      <c r="BA8334"/>
      <c r="BB8334"/>
      <c r="BC8334"/>
      <c r="BD8334"/>
    </row>
    <row r="8335" spans="1:56" s="16" customFormat="1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  <c r="AE8335"/>
      <c r="AF8335"/>
      <c r="AG8335"/>
      <c r="AH8335"/>
      <c r="AI8335"/>
      <c r="AJ8335"/>
      <c r="AK8335"/>
      <c r="AL8335"/>
      <c r="AM8335"/>
      <c r="AN8335"/>
      <c r="AO8335"/>
      <c r="AP8335"/>
      <c r="AQ8335"/>
      <c r="AR8335"/>
      <c r="AS8335"/>
      <c r="AT8335"/>
      <c r="AU8335"/>
      <c r="AV8335"/>
      <c r="AW8335"/>
      <c r="AX8335"/>
      <c r="AY8335"/>
      <c r="AZ8335"/>
      <c r="BA8335"/>
      <c r="BB8335"/>
      <c r="BC8335"/>
      <c r="BD8335"/>
    </row>
    <row r="8336" spans="1:56" s="16" customFormat="1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  <c r="AE8336"/>
      <c r="AF8336"/>
      <c r="AG8336"/>
      <c r="AH8336"/>
      <c r="AI8336"/>
      <c r="AJ8336"/>
      <c r="AK8336"/>
      <c r="AL8336"/>
      <c r="AM8336"/>
      <c r="AN8336"/>
      <c r="AO8336"/>
      <c r="AP8336"/>
      <c r="AQ8336"/>
      <c r="AR8336"/>
      <c r="AS8336"/>
      <c r="AT8336"/>
      <c r="AU8336"/>
      <c r="AV8336"/>
      <c r="AW8336"/>
      <c r="AX8336"/>
      <c r="AY8336"/>
      <c r="AZ8336"/>
      <c r="BA8336"/>
      <c r="BB8336"/>
      <c r="BC8336"/>
      <c r="BD8336"/>
    </row>
    <row r="8337" spans="1:56" s="16" customFormat="1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  <c r="AE8337"/>
      <c r="AF8337"/>
      <c r="AG8337"/>
      <c r="AH8337"/>
      <c r="AI8337"/>
      <c r="AJ8337"/>
      <c r="AK8337"/>
      <c r="AL8337"/>
      <c r="AM8337"/>
      <c r="AN8337"/>
      <c r="AO8337"/>
      <c r="AP8337"/>
      <c r="AQ8337"/>
      <c r="AR8337"/>
      <c r="AS8337"/>
      <c r="AT8337"/>
      <c r="AU8337"/>
      <c r="AV8337"/>
      <c r="AW8337"/>
      <c r="AX8337"/>
      <c r="AY8337"/>
      <c r="AZ8337"/>
      <c r="BA8337"/>
      <c r="BB8337"/>
      <c r="BC8337"/>
      <c r="BD8337"/>
    </row>
    <row r="8338" spans="1:56" s="16" customFormat="1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  <c r="AE8338"/>
      <c r="AF8338"/>
      <c r="AG8338"/>
      <c r="AH8338"/>
      <c r="AI8338"/>
      <c r="AJ8338"/>
      <c r="AK8338"/>
      <c r="AL8338"/>
      <c r="AM8338"/>
      <c r="AN8338"/>
      <c r="AO8338"/>
      <c r="AP8338"/>
      <c r="AQ8338"/>
      <c r="AR8338"/>
      <c r="AS8338"/>
      <c r="AT8338"/>
      <c r="AU8338"/>
      <c r="AV8338"/>
      <c r="AW8338"/>
      <c r="AX8338"/>
      <c r="AY8338"/>
      <c r="AZ8338"/>
      <c r="BA8338"/>
      <c r="BB8338"/>
      <c r="BC8338"/>
      <c r="BD8338"/>
    </row>
    <row r="8339" spans="1:56" s="16" customFormat="1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  <c r="AE8339"/>
      <c r="AF8339"/>
      <c r="AG8339"/>
      <c r="AH8339"/>
      <c r="AI8339"/>
      <c r="AJ8339"/>
      <c r="AK8339"/>
      <c r="AL8339"/>
      <c r="AM8339"/>
      <c r="AN8339"/>
      <c r="AO8339"/>
      <c r="AP8339"/>
      <c r="AQ8339"/>
      <c r="AR8339"/>
      <c r="AS8339"/>
      <c r="AT8339"/>
      <c r="AU8339"/>
      <c r="AV8339"/>
      <c r="AW8339"/>
      <c r="AX8339"/>
      <c r="AY8339"/>
      <c r="AZ8339"/>
      <c r="BA8339"/>
      <c r="BB8339"/>
      <c r="BC8339"/>
      <c r="BD8339"/>
    </row>
    <row r="8340" spans="1:56" s="16" customFormat="1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  <c r="AE8340"/>
      <c r="AF8340"/>
      <c r="AG8340"/>
      <c r="AH8340"/>
      <c r="AI8340"/>
      <c r="AJ8340"/>
      <c r="AK8340"/>
      <c r="AL8340"/>
      <c r="AM8340"/>
      <c r="AN8340"/>
      <c r="AO8340"/>
      <c r="AP8340"/>
      <c r="AQ8340"/>
      <c r="AR8340"/>
      <c r="AS8340"/>
      <c r="AT8340"/>
      <c r="AU8340"/>
      <c r="AV8340"/>
      <c r="AW8340"/>
      <c r="AX8340"/>
      <c r="AY8340"/>
      <c r="AZ8340"/>
      <c r="BA8340"/>
      <c r="BB8340"/>
      <c r="BC8340"/>
      <c r="BD8340"/>
    </row>
    <row r="8341" spans="1:56" s="16" customFormat="1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  <c r="AE8341"/>
      <c r="AF8341"/>
      <c r="AG8341"/>
      <c r="AH8341"/>
      <c r="AI8341"/>
      <c r="AJ8341"/>
      <c r="AK8341"/>
      <c r="AL8341"/>
      <c r="AM8341"/>
      <c r="AN8341"/>
      <c r="AO8341"/>
      <c r="AP8341"/>
      <c r="AQ8341"/>
      <c r="AR8341"/>
      <c r="AS8341"/>
      <c r="AT8341"/>
      <c r="AU8341"/>
      <c r="AV8341"/>
      <c r="AW8341"/>
      <c r="AX8341"/>
      <c r="AY8341"/>
      <c r="AZ8341"/>
      <c r="BA8341"/>
      <c r="BB8341"/>
      <c r="BC8341"/>
      <c r="BD8341"/>
    </row>
    <row r="8342" spans="1:56" s="16" customFormat="1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  <c r="AE8342"/>
      <c r="AF8342"/>
      <c r="AG8342"/>
      <c r="AH8342"/>
      <c r="AI8342"/>
      <c r="AJ8342"/>
      <c r="AK8342"/>
      <c r="AL8342"/>
      <c r="AM8342"/>
      <c r="AN8342"/>
      <c r="AO8342"/>
      <c r="AP8342"/>
      <c r="AQ8342"/>
      <c r="AR8342"/>
      <c r="AS8342"/>
      <c r="AT8342"/>
      <c r="AU8342"/>
      <c r="AV8342"/>
      <c r="AW8342"/>
      <c r="AX8342"/>
      <c r="AY8342"/>
      <c r="AZ8342"/>
      <c r="BA8342"/>
      <c r="BB8342"/>
      <c r="BC8342"/>
      <c r="BD8342"/>
    </row>
    <row r="8343" spans="1:56" s="16" customFormat="1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  <c r="AE8343"/>
      <c r="AF8343"/>
      <c r="AG8343"/>
      <c r="AH8343"/>
      <c r="AI8343"/>
      <c r="AJ8343"/>
      <c r="AK8343"/>
      <c r="AL8343"/>
      <c r="AM8343"/>
      <c r="AN8343"/>
      <c r="AO8343"/>
      <c r="AP8343"/>
      <c r="AQ8343"/>
      <c r="AR8343"/>
      <c r="AS8343"/>
      <c r="AT8343"/>
      <c r="AU8343"/>
      <c r="AV8343"/>
      <c r="AW8343"/>
      <c r="AX8343"/>
      <c r="AY8343"/>
      <c r="AZ8343"/>
      <c r="BA8343"/>
      <c r="BB8343"/>
      <c r="BC8343"/>
      <c r="BD8343"/>
    </row>
    <row r="8344" spans="1:56" s="16" customFormat="1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  <c r="AE8344"/>
      <c r="AF8344"/>
      <c r="AG8344"/>
      <c r="AH8344"/>
      <c r="AI8344"/>
      <c r="AJ8344"/>
      <c r="AK8344"/>
      <c r="AL8344"/>
      <c r="AM8344"/>
      <c r="AN8344"/>
      <c r="AO8344"/>
      <c r="AP8344"/>
      <c r="AQ8344"/>
      <c r="AR8344"/>
      <c r="AS8344"/>
      <c r="AT8344"/>
      <c r="AU8344"/>
      <c r="AV8344"/>
      <c r="AW8344"/>
      <c r="AX8344"/>
      <c r="AY8344"/>
      <c r="AZ8344"/>
      <c r="BA8344"/>
      <c r="BB8344"/>
      <c r="BC8344"/>
      <c r="BD8344"/>
    </row>
    <row r="8345" spans="1:56" s="16" customFormat="1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  <c r="AE8345"/>
      <c r="AF8345"/>
      <c r="AG8345"/>
      <c r="AH8345"/>
      <c r="AI8345"/>
      <c r="AJ8345"/>
      <c r="AK8345"/>
      <c r="AL8345"/>
      <c r="AM8345"/>
      <c r="AN8345"/>
      <c r="AO8345"/>
      <c r="AP8345"/>
      <c r="AQ8345"/>
      <c r="AR8345"/>
      <c r="AS8345"/>
      <c r="AT8345"/>
      <c r="AU8345"/>
      <c r="AV8345"/>
      <c r="AW8345"/>
      <c r="AX8345"/>
      <c r="AY8345"/>
      <c r="AZ8345"/>
      <c r="BA8345"/>
      <c r="BB8345"/>
      <c r="BC8345"/>
      <c r="BD8345"/>
    </row>
    <row r="8346" spans="1:56" s="16" customFormat="1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  <c r="AE8346"/>
      <c r="AF8346"/>
      <c r="AG8346"/>
      <c r="AH8346"/>
      <c r="AI8346"/>
      <c r="AJ8346"/>
      <c r="AK8346"/>
      <c r="AL8346"/>
      <c r="AM8346"/>
      <c r="AN8346"/>
      <c r="AO8346"/>
      <c r="AP8346"/>
      <c r="AQ8346"/>
      <c r="AR8346"/>
      <c r="AS8346"/>
      <c r="AT8346"/>
      <c r="AU8346"/>
      <c r="AV8346"/>
      <c r="AW8346"/>
      <c r="AX8346"/>
      <c r="AY8346"/>
      <c r="AZ8346"/>
      <c r="BA8346"/>
      <c r="BB8346"/>
      <c r="BC8346"/>
      <c r="BD8346"/>
    </row>
    <row r="8347" spans="1:56" s="16" customFormat="1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  <c r="AE8347"/>
      <c r="AF8347"/>
      <c r="AG8347"/>
      <c r="AH8347"/>
      <c r="AI8347"/>
      <c r="AJ8347"/>
      <c r="AK8347"/>
      <c r="AL8347"/>
      <c r="AM8347"/>
      <c r="AN8347"/>
      <c r="AO8347"/>
      <c r="AP8347"/>
      <c r="AQ8347"/>
      <c r="AR8347"/>
      <c r="AS8347"/>
      <c r="AT8347"/>
      <c r="AU8347"/>
      <c r="AV8347"/>
      <c r="AW8347"/>
      <c r="AX8347"/>
      <c r="AY8347"/>
      <c r="AZ8347"/>
      <c r="BA8347"/>
      <c r="BB8347"/>
      <c r="BC8347"/>
      <c r="BD8347"/>
    </row>
    <row r="8348" spans="1:56" s="16" customFormat="1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  <c r="AE8348"/>
      <c r="AF8348"/>
      <c r="AG8348"/>
      <c r="AH8348"/>
      <c r="AI8348"/>
      <c r="AJ8348"/>
      <c r="AK8348"/>
      <c r="AL8348"/>
      <c r="AM8348"/>
      <c r="AN8348"/>
      <c r="AO8348"/>
      <c r="AP8348"/>
      <c r="AQ8348"/>
      <c r="AR8348"/>
      <c r="AS8348"/>
      <c r="AT8348"/>
      <c r="AU8348"/>
      <c r="AV8348"/>
      <c r="AW8348"/>
      <c r="AX8348"/>
      <c r="AY8348"/>
      <c r="AZ8348"/>
      <c r="BA8348"/>
      <c r="BB8348"/>
      <c r="BC8348"/>
      <c r="BD8348"/>
    </row>
    <row r="8349" spans="1:56" s="16" customFormat="1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  <c r="AE8349"/>
      <c r="AF8349"/>
      <c r="AG8349"/>
      <c r="AH8349"/>
      <c r="AI8349"/>
      <c r="AJ8349"/>
      <c r="AK8349"/>
      <c r="AL8349"/>
      <c r="AM8349"/>
      <c r="AN8349"/>
      <c r="AO8349"/>
      <c r="AP8349"/>
      <c r="AQ8349"/>
      <c r="AR8349"/>
      <c r="AS8349"/>
      <c r="AT8349"/>
      <c r="AU8349"/>
      <c r="AV8349"/>
      <c r="AW8349"/>
      <c r="AX8349"/>
      <c r="AY8349"/>
      <c r="AZ8349"/>
      <c r="BA8349"/>
      <c r="BB8349"/>
      <c r="BC8349"/>
      <c r="BD8349"/>
    </row>
    <row r="8350" spans="1:56" s="16" customFormat="1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  <c r="AE8350"/>
      <c r="AF8350"/>
      <c r="AG8350"/>
      <c r="AH8350"/>
      <c r="AI8350"/>
      <c r="AJ8350"/>
      <c r="AK8350"/>
      <c r="AL8350"/>
      <c r="AM8350"/>
      <c r="AN8350"/>
      <c r="AO8350"/>
      <c r="AP8350"/>
      <c r="AQ8350"/>
      <c r="AR8350"/>
      <c r="AS8350"/>
      <c r="AT8350"/>
      <c r="AU8350"/>
      <c r="AV8350"/>
      <c r="AW8350"/>
      <c r="AX8350"/>
      <c r="AY8350"/>
      <c r="AZ8350"/>
      <c r="BA8350"/>
      <c r="BB8350"/>
      <c r="BC8350"/>
      <c r="BD8350"/>
    </row>
    <row r="8351" spans="1:56" s="16" customFormat="1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  <c r="AE8351"/>
      <c r="AF8351"/>
      <c r="AG8351"/>
      <c r="AH8351"/>
      <c r="AI8351"/>
      <c r="AJ8351"/>
      <c r="AK8351"/>
      <c r="AL8351"/>
      <c r="AM8351"/>
      <c r="AN8351"/>
      <c r="AO8351"/>
      <c r="AP8351"/>
      <c r="AQ8351"/>
      <c r="AR8351"/>
      <c r="AS8351"/>
      <c r="AT8351"/>
      <c r="AU8351"/>
      <c r="AV8351"/>
      <c r="AW8351"/>
      <c r="AX8351"/>
      <c r="AY8351"/>
      <c r="AZ8351"/>
      <c r="BA8351"/>
      <c r="BB8351"/>
      <c r="BC8351"/>
      <c r="BD8351"/>
    </row>
    <row r="8352" spans="1:56" s="16" customFormat="1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  <c r="AE8352"/>
      <c r="AF8352"/>
      <c r="AG8352"/>
      <c r="AH8352"/>
      <c r="AI8352"/>
      <c r="AJ8352"/>
      <c r="AK8352"/>
      <c r="AL8352"/>
      <c r="AM8352"/>
      <c r="AN8352"/>
      <c r="AO8352"/>
      <c r="AP8352"/>
      <c r="AQ8352"/>
      <c r="AR8352"/>
      <c r="AS8352"/>
      <c r="AT8352"/>
      <c r="AU8352"/>
      <c r="AV8352"/>
      <c r="AW8352"/>
      <c r="AX8352"/>
      <c r="AY8352"/>
      <c r="AZ8352"/>
      <c r="BA8352"/>
      <c r="BB8352"/>
      <c r="BC8352"/>
      <c r="BD8352"/>
    </row>
    <row r="8353" spans="1:56" s="16" customFormat="1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  <c r="AE8353"/>
      <c r="AF8353"/>
      <c r="AG8353"/>
      <c r="AH8353"/>
      <c r="AI8353"/>
      <c r="AJ8353"/>
      <c r="AK8353"/>
      <c r="AL8353"/>
      <c r="AM8353"/>
      <c r="AN8353"/>
      <c r="AO8353"/>
      <c r="AP8353"/>
      <c r="AQ8353"/>
      <c r="AR8353"/>
      <c r="AS8353"/>
      <c r="AT8353"/>
      <c r="AU8353"/>
      <c r="AV8353"/>
      <c r="AW8353"/>
      <c r="AX8353"/>
      <c r="AY8353"/>
      <c r="AZ8353"/>
      <c r="BA8353"/>
      <c r="BB8353"/>
      <c r="BC8353"/>
      <c r="BD8353"/>
    </row>
    <row r="8354" spans="1:56" s="16" customFormat="1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  <c r="AE8354"/>
      <c r="AF8354"/>
      <c r="AG8354"/>
      <c r="AH8354"/>
      <c r="AI8354"/>
      <c r="AJ8354"/>
      <c r="AK8354"/>
      <c r="AL8354"/>
      <c r="AM8354"/>
      <c r="AN8354"/>
      <c r="AO8354"/>
      <c r="AP8354"/>
      <c r="AQ8354"/>
      <c r="AR8354"/>
      <c r="AS8354"/>
      <c r="AT8354"/>
      <c r="AU8354"/>
      <c r="AV8354"/>
      <c r="AW8354"/>
      <c r="AX8354"/>
      <c r="AY8354"/>
      <c r="AZ8354"/>
      <c r="BA8354"/>
      <c r="BB8354"/>
      <c r="BC8354"/>
      <c r="BD8354"/>
    </row>
    <row r="8355" spans="1:56" s="16" customFormat="1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  <c r="AE8355"/>
      <c r="AF8355"/>
      <c r="AG8355"/>
      <c r="AH8355"/>
      <c r="AI8355"/>
      <c r="AJ8355"/>
      <c r="AK8355"/>
      <c r="AL8355"/>
      <c r="AM8355"/>
      <c r="AN8355"/>
      <c r="AO8355"/>
      <c r="AP8355"/>
      <c r="AQ8355"/>
      <c r="AR8355"/>
      <c r="AS8355"/>
      <c r="AT8355"/>
      <c r="AU8355"/>
      <c r="AV8355"/>
      <c r="AW8355"/>
      <c r="AX8355"/>
      <c r="AY8355"/>
      <c r="AZ8355"/>
      <c r="BA8355"/>
      <c r="BB8355"/>
      <c r="BC8355"/>
      <c r="BD8355"/>
    </row>
    <row r="8356" spans="1:56" s="16" customFormat="1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  <c r="AE8356"/>
      <c r="AF8356"/>
      <c r="AG8356"/>
      <c r="AH8356"/>
      <c r="AI8356"/>
      <c r="AJ8356"/>
      <c r="AK8356"/>
      <c r="AL8356"/>
      <c r="AM8356"/>
      <c r="AN8356"/>
      <c r="AO8356"/>
      <c r="AP8356"/>
      <c r="AQ8356"/>
      <c r="AR8356"/>
      <c r="AS8356"/>
      <c r="AT8356"/>
      <c r="AU8356"/>
      <c r="AV8356"/>
      <c r="AW8356"/>
      <c r="AX8356"/>
      <c r="AY8356"/>
      <c r="AZ8356"/>
      <c r="BA8356"/>
      <c r="BB8356"/>
      <c r="BC8356"/>
      <c r="BD8356"/>
    </row>
    <row r="8357" spans="1:56" s="16" customFormat="1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  <c r="AE8357"/>
      <c r="AF8357"/>
      <c r="AG8357"/>
      <c r="AH8357"/>
      <c r="AI8357"/>
      <c r="AJ8357"/>
      <c r="AK8357"/>
      <c r="AL8357"/>
      <c r="AM8357"/>
      <c r="AN8357"/>
      <c r="AO8357"/>
      <c r="AP8357"/>
      <c r="AQ8357"/>
      <c r="AR8357"/>
      <c r="AS8357"/>
      <c r="AT8357"/>
      <c r="AU8357"/>
      <c r="AV8357"/>
      <c r="AW8357"/>
      <c r="AX8357"/>
      <c r="AY8357"/>
      <c r="AZ8357"/>
      <c r="BA8357"/>
      <c r="BB8357"/>
      <c r="BC8357"/>
      <c r="BD8357"/>
    </row>
    <row r="8358" spans="1:56" s="16" customFormat="1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  <c r="AE8358"/>
      <c r="AF8358"/>
      <c r="AG8358"/>
      <c r="AH8358"/>
      <c r="AI8358"/>
      <c r="AJ8358"/>
      <c r="AK8358"/>
      <c r="AL8358"/>
      <c r="AM8358"/>
      <c r="AN8358"/>
      <c r="AO8358"/>
      <c r="AP8358"/>
      <c r="AQ8358"/>
      <c r="AR8358"/>
      <c r="AS8358"/>
      <c r="AT8358"/>
      <c r="AU8358"/>
      <c r="AV8358"/>
      <c r="AW8358"/>
      <c r="AX8358"/>
      <c r="AY8358"/>
      <c r="AZ8358"/>
      <c r="BA8358"/>
      <c r="BB8358"/>
      <c r="BC8358"/>
      <c r="BD8358"/>
    </row>
    <row r="8359" spans="1:56" s="16" customFormat="1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  <c r="AE8359"/>
      <c r="AF8359"/>
      <c r="AG8359"/>
      <c r="AH8359"/>
      <c r="AI8359"/>
      <c r="AJ8359"/>
      <c r="AK8359"/>
      <c r="AL8359"/>
      <c r="AM8359"/>
      <c r="AN8359"/>
      <c r="AO8359"/>
      <c r="AP8359"/>
      <c r="AQ8359"/>
      <c r="AR8359"/>
      <c r="AS8359"/>
      <c r="AT8359"/>
      <c r="AU8359"/>
      <c r="AV8359"/>
      <c r="AW8359"/>
      <c r="AX8359"/>
      <c r="AY8359"/>
      <c r="AZ8359"/>
      <c r="BA8359"/>
      <c r="BB8359"/>
      <c r="BC8359"/>
      <c r="BD8359"/>
    </row>
    <row r="8360" spans="1:56" s="16" customFormat="1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  <c r="AE8360"/>
      <c r="AF8360"/>
      <c r="AG8360"/>
      <c r="AH8360"/>
      <c r="AI8360"/>
      <c r="AJ8360"/>
      <c r="AK8360"/>
      <c r="AL8360"/>
      <c r="AM8360"/>
      <c r="AN8360"/>
      <c r="AO8360"/>
      <c r="AP8360"/>
      <c r="AQ8360"/>
      <c r="AR8360"/>
      <c r="AS8360"/>
      <c r="AT8360"/>
      <c r="AU8360"/>
      <c r="AV8360"/>
      <c r="AW8360"/>
      <c r="AX8360"/>
      <c r="AY8360"/>
      <c r="AZ8360"/>
      <c r="BA8360"/>
      <c r="BB8360"/>
      <c r="BC8360"/>
      <c r="BD8360"/>
    </row>
    <row r="8361" spans="1:56" s="16" customFormat="1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  <c r="AE8361"/>
      <c r="AF8361"/>
      <c r="AG8361"/>
      <c r="AH8361"/>
      <c r="AI8361"/>
      <c r="AJ8361"/>
      <c r="AK8361"/>
      <c r="AL8361"/>
      <c r="AM8361"/>
      <c r="AN8361"/>
      <c r="AO8361"/>
      <c r="AP8361"/>
      <c r="AQ8361"/>
      <c r="AR8361"/>
      <c r="AS8361"/>
      <c r="AT8361"/>
      <c r="AU8361"/>
      <c r="AV8361"/>
      <c r="AW8361"/>
      <c r="AX8361"/>
      <c r="AY8361"/>
      <c r="AZ8361"/>
      <c r="BA8361"/>
      <c r="BB8361"/>
      <c r="BC8361"/>
      <c r="BD8361"/>
    </row>
    <row r="8362" spans="1:56" s="16" customFormat="1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  <c r="AE8362"/>
      <c r="AF8362"/>
      <c r="AG8362"/>
      <c r="AH8362"/>
      <c r="AI8362"/>
      <c r="AJ8362"/>
      <c r="AK8362"/>
      <c r="AL8362"/>
      <c r="AM8362"/>
      <c r="AN8362"/>
      <c r="AO8362"/>
      <c r="AP8362"/>
      <c r="AQ8362"/>
      <c r="AR8362"/>
      <c r="AS8362"/>
      <c r="AT8362"/>
      <c r="AU8362"/>
      <c r="AV8362"/>
      <c r="AW8362"/>
      <c r="AX8362"/>
      <c r="AY8362"/>
      <c r="AZ8362"/>
      <c r="BA8362"/>
      <c r="BB8362"/>
      <c r="BC8362"/>
      <c r="BD8362"/>
    </row>
    <row r="8363" spans="1:56" s="16" customFormat="1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  <c r="AE8363"/>
      <c r="AF8363"/>
      <c r="AG8363"/>
      <c r="AH8363"/>
      <c r="AI8363"/>
      <c r="AJ8363"/>
      <c r="AK8363"/>
      <c r="AL8363"/>
      <c r="AM8363"/>
      <c r="AN8363"/>
      <c r="AO8363"/>
      <c r="AP8363"/>
      <c r="AQ8363"/>
      <c r="AR8363"/>
      <c r="AS8363"/>
      <c r="AT8363"/>
      <c r="AU8363"/>
      <c r="AV8363"/>
      <c r="AW8363"/>
      <c r="AX8363"/>
      <c r="AY8363"/>
      <c r="AZ8363"/>
      <c r="BA8363"/>
      <c r="BB8363"/>
      <c r="BC8363"/>
      <c r="BD8363"/>
    </row>
    <row r="8364" spans="1:56" s="16" customFormat="1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  <c r="AE8364"/>
      <c r="AF8364"/>
      <c r="AG8364"/>
      <c r="AH8364"/>
      <c r="AI8364"/>
      <c r="AJ8364"/>
      <c r="AK8364"/>
      <c r="AL8364"/>
      <c r="AM8364"/>
      <c r="AN8364"/>
      <c r="AO8364"/>
      <c r="AP8364"/>
      <c r="AQ8364"/>
      <c r="AR8364"/>
      <c r="AS8364"/>
      <c r="AT8364"/>
      <c r="AU8364"/>
      <c r="AV8364"/>
      <c r="AW8364"/>
      <c r="AX8364"/>
      <c r="AY8364"/>
      <c r="AZ8364"/>
      <c r="BA8364"/>
      <c r="BB8364"/>
      <c r="BC8364"/>
      <c r="BD8364"/>
    </row>
    <row r="8365" spans="1:56" s="16" customFormat="1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  <c r="AE8365"/>
      <c r="AF8365"/>
      <c r="AG8365"/>
      <c r="AH8365"/>
      <c r="AI8365"/>
      <c r="AJ8365"/>
      <c r="AK8365"/>
      <c r="AL8365"/>
      <c r="AM8365"/>
      <c r="AN8365"/>
      <c r="AO8365"/>
      <c r="AP8365"/>
      <c r="AQ8365"/>
      <c r="AR8365"/>
      <c r="AS8365"/>
      <c r="AT8365"/>
      <c r="AU8365"/>
      <c r="AV8365"/>
      <c r="AW8365"/>
      <c r="AX8365"/>
      <c r="AY8365"/>
      <c r="AZ8365"/>
      <c r="BA8365"/>
      <c r="BB8365"/>
      <c r="BC8365"/>
      <c r="BD8365"/>
    </row>
    <row r="8366" spans="1:56" s="16" customFormat="1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  <c r="AE8366"/>
      <c r="AF8366"/>
      <c r="AG8366"/>
      <c r="AH8366"/>
      <c r="AI8366"/>
      <c r="AJ8366"/>
      <c r="AK8366"/>
      <c r="AL8366"/>
      <c r="AM8366"/>
      <c r="AN8366"/>
      <c r="AO8366"/>
      <c r="AP8366"/>
      <c r="AQ8366"/>
      <c r="AR8366"/>
      <c r="AS8366"/>
      <c r="AT8366"/>
      <c r="AU8366"/>
      <c r="AV8366"/>
      <c r="AW8366"/>
      <c r="AX8366"/>
      <c r="AY8366"/>
      <c r="AZ8366"/>
      <c r="BA8366"/>
      <c r="BB8366"/>
      <c r="BC8366"/>
      <c r="BD8366"/>
    </row>
    <row r="8367" spans="1:56" s="16" customFormat="1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  <c r="AE8367"/>
      <c r="AF8367"/>
      <c r="AG8367"/>
      <c r="AH8367"/>
      <c r="AI8367"/>
      <c r="AJ8367"/>
      <c r="AK8367"/>
      <c r="AL8367"/>
      <c r="AM8367"/>
      <c r="AN8367"/>
      <c r="AO8367"/>
      <c r="AP8367"/>
      <c r="AQ8367"/>
      <c r="AR8367"/>
      <c r="AS8367"/>
      <c r="AT8367"/>
      <c r="AU8367"/>
      <c r="AV8367"/>
      <c r="AW8367"/>
      <c r="AX8367"/>
      <c r="AY8367"/>
      <c r="AZ8367"/>
      <c r="BA8367"/>
      <c r="BB8367"/>
      <c r="BC8367"/>
      <c r="BD8367"/>
    </row>
    <row r="8368" spans="1:56" s="16" customFormat="1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  <c r="AE8368"/>
      <c r="AF8368"/>
      <c r="AG8368"/>
      <c r="AH8368"/>
      <c r="AI8368"/>
      <c r="AJ8368"/>
      <c r="AK8368"/>
      <c r="AL8368"/>
      <c r="AM8368"/>
      <c r="AN8368"/>
      <c r="AO8368"/>
      <c r="AP8368"/>
      <c r="AQ8368"/>
      <c r="AR8368"/>
      <c r="AS8368"/>
      <c r="AT8368"/>
      <c r="AU8368"/>
      <c r="AV8368"/>
      <c r="AW8368"/>
      <c r="AX8368"/>
      <c r="AY8368"/>
      <c r="AZ8368"/>
      <c r="BA8368"/>
      <c r="BB8368"/>
      <c r="BC8368"/>
      <c r="BD8368"/>
    </row>
    <row r="8369" spans="1:56" s="16" customFormat="1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  <c r="AE8369"/>
      <c r="AF8369"/>
      <c r="AG8369"/>
      <c r="AH8369"/>
      <c r="AI8369"/>
      <c r="AJ8369"/>
      <c r="AK8369"/>
      <c r="AL8369"/>
      <c r="AM8369"/>
      <c r="AN8369"/>
      <c r="AO8369"/>
      <c r="AP8369"/>
      <c r="AQ8369"/>
      <c r="AR8369"/>
      <c r="AS8369"/>
      <c r="AT8369"/>
      <c r="AU8369"/>
      <c r="AV8369"/>
      <c r="AW8369"/>
      <c r="AX8369"/>
      <c r="AY8369"/>
      <c r="AZ8369"/>
      <c r="BA8369"/>
      <c r="BB8369"/>
      <c r="BC8369"/>
      <c r="BD8369"/>
    </row>
    <row r="8370" spans="1:56" s="16" customFormat="1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  <c r="AE8370"/>
      <c r="AF8370"/>
      <c r="AG8370"/>
      <c r="AH8370"/>
      <c r="AI8370"/>
      <c r="AJ8370"/>
      <c r="AK8370"/>
      <c r="AL8370"/>
      <c r="AM8370"/>
      <c r="AN8370"/>
      <c r="AO8370"/>
      <c r="AP8370"/>
      <c r="AQ8370"/>
      <c r="AR8370"/>
      <c r="AS8370"/>
      <c r="AT8370"/>
      <c r="AU8370"/>
      <c r="AV8370"/>
      <c r="AW8370"/>
      <c r="AX8370"/>
      <c r="AY8370"/>
      <c r="AZ8370"/>
      <c r="BA8370"/>
      <c r="BB8370"/>
      <c r="BC8370"/>
      <c r="BD8370"/>
    </row>
    <row r="8371" spans="1:56" s="16" customFormat="1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  <c r="AE8371"/>
      <c r="AF8371"/>
      <c r="AG8371"/>
      <c r="AH8371"/>
      <c r="AI8371"/>
      <c r="AJ8371"/>
      <c r="AK8371"/>
      <c r="AL8371"/>
      <c r="AM8371"/>
      <c r="AN8371"/>
      <c r="AO8371"/>
      <c r="AP8371"/>
      <c r="AQ8371"/>
      <c r="AR8371"/>
      <c r="AS8371"/>
      <c r="AT8371"/>
      <c r="AU8371"/>
      <c r="AV8371"/>
      <c r="AW8371"/>
      <c r="AX8371"/>
      <c r="AY8371"/>
      <c r="AZ8371"/>
      <c r="BA8371"/>
      <c r="BB8371"/>
      <c r="BC8371"/>
      <c r="BD8371"/>
    </row>
    <row r="8372" spans="1:56" s="16" customFormat="1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  <c r="AE8372"/>
      <c r="AF8372"/>
      <c r="AG8372"/>
      <c r="AH8372"/>
      <c r="AI8372"/>
      <c r="AJ8372"/>
      <c r="AK8372"/>
      <c r="AL8372"/>
      <c r="AM8372"/>
      <c r="AN8372"/>
      <c r="AO8372"/>
      <c r="AP8372"/>
      <c r="AQ8372"/>
      <c r="AR8372"/>
      <c r="AS8372"/>
      <c r="AT8372"/>
      <c r="AU8372"/>
      <c r="AV8372"/>
      <c r="AW8372"/>
      <c r="AX8372"/>
      <c r="AY8372"/>
      <c r="AZ8372"/>
      <c r="BA8372"/>
      <c r="BB8372"/>
      <c r="BC8372"/>
      <c r="BD8372"/>
    </row>
    <row r="8373" spans="1:56" s="16" customFormat="1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  <c r="AE8373"/>
      <c r="AF8373"/>
      <c r="AG8373"/>
      <c r="AH8373"/>
      <c r="AI8373"/>
      <c r="AJ8373"/>
      <c r="AK8373"/>
      <c r="AL8373"/>
      <c r="AM8373"/>
      <c r="AN8373"/>
      <c r="AO8373"/>
      <c r="AP8373"/>
      <c r="AQ8373"/>
      <c r="AR8373"/>
      <c r="AS8373"/>
      <c r="AT8373"/>
      <c r="AU8373"/>
      <c r="AV8373"/>
      <c r="AW8373"/>
      <c r="AX8373"/>
      <c r="AY8373"/>
      <c r="AZ8373"/>
      <c r="BA8373"/>
      <c r="BB8373"/>
      <c r="BC8373"/>
      <c r="BD8373"/>
    </row>
    <row r="8374" spans="1:56" s="16" customFormat="1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  <c r="AE8374"/>
      <c r="AF8374"/>
      <c r="AG8374"/>
      <c r="AH8374"/>
      <c r="AI8374"/>
      <c r="AJ8374"/>
      <c r="AK8374"/>
      <c r="AL8374"/>
      <c r="AM8374"/>
      <c r="AN8374"/>
      <c r="AO8374"/>
      <c r="AP8374"/>
      <c r="AQ8374"/>
      <c r="AR8374"/>
      <c r="AS8374"/>
      <c r="AT8374"/>
      <c r="AU8374"/>
      <c r="AV8374"/>
      <c r="AW8374"/>
      <c r="AX8374"/>
      <c r="AY8374"/>
      <c r="AZ8374"/>
      <c r="BA8374"/>
      <c r="BB8374"/>
      <c r="BC8374"/>
      <c r="BD8374"/>
    </row>
    <row r="8375" spans="1:56" s="16" customFormat="1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  <c r="AE8375"/>
      <c r="AF8375"/>
      <c r="AG8375"/>
      <c r="AH8375"/>
      <c r="AI8375"/>
      <c r="AJ8375"/>
      <c r="AK8375"/>
      <c r="AL8375"/>
      <c r="AM8375"/>
      <c r="AN8375"/>
      <c r="AO8375"/>
      <c r="AP8375"/>
      <c r="AQ8375"/>
      <c r="AR8375"/>
      <c r="AS8375"/>
      <c r="AT8375"/>
      <c r="AU8375"/>
      <c r="AV8375"/>
      <c r="AW8375"/>
      <c r="AX8375"/>
      <c r="AY8375"/>
      <c r="AZ8375"/>
      <c r="BA8375"/>
      <c r="BB8375"/>
      <c r="BC8375"/>
      <c r="BD8375"/>
    </row>
    <row r="8376" spans="1:56" s="16" customFormat="1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  <c r="AE8376"/>
      <c r="AF8376"/>
      <c r="AG8376"/>
      <c r="AH8376"/>
      <c r="AI8376"/>
      <c r="AJ8376"/>
      <c r="AK8376"/>
      <c r="AL8376"/>
      <c r="AM8376"/>
      <c r="AN8376"/>
      <c r="AO8376"/>
      <c r="AP8376"/>
      <c r="AQ8376"/>
      <c r="AR8376"/>
      <c r="AS8376"/>
      <c r="AT8376"/>
      <c r="AU8376"/>
      <c r="AV8376"/>
      <c r="AW8376"/>
      <c r="AX8376"/>
      <c r="AY8376"/>
      <c r="AZ8376"/>
      <c r="BA8376"/>
      <c r="BB8376"/>
      <c r="BC8376"/>
      <c r="BD8376"/>
    </row>
    <row r="8377" spans="1:56" s="16" customFormat="1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  <c r="AE8377"/>
      <c r="AF8377"/>
      <c r="AG8377"/>
      <c r="AH8377"/>
      <c r="AI8377"/>
      <c r="AJ8377"/>
      <c r="AK8377"/>
      <c r="AL8377"/>
      <c r="AM8377"/>
      <c r="AN8377"/>
      <c r="AO8377"/>
      <c r="AP8377"/>
      <c r="AQ8377"/>
      <c r="AR8377"/>
      <c r="AS8377"/>
      <c r="AT8377"/>
      <c r="AU8377"/>
      <c r="AV8377"/>
      <c r="AW8377"/>
      <c r="AX8377"/>
      <c r="AY8377"/>
      <c r="AZ8377"/>
      <c r="BA8377"/>
      <c r="BB8377"/>
      <c r="BC8377"/>
      <c r="BD8377"/>
    </row>
    <row r="8378" spans="1:56" s="16" customFormat="1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  <c r="AE8378"/>
      <c r="AF8378"/>
      <c r="AG8378"/>
      <c r="AH8378"/>
      <c r="AI8378"/>
      <c r="AJ8378"/>
      <c r="AK8378"/>
      <c r="AL8378"/>
      <c r="AM8378"/>
      <c r="AN8378"/>
      <c r="AO8378"/>
      <c r="AP8378"/>
      <c r="AQ8378"/>
      <c r="AR8378"/>
      <c r="AS8378"/>
      <c r="AT8378"/>
      <c r="AU8378"/>
      <c r="AV8378"/>
      <c r="AW8378"/>
      <c r="AX8378"/>
      <c r="AY8378"/>
      <c r="AZ8378"/>
      <c r="BA8378"/>
      <c r="BB8378"/>
      <c r="BC8378"/>
      <c r="BD8378"/>
    </row>
    <row r="8379" spans="1:56" s="16" customFormat="1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  <c r="AE8379"/>
      <c r="AF8379"/>
      <c r="AG8379"/>
      <c r="AH8379"/>
      <c r="AI8379"/>
      <c r="AJ8379"/>
      <c r="AK8379"/>
      <c r="AL8379"/>
      <c r="AM8379"/>
      <c r="AN8379"/>
      <c r="AO8379"/>
      <c r="AP8379"/>
      <c r="AQ8379"/>
      <c r="AR8379"/>
      <c r="AS8379"/>
      <c r="AT8379"/>
      <c r="AU8379"/>
      <c r="AV8379"/>
      <c r="AW8379"/>
      <c r="AX8379"/>
      <c r="AY8379"/>
      <c r="AZ8379"/>
      <c r="BA8379"/>
      <c r="BB8379"/>
      <c r="BC8379"/>
      <c r="BD8379"/>
    </row>
    <row r="8380" spans="1:56" s="16" customFormat="1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  <c r="AE8380"/>
      <c r="AF8380"/>
      <c r="AG8380"/>
      <c r="AH8380"/>
      <c r="AI8380"/>
      <c r="AJ8380"/>
      <c r="AK8380"/>
      <c r="AL8380"/>
      <c r="AM8380"/>
      <c r="AN8380"/>
      <c r="AO8380"/>
      <c r="AP8380"/>
      <c r="AQ8380"/>
      <c r="AR8380"/>
      <c r="AS8380"/>
      <c r="AT8380"/>
      <c r="AU8380"/>
      <c r="AV8380"/>
      <c r="AW8380"/>
      <c r="AX8380"/>
      <c r="AY8380"/>
      <c r="AZ8380"/>
      <c r="BA8380"/>
      <c r="BB8380"/>
      <c r="BC8380"/>
      <c r="BD8380"/>
    </row>
    <row r="8381" spans="1:56" s="16" customFormat="1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  <c r="AE8381"/>
      <c r="AF8381"/>
      <c r="AG8381"/>
      <c r="AH8381"/>
      <c r="AI8381"/>
      <c r="AJ8381"/>
      <c r="AK8381"/>
      <c r="AL8381"/>
      <c r="AM8381"/>
      <c r="AN8381"/>
      <c r="AO8381"/>
      <c r="AP8381"/>
      <c r="AQ8381"/>
      <c r="AR8381"/>
      <c r="AS8381"/>
      <c r="AT8381"/>
      <c r="AU8381"/>
      <c r="AV8381"/>
      <c r="AW8381"/>
      <c r="AX8381"/>
      <c r="AY8381"/>
      <c r="AZ8381"/>
      <c r="BA8381"/>
      <c r="BB8381"/>
      <c r="BC8381"/>
      <c r="BD8381"/>
    </row>
    <row r="8382" spans="1:56" s="16" customFormat="1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  <c r="AE8382"/>
      <c r="AF8382"/>
      <c r="AG8382"/>
      <c r="AH8382"/>
      <c r="AI8382"/>
      <c r="AJ8382"/>
      <c r="AK8382"/>
      <c r="AL8382"/>
      <c r="AM8382"/>
      <c r="AN8382"/>
      <c r="AO8382"/>
      <c r="AP8382"/>
      <c r="AQ8382"/>
      <c r="AR8382"/>
      <c r="AS8382"/>
      <c r="AT8382"/>
      <c r="AU8382"/>
      <c r="AV8382"/>
      <c r="AW8382"/>
      <c r="AX8382"/>
      <c r="AY8382"/>
      <c r="AZ8382"/>
      <c r="BA8382"/>
      <c r="BB8382"/>
      <c r="BC8382"/>
      <c r="BD8382"/>
    </row>
    <row r="8383" spans="1:56" s="16" customFormat="1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  <c r="AE8383"/>
      <c r="AF8383"/>
      <c r="AG8383"/>
      <c r="AH8383"/>
      <c r="AI8383"/>
      <c r="AJ8383"/>
      <c r="AK8383"/>
      <c r="AL8383"/>
      <c r="AM8383"/>
      <c r="AN8383"/>
      <c r="AO8383"/>
      <c r="AP8383"/>
      <c r="AQ8383"/>
      <c r="AR8383"/>
      <c r="AS8383"/>
      <c r="AT8383"/>
      <c r="AU8383"/>
      <c r="AV8383"/>
      <c r="AW8383"/>
      <c r="AX8383"/>
      <c r="AY8383"/>
      <c r="AZ8383"/>
      <c r="BA8383"/>
      <c r="BB8383"/>
      <c r="BC8383"/>
      <c r="BD8383"/>
    </row>
    <row r="8384" spans="1:56" s="16" customFormat="1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  <c r="AE8384"/>
      <c r="AF8384"/>
      <c r="AG8384"/>
      <c r="AH8384"/>
      <c r="AI8384"/>
      <c r="AJ8384"/>
      <c r="AK8384"/>
      <c r="AL8384"/>
      <c r="AM8384"/>
      <c r="AN8384"/>
      <c r="AO8384"/>
      <c r="AP8384"/>
      <c r="AQ8384"/>
      <c r="AR8384"/>
      <c r="AS8384"/>
      <c r="AT8384"/>
      <c r="AU8384"/>
      <c r="AV8384"/>
      <c r="AW8384"/>
      <c r="AX8384"/>
      <c r="AY8384"/>
      <c r="AZ8384"/>
      <c r="BA8384"/>
      <c r="BB8384"/>
      <c r="BC8384"/>
      <c r="BD8384"/>
    </row>
    <row r="8385" spans="1:56" s="16" customFormat="1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  <c r="AE8385"/>
      <c r="AF8385"/>
      <c r="AG8385"/>
      <c r="AH8385"/>
      <c r="AI8385"/>
      <c r="AJ8385"/>
      <c r="AK8385"/>
      <c r="AL8385"/>
      <c r="AM8385"/>
      <c r="AN8385"/>
      <c r="AO8385"/>
      <c r="AP8385"/>
      <c r="AQ8385"/>
      <c r="AR8385"/>
      <c r="AS8385"/>
      <c r="AT8385"/>
      <c r="AU8385"/>
      <c r="AV8385"/>
      <c r="AW8385"/>
      <c r="AX8385"/>
      <c r="AY8385"/>
      <c r="AZ8385"/>
      <c r="BA8385"/>
      <c r="BB8385"/>
      <c r="BC8385"/>
      <c r="BD8385"/>
    </row>
    <row r="8386" spans="1:56" s="16" customFormat="1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  <c r="AE8386"/>
      <c r="AF8386"/>
      <c r="AG8386"/>
      <c r="AH8386"/>
      <c r="AI8386"/>
      <c r="AJ8386"/>
      <c r="AK8386"/>
      <c r="AL8386"/>
      <c r="AM8386"/>
      <c r="AN8386"/>
      <c r="AO8386"/>
      <c r="AP8386"/>
      <c r="AQ8386"/>
      <c r="AR8386"/>
      <c r="AS8386"/>
      <c r="AT8386"/>
      <c r="AU8386"/>
      <c r="AV8386"/>
      <c r="AW8386"/>
      <c r="AX8386"/>
      <c r="AY8386"/>
      <c r="AZ8386"/>
      <c r="BA8386"/>
      <c r="BB8386"/>
      <c r="BC8386"/>
      <c r="BD8386"/>
    </row>
    <row r="8387" spans="1:56" s="16" customFormat="1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  <c r="AE8387"/>
      <c r="AF8387"/>
      <c r="AG8387"/>
      <c r="AH8387"/>
      <c r="AI8387"/>
      <c r="AJ8387"/>
      <c r="AK8387"/>
      <c r="AL8387"/>
      <c r="AM8387"/>
      <c r="AN8387"/>
      <c r="AO8387"/>
      <c r="AP8387"/>
      <c r="AQ8387"/>
      <c r="AR8387"/>
      <c r="AS8387"/>
      <c r="AT8387"/>
      <c r="AU8387"/>
      <c r="AV8387"/>
      <c r="AW8387"/>
      <c r="AX8387"/>
      <c r="AY8387"/>
      <c r="AZ8387"/>
      <c r="BA8387"/>
      <c r="BB8387"/>
      <c r="BC8387"/>
      <c r="BD8387"/>
    </row>
    <row r="8388" spans="1:56" s="16" customFormat="1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  <c r="AE8388"/>
      <c r="AF8388"/>
      <c r="AG8388"/>
      <c r="AH8388"/>
      <c r="AI8388"/>
      <c r="AJ8388"/>
      <c r="AK8388"/>
      <c r="AL8388"/>
      <c r="AM8388"/>
      <c r="AN8388"/>
      <c r="AO8388"/>
      <c r="AP8388"/>
      <c r="AQ8388"/>
      <c r="AR8388"/>
      <c r="AS8388"/>
      <c r="AT8388"/>
      <c r="AU8388"/>
      <c r="AV8388"/>
      <c r="AW8388"/>
      <c r="AX8388"/>
      <c r="AY8388"/>
      <c r="AZ8388"/>
      <c r="BA8388"/>
      <c r="BB8388"/>
      <c r="BC8388"/>
      <c r="BD8388"/>
    </row>
    <row r="8389" spans="1:56" s="16" customFormat="1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  <c r="AE8389"/>
      <c r="AF8389"/>
      <c r="AG8389"/>
      <c r="AH8389"/>
      <c r="AI8389"/>
      <c r="AJ8389"/>
      <c r="AK8389"/>
      <c r="AL8389"/>
      <c r="AM8389"/>
      <c r="AN8389"/>
      <c r="AO8389"/>
      <c r="AP8389"/>
      <c r="AQ8389"/>
      <c r="AR8389"/>
      <c r="AS8389"/>
      <c r="AT8389"/>
      <c r="AU8389"/>
      <c r="AV8389"/>
      <c r="AW8389"/>
      <c r="AX8389"/>
      <c r="AY8389"/>
      <c r="AZ8389"/>
      <c r="BA8389"/>
      <c r="BB8389"/>
      <c r="BC8389"/>
      <c r="BD8389"/>
    </row>
    <row r="8390" spans="1:56" s="16" customFormat="1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  <c r="AE8390"/>
      <c r="AF8390"/>
      <c r="AG8390"/>
      <c r="AH8390"/>
      <c r="AI8390"/>
      <c r="AJ8390"/>
      <c r="AK8390"/>
      <c r="AL8390"/>
      <c r="AM8390"/>
      <c r="AN8390"/>
      <c r="AO8390"/>
      <c r="AP8390"/>
      <c r="AQ8390"/>
      <c r="AR8390"/>
      <c r="AS8390"/>
      <c r="AT8390"/>
      <c r="AU8390"/>
      <c r="AV8390"/>
      <c r="AW8390"/>
      <c r="AX8390"/>
      <c r="AY8390"/>
      <c r="AZ8390"/>
      <c r="BA8390"/>
      <c r="BB8390"/>
      <c r="BC8390"/>
      <c r="BD8390"/>
    </row>
    <row r="8391" spans="1:56" s="16" customFormat="1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  <c r="AE8391"/>
      <c r="AF8391"/>
      <c r="AG8391"/>
      <c r="AH8391"/>
      <c r="AI8391"/>
      <c r="AJ8391"/>
      <c r="AK8391"/>
      <c r="AL8391"/>
      <c r="AM8391"/>
      <c r="AN8391"/>
      <c r="AO8391"/>
      <c r="AP8391"/>
      <c r="AQ8391"/>
      <c r="AR8391"/>
      <c r="AS8391"/>
      <c r="AT8391"/>
      <c r="AU8391"/>
      <c r="AV8391"/>
      <c r="AW8391"/>
      <c r="AX8391"/>
      <c r="AY8391"/>
      <c r="AZ8391"/>
      <c r="BA8391"/>
      <c r="BB8391"/>
      <c r="BC8391"/>
      <c r="BD8391"/>
    </row>
    <row r="8392" spans="1:56" s="16" customFormat="1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  <c r="AE8392"/>
      <c r="AF8392"/>
      <c r="AG8392"/>
      <c r="AH8392"/>
      <c r="AI8392"/>
      <c r="AJ8392"/>
      <c r="AK8392"/>
      <c r="AL8392"/>
      <c r="AM8392"/>
      <c r="AN8392"/>
      <c r="AO8392"/>
      <c r="AP8392"/>
      <c r="AQ8392"/>
      <c r="AR8392"/>
      <c r="AS8392"/>
      <c r="AT8392"/>
      <c r="AU8392"/>
      <c r="AV8392"/>
      <c r="AW8392"/>
      <c r="AX8392"/>
      <c r="AY8392"/>
      <c r="AZ8392"/>
      <c r="BA8392"/>
      <c r="BB8392"/>
      <c r="BC8392"/>
      <c r="BD8392"/>
    </row>
    <row r="8393" spans="1:56" s="16" customFormat="1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  <c r="AE8393"/>
      <c r="AF8393"/>
      <c r="AG8393"/>
      <c r="AH8393"/>
      <c r="AI8393"/>
      <c r="AJ8393"/>
      <c r="AK8393"/>
      <c r="AL8393"/>
      <c r="AM8393"/>
      <c r="AN8393"/>
      <c r="AO8393"/>
      <c r="AP8393"/>
      <c r="AQ8393"/>
      <c r="AR8393"/>
      <c r="AS8393"/>
      <c r="AT8393"/>
      <c r="AU8393"/>
      <c r="AV8393"/>
      <c r="AW8393"/>
      <c r="AX8393"/>
      <c r="AY8393"/>
      <c r="AZ8393"/>
      <c r="BA8393"/>
      <c r="BB8393"/>
      <c r="BC8393"/>
      <c r="BD8393"/>
    </row>
    <row r="8394" spans="1:56" s="16" customFormat="1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  <c r="AE8394"/>
      <c r="AF8394"/>
      <c r="AG8394"/>
      <c r="AH8394"/>
      <c r="AI8394"/>
      <c r="AJ8394"/>
      <c r="AK8394"/>
      <c r="AL8394"/>
      <c r="AM8394"/>
      <c r="AN8394"/>
      <c r="AO8394"/>
      <c r="AP8394"/>
      <c r="AQ8394"/>
      <c r="AR8394"/>
      <c r="AS8394"/>
      <c r="AT8394"/>
      <c r="AU8394"/>
      <c r="AV8394"/>
      <c r="AW8394"/>
      <c r="AX8394"/>
      <c r="AY8394"/>
      <c r="AZ8394"/>
      <c r="BA8394"/>
      <c r="BB8394"/>
      <c r="BC8394"/>
      <c r="BD8394"/>
    </row>
    <row r="8395" spans="1:56" s="16" customFormat="1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  <c r="AE8395"/>
      <c r="AF8395"/>
      <c r="AG8395"/>
      <c r="AH8395"/>
      <c r="AI8395"/>
      <c r="AJ8395"/>
      <c r="AK8395"/>
      <c r="AL8395"/>
      <c r="AM8395"/>
      <c r="AN8395"/>
      <c r="AO8395"/>
      <c r="AP8395"/>
      <c r="AQ8395"/>
      <c r="AR8395"/>
      <c r="AS8395"/>
      <c r="AT8395"/>
      <c r="AU8395"/>
      <c r="AV8395"/>
      <c r="AW8395"/>
      <c r="AX8395"/>
      <c r="AY8395"/>
      <c r="AZ8395"/>
      <c r="BA8395"/>
      <c r="BB8395"/>
      <c r="BC8395"/>
      <c r="BD8395"/>
    </row>
    <row r="8396" spans="1:56" s="16" customFormat="1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  <c r="AE8396"/>
      <c r="AF8396"/>
      <c r="AG8396"/>
      <c r="AH8396"/>
      <c r="AI8396"/>
      <c r="AJ8396"/>
      <c r="AK8396"/>
      <c r="AL8396"/>
      <c r="AM8396"/>
      <c r="AN8396"/>
      <c r="AO8396"/>
      <c r="AP8396"/>
      <c r="AQ8396"/>
      <c r="AR8396"/>
      <c r="AS8396"/>
      <c r="AT8396"/>
      <c r="AU8396"/>
      <c r="AV8396"/>
      <c r="AW8396"/>
      <c r="AX8396"/>
      <c r="AY8396"/>
      <c r="AZ8396"/>
      <c r="BA8396"/>
      <c r="BB8396"/>
      <c r="BC8396"/>
      <c r="BD8396"/>
    </row>
    <row r="8397" spans="1:56" s="16" customFormat="1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  <c r="AE8397"/>
      <c r="AF8397"/>
      <c r="AG8397"/>
      <c r="AH8397"/>
      <c r="AI8397"/>
      <c r="AJ8397"/>
      <c r="AK8397"/>
      <c r="AL8397"/>
      <c r="AM8397"/>
      <c r="AN8397"/>
      <c r="AO8397"/>
      <c r="AP8397"/>
      <c r="AQ8397"/>
      <c r="AR8397"/>
      <c r="AS8397"/>
      <c r="AT8397"/>
      <c r="AU8397"/>
      <c r="AV8397"/>
      <c r="AW8397"/>
      <c r="AX8397"/>
      <c r="AY8397"/>
      <c r="AZ8397"/>
      <c r="BA8397"/>
      <c r="BB8397"/>
      <c r="BC8397"/>
      <c r="BD8397"/>
    </row>
    <row r="8398" spans="1:56" s="16" customFormat="1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  <c r="AE8398"/>
      <c r="AF8398"/>
      <c r="AG8398"/>
      <c r="AH8398"/>
      <c r="AI8398"/>
      <c r="AJ8398"/>
      <c r="AK8398"/>
      <c r="AL8398"/>
      <c r="AM8398"/>
      <c r="AN8398"/>
      <c r="AO8398"/>
      <c r="AP8398"/>
      <c r="AQ8398"/>
      <c r="AR8398"/>
      <c r="AS8398"/>
      <c r="AT8398"/>
      <c r="AU8398"/>
      <c r="AV8398"/>
      <c r="AW8398"/>
      <c r="AX8398"/>
      <c r="AY8398"/>
      <c r="AZ8398"/>
      <c r="BA8398"/>
      <c r="BB8398"/>
      <c r="BC8398"/>
      <c r="BD8398"/>
    </row>
    <row r="8399" spans="1:56" s="16" customFormat="1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  <c r="AE8399"/>
      <c r="AF8399"/>
      <c r="AG8399"/>
      <c r="AH8399"/>
      <c r="AI8399"/>
      <c r="AJ8399"/>
      <c r="AK8399"/>
      <c r="AL8399"/>
      <c r="AM8399"/>
      <c r="AN8399"/>
      <c r="AO8399"/>
      <c r="AP8399"/>
      <c r="AQ8399"/>
      <c r="AR8399"/>
      <c r="AS8399"/>
      <c r="AT8399"/>
      <c r="AU8399"/>
      <c r="AV8399"/>
      <c r="AW8399"/>
      <c r="AX8399"/>
      <c r="AY8399"/>
      <c r="AZ8399"/>
      <c r="BA8399"/>
      <c r="BB8399"/>
      <c r="BC8399"/>
      <c r="BD8399"/>
    </row>
    <row r="8400" spans="1:56" s="16" customFormat="1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  <c r="AE8400"/>
      <c r="AF8400"/>
      <c r="AG8400"/>
      <c r="AH8400"/>
      <c r="AI8400"/>
      <c r="AJ8400"/>
      <c r="AK8400"/>
      <c r="AL8400"/>
      <c r="AM8400"/>
      <c r="AN8400"/>
      <c r="AO8400"/>
      <c r="AP8400"/>
      <c r="AQ8400"/>
      <c r="AR8400"/>
      <c r="AS8400"/>
      <c r="AT8400"/>
      <c r="AU8400"/>
      <c r="AV8400"/>
      <c r="AW8400"/>
      <c r="AX8400"/>
      <c r="AY8400"/>
      <c r="AZ8400"/>
      <c r="BA8400"/>
      <c r="BB8400"/>
      <c r="BC8400"/>
      <c r="BD8400"/>
    </row>
    <row r="8401" spans="1:56" s="16" customFormat="1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  <c r="AE8401"/>
      <c r="AF8401"/>
      <c r="AG8401"/>
      <c r="AH8401"/>
      <c r="AI8401"/>
      <c r="AJ8401"/>
      <c r="AK8401"/>
      <c r="AL8401"/>
      <c r="AM8401"/>
      <c r="AN8401"/>
      <c r="AO8401"/>
      <c r="AP8401"/>
      <c r="AQ8401"/>
      <c r="AR8401"/>
      <c r="AS8401"/>
      <c r="AT8401"/>
      <c r="AU8401"/>
      <c r="AV8401"/>
      <c r="AW8401"/>
      <c r="AX8401"/>
      <c r="AY8401"/>
      <c r="AZ8401"/>
      <c r="BA8401"/>
      <c r="BB8401"/>
      <c r="BC8401"/>
      <c r="BD8401"/>
    </row>
    <row r="8402" spans="1:56" s="16" customFormat="1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  <c r="AE8402"/>
      <c r="AF8402"/>
      <c r="AG8402"/>
      <c r="AH8402"/>
      <c r="AI8402"/>
      <c r="AJ8402"/>
      <c r="AK8402"/>
      <c r="AL8402"/>
      <c r="AM8402"/>
      <c r="AN8402"/>
      <c r="AO8402"/>
      <c r="AP8402"/>
      <c r="AQ8402"/>
      <c r="AR8402"/>
      <c r="AS8402"/>
      <c r="AT8402"/>
      <c r="AU8402"/>
      <c r="AV8402"/>
      <c r="AW8402"/>
      <c r="AX8402"/>
      <c r="AY8402"/>
      <c r="AZ8402"/>
      <c r="BA8402"/>
      <c r="BB8402"/>
      <c r="BC8402"/>
      <c r="BD8402"/>
    </row>
    <row r="8403" spans="1:56" s="16" customFormat="1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  <c r="AE8403"/>
      <c r="AF8403"/>
      <c r="AG8403"/>
      <c r="AH8403"/>
      <c r="AI8403"/>
      <c r="AJ8403"/>
      <c r="AK8403"/>
      <c r="AL8403"/>
      <c r="AM8403"/>
      <c r="AN8403"/>
      <c r="AO8403"/>
      <c r="AP8403"/>
      <c r="AQ8403"/>
      <c r="AR8403"/>
      <c r="AS8403"/>
      <c r="AT8403"/>
      <c r="AU8403"/>
      <c r="AV8403"/>
      <c r="AW8403"/>
      <c r="AX8403"/>
      <c r="AY8403"/>
      <c r="AZ8403"/>
      <c r="BA8403"/>
      <c r="BB8403"/>
      <c r="BC8403"/>
      <c r="BD8403"/>
    </row>
    <row r="8404" spans="1:56" s="16" customFormat="1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  <c r="AE8404"/>
      <c r="AF8404"/>
      <c r="AG8404"/>
      <c r="AH8404"/>
      <c r="AI8404"/>
      <c r="AJ8404"/>
      <c r="AK8404"/>
      <c r="AL8404"/>
      <c r="AM8404"/>
      <c r="AN8404"/>
      <c r="AO8404"/>
      <c r="AP8404"/>
      <c r="AQ8404"/>
      <c r="AR8404"/>
      <c r="AS8404"/>
      <c r="AT8404"/>
      <c r="AU8404"/>
      <c r="AV8404"/>
      <c r="AW8404"/>
      <c r="AX8404"/>
      <c r="AY8404"/>
      <c r="AZ8404"/>
      <c r="BA8404"/>
      <c r="BB8404"/>
      <c r="BC8404"/>
      <c r="BD8404"/>
    </row>
    <row r="8405" spans="1:56" s="16" customFormat="1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  <c r="AE8405"/>
      <c r="AF8405"/>
      <c r="AG8405"/>
      <c r="AH8405"/>
      <c r="AI8405"/>
      <c r="AJ8405"/>
      <c r="AK8405"/>
      <c r="AL8405"/>
      <c r="AM8405"/>
      <c r="AN8405"/>
      <c r="AO8405"/>
      <c r="AP8405"/>
      <c r="AQ8405"/>
      <c r="AR8405"/>
      <c r="AS8405"/>
      <c r="AT8405"/>
      <c r="AU8405"/>
      <c r="AV8405"/>
      <c r="AW8405"/>
      <c r="AX8405"/>
      <c r="AY8405"/>
      <c r="AZ8405"/>
      <c r="BA8405"/>
      <c r="BB8405"/>
      <c r="BC8405"/>
      <c r="BD8405"/>
    </row>
    <row r="8406" spans="1:56" s="16" customFormat="1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  <c r="AE8406"/>
      <c r="AF8406"/>
      <c r="AG8406"/>
      <c r="AH8406"/>
      <c r="AI8406"/>
      <c r="AJ8406"/>
      <c r="AK8406"/>
      <c r="AL8406"/>
      <c r="AM8406"/>
      <c r="AN8406"/>
      <c r="AO8406"/>
      <c r="AP8406"/>
      <c r="AQ8406"/>
      <c r="AR8406"/>
      <c r="AS8406"/>
      <c r="AT8406"/>
      <c r="AU8406"/>
      <c r="AV8406"/>
      <c r="AW8406"/>
      <c r="AX8406"/>
      <c r="AY8406"/>
      <c r="AZ8406"/>
      <c r="BA8406"/>
      <c r="BB8406"/>
      <c r="BC8406"/>
      <c r="BD8406"/>
    </row>
    <row r="8407" spans="1:56" s="16" customFormat="1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  <c r="AE8407"/>
      <c r="AF8407"/>
      <c r="AG8407"/>
      <c r="AH8407"/>
      <c r="AI8407"/>
      <c r="AJ8407"/>
      <c r="AK8407"/>
      <c r="AL8407"/>
      <c r="AM8407"/>
      <c r="AN8407"/>
      <c r="AO8407"/>
      <c r="AP8407"/>
      <c r="AQ8407"/>
      <c r="AR8407"/>
      <c r="AS8407"/>
      <c r="AT8407"/>
      <c r="AU8407"/>
      <c r="AV8407"/>
      <c r="AW8407"/>
      <c r="AX8407"/>
      <c r="AY8407"/>
      <c r="AZ8407"/>
      <c r="BA8407"/>
      <c r="BB8407"/>
      <c r="BC8407"/>
      <c r="BD8407"/>
    </row>
    <row r="8408" spans="1:56" s="16" customFormat="1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  <c r="AE8408"/>
      <c r="AF8408"/>
      <c r="AG8408"/>
      <c r="AH8408"/>
      <c r="AI8408"/>
      <c r="AJ8408"/>
      <c r="AK8408"/>
      <c r="AL8408"/>
      <c r="AM8408"/>
      <c r="AN8408"/>
      <c r="AO8408"/>
      <c r="AP8408"/>
      <c r="AQ8408"/>
      <c r="AR8408"/>
      <c r="AS8408"/>
      <c r="AT8408"/>
      <c r="AU8408"/>
      <c r="AV8408"/>
      <c r="AW8408"/>
      <c r="AX8408"/>
      <c r="AY8408"/>
      <c r="AZ8408"/>
      <c r="BA8408"/>
      <c r="BB8408"/>
      <c r="BC8408"/>
      <c r="BD8408"/>
    </row>
    <row r="8409" spans="1:56" s="16" customFormat="1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  <c r="AE8409"/>
      <c r="AF8409"/>
      <c r="AG8409"/>
      <c r="AH8409"/>
      <c r="AI8409"/>
      <c r="AJ8409"/>
      <c r="AK8409"/>
      <c r="AL8409"/>
      <c r="AM8409"/>
      <c r="AN8409"/>
      <c r="AO8409"/>
      <c r="AP8409"/>
      <c r="AQ8409"/>
      <c r="AR8409"/>
      <c r="AS8409"/>
      <c r="AT8409"/>
      <c r="AU8409"/>
      <c r="AV8409"/>
      <c r="AW8409"/>
      <c r="AX8409"/>
      <c r="AY8409"/>
      <c r="AZ8409"/>
      <c r="BA8409"/>
      <c r="BB8409"/>
      <c r="BC8409"/>
      <c r="BD8409"/>
    </row>
    <row r="8410" spans="1:56" s="16" customFormat="1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  <c r="AE8410"/>
      <c r="AF8410"/>
      <c r="AG8410"/>
      <c r="AH8410"/>
      <c r="AI8410"/>
      <c r="AJ8410"/>
      <c r="AK8410"/>
      <c r="AL8410"/>
      <c r="AM8410"/>
      <c r="AN8410"/>
      <c r="AO8410"/>
      <c r="AP8410"/>
      <c r="AQ8410"/>
      <c r="AR8410"/>
      <c r="AS8410"/>
      <c r="AT8410"/>
      <c r="AU8410"/>
      <c r="AV8410"/>
      <c r="AW8410"/>
      <c r="AX8410"/>
      <c r="AY8410"/>
      <c r="AZ8410"/>
      <c r="BA8410"/>
      <c r="BB8410"/>
      <c r="BC8410"/>
      <c r="BD8410"/>
    </row>
    <row r="8411" spans="1:56" s="16" customFormat="1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  <c r="AE8411"/>
      <c r="AF8411"/>
      <c r="AG8411"/>
      <c r="AH8411"/>
      <c r="AI8411"/>
      <c r="AJ8411"/>
      <c r="AK8411"/>
      <c r="AL8411"/>
      <c r="AM8411"/>
      <c r="AN8411"/>
      <c r="AO8411"/>
      <c r="AP8411"/>
      <c r="AQ8411"/>
      <c r="AR8411"/>
      <c r="AS8411"/>
      <c r="AT8411"/>
      <c r="AU8411"/>
      <c r="AV8411"/>
      <c r="AW8411"/>
      <c r="AX8411"/>
      <c r="AY8411"/>
      <c r="AZ8411"/>
      <c r="BA8411"/>
      <c r="BB8411"/>
      <c r="BC8411"/>
      <c r="BD8411"/>
    </row>
    <row r="8412" spans="1:56" s="16" customFormat="1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  <c r="AE8412"/>
      <c r="AF8412"/>
      <c r="AG8412"/>
      <c r="AH8412"/>
      <c r="AI8412"/>
      <c r="AJ8412"/>
      <c r="AK8412"/>
      <c r="AL8412"/>
      <c r="AM8412"/>
      <c r="AN8412"/>
      <c r="AO8412"/>
      <c r="AP8412"/>
      <c r="AQ8412"/>
      <c r="AR8412"/>
      <c r="AS8412"/>
      <c r="AT8412"/>
      <c r="AU8412"/>
      <c r="AV8412"/>
      <c r="AW8412"/>
      <c r="AX8412"/>
      <c r="AY8412"/>
      <c r="AZ8412"/>
      <c r="BA8412"/>
      <c r="BB8412"/>
      <c r="BC8412"/>
      <c r="BD8412"/>
    </row>
    <row r="8413" spans="1:56" s="16" customFormat="1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  <c r="AE8413"/>
      <c r="AF8413"/>
      <c r="AG8413"/>
      <c r="AH8413"/>
      <c r="AI8413"/>
      <c r="AJ8413"/>
      <c r="AK8413"/>
      <c r="AL8413"/>
      <c r="AM8413"/>
      <c r="AN8413"/>
      <c r="AO8413"/>
      <c r="AP8413"/>
      <c r="AQ8413"/>
      <c r="AR8413"/>
      <c r="AS8413"/>
      <c r="AT8413"/>
      <c r="AU8413"/>
      <c r="AV8413"/>
      <c r="AW8413"/>
      <c r="AX8413"/>
      <c r="AY8413"/>
      <c r="AZ8413"/>
      <c r="BA8413"/>
      <c r="BB8413"/>
      <c r="BC8413"/>
      <c r="BD8413"/>
    </row>
    <row r="8414" spans="1:56" s="16" customFormat="1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  <c r="AE8414"/>
      <c r="AF8414"/>
      <c r="AG8414"/>
      <c r="AH8414"/>
      <c r="AI8414"/>
      <c r="AJ8414"/>
      <c r="AK8414"/>
      <c r="AL8414"/>
      <c r="AM8414"/>
      <c r="AN8414"/>
      <c r="AO8414"/>
      <c r="AP8414"/>
      <c r="AQ8414"/>
      <c r="AR8414"/>
      <c r="AS8414"/>
      <c r="AT8414"/>
      <c r="AU8414"/>
      <c r="AV8414"/>
      <c r="AW8414"/>
      <c r="AX8414"/>
      <c r="AY8414"/>
      <c r="AZ8414"/>
      <c r="BA8414"/>
      <c r="BB8414"/>
      <c r="BC8414"/>
      <c r="BD8414"/>
    </row>
    <row r="8415" spans="1:56" s="16" customFormat="1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  <c r="AE8415"/>
      <c r="AF8415"/>
      <c r="AG8415"/>
      <c r="AH8415"/>
      <c r="AI8415"/>
      <c r="AJ8415"/>
      <c r="AK8415"/>
      <c r="AL8415"/>
      <c r="AM8415"/>
      <c r="AN8415"/>
      <c r="AO8415"/>
      <c r="AP8415"/>
      <c r="AQ8415"/>
      <c r="AR8415"/>
      <c r="AS8415"/>
      <c r="AT8415"/>
      <c r="AU8415"/>
      <c r="AV8415"/>
      <c r="AW8415"/>
      <c r="AX8415"/>
      <c r="AY8415"/>
      <c r="AZ8415"/>
      <c r="BA8415"/>
      <c r="BB8415"/>
      <c r="BC8415"/>
      <c r="BD8415"/>
    </row>
    <row r="8416" spans="1:56" s="16" customFormat="1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  <c r="AE8416"/>
      <c r="AF8416"/>
      <c r="AG8416"/>
      <c r="AH8416"/>
      <c r="AI8416"/>
      <c r="AJ8416"/>
      <c r="AK8416"/>
      <c r="AL8416"/>
      <c r="AM8416"/>
      <c r="AN8416"/>
      <c r="AO8416"/>
      <c r="AP8416"/>
      <c r="AQ8416"/>
      <c r="AR8416"/>
      <c r="AS8416"/>
      <c r="AT8416"/>
      <c r="AU8416"/>
      <c r="AV8416"/>
      <c r="AW8416"/>
      <c r="AX8416"/>
      <c r="AY8416"/>
      <c r="AZ8416"/>
      <c r="BA8416"/>
      <c r="BB8416"/>
      <c r="BC8416"/>
      <c r="BD8416"/>
    </row>
    <row r="8417" spans="1:56" s="16" customFormat="1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  <c r="AE8417"/>
      <c r="AF8417"/>
      <c r="AG8417"/>
      <c r="AH8417"/>
      <c r="AI8417"/>
      <c r="AJ8417"/>
      <c r="AK8417"/>
      <c r="AL8417"/>
      <c r="AM8417"/>
      <c r="AN8417"/>
      <c r="AO8417"/>
      <c r="AP8417"/>
      <c r="AQ8417"/>
      <c r="AR8417"/>
      <c r="AS8417"/>
      <c r="AT8417"/>
      <c r="AU8417"/>
      <c r="AV8417"/>
      <c r="AW8417"/>
      <c r="AX8417"/>
      <c r="AY8417"/>
      <c r="AZ8417"/>
      <c r="BA8417"/>
      <c r="BB8417"/>
      <c r="BC8417"/>
      <c r="BD8417"/>
    </row>
    <row r="8418" spans="1:56" s="16" customFormat="1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  <c r="AE8418"/>
      <c r="AF8418"/>
      <c r="AG8418"/>
      <c r="AH8418"/>
      <c r="AI8418"/>
      <c r="AJ8418"/>
      <c r="AK8418"/>
      <c r="AL8418"/>
      <c r="AM8418"/>
      <c r="AN8418"/>
      <c r="AO8418"/>
      <c r="AP8418"/>
      <c r="AQ8418"/>
      <c r="AR8418"/>
      <c r="AS8418"/>
      <c r="AT8418"/>
      <c r="AU8418"/>
      <c r="AV8418"/>
      <c r="AW8418"/>
      <c r="AX8418"/>
      <c r="AY8418"/>
      <c r="AZ8418"/>
      <c r="BA8418"/>
      <c r="BB8418"/>
      <c r="BC8418"/>
      <c r="BD8418"/>
    </row>
    <row r="8419" spans="1:56" s="16" customFormat="1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  <c r="AE8419"/>
      <c r="AF8419"/>
      <c r="AG8419"/>
      <c r="AH8419"/>
      <c r="AI8419"/>
      <c r="AJ8419"/>
      <c r="AK8419"/>
      <c r="AL8419"/>
      <c r="AM8419"/>
      <c r="AN8419"/>
      <c r="AO8419"/>
      <c r="AP8419"/>
      <c r="AQ8419"/>
      <c r="AR8419"/>
      <c r="AS8419"/>
      <c r="AT8419"/>
      <c r="AU8419"/>
      <c r="AV8419"/>
      <c r="AW8419"/>
      <c r="AX8419"/>
      <c r="AY8419"/>
      <c r="AZ8419"/>
      <c r="BA8419"/>
      <c r="BB8419"/>
      <c r="BC8419"/>
      <c r="BD8419"/>
    </row>
    <row r="8420" spans="1:56" s="16" customFormat="1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  <c r="AE8420"/>
      <c r="AF8420"/>
      <c r="AG8420"/>
      <c r="AH8420"/>
      <c r="AI8420"/>
      <c r="AJ8420"/>
      <c r="AK8420"/>
      <c r="AL8420"/>
      <c r="AM8420"/>
      <c r="AN8420"/>
      <c r="AO8420"/>
      <c r="AP8420"/>
      <c r="AQ8420"/>
      <c r="AR8420"/>
      <c r="AS8420"/>
      <c r="AT8420"/>
      <c r="AU8420"/>
      <c r="AV8420"/>
      <c r="AW8420"/>
      <c r="AX8420"/>
      <c r="AY8420"/>
      <c r="AZ8420"/>
      <c r="BA8420"/>
      <c r="BB8420"/>
      <c r="BC8420"/>
      <c r="BD8420"/>
    </row>
    <row r="8421" spans="1:56" s="16" customFormat="1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  <c r="AE8421"/>
      <c r="AF8421"/>
      <c r="AG8421"/>
      <c r="AH8421"/>
      <c r="AI8421"/>
      <c r="AJ8421"/>
      <c r="AK8421"/>
      <c r="AL8421"/>
      <c r="AM8421"/>
      <c r="AN8421"/>
      <c r="AO8421"/>
      <c r="AP8421"/>
      <c r="AQ8421"/>
      <c r="AR8421"/>
      <c r="AS8421"/>
      <c r="AT8421"/>
      <c r="AU8421"/>
      <c r="AV8421"/>
      <c r="AW8421"/>
      <c r="AX8421"/>
      <c r="AY8421"/>
      <c r="AZ8421"/>
      <c r="BA8421"/>
      <c r="BB8421"/>
      <c r="BC8421"/>
      <c r="BD8421"/>
    </row>
    <row r="8422" spans="1:56" s="16" customFormat="1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  <c r="AE8422"/>
      <c r="AF8422"/>
      <c r="AG8422"/>
      <c r="AH8422"/>
      <c r="AI8422"/>
      <c r="AJ8422"/>
      <c r="AK8422"/>
      <c r="AL8422"/>
      <c r="AM8422"/>
      <c r="AN8422"/>
      <c r="AO8422"/>
      <c r="AP8422"/>
      <c r="AQ8422"/>
      <c r="AR8422"/>
      <c r="AS8422"/>
      <c r="AT8422"/>
      <c r="AU8422"/>
      <c r="AV8422"/>
      <c r="AW8422"/>
      <c r="AX8422"/>
      <c r="AY8422"/>
      <c r="AZ8422"/>
      <c r="BA8422"/>
      <c r="BB8422"/>
      <c r="BC8422"/>
      <c r="BD8422"/>
    </row>
    <row r="8423" spans="1:56" s="16" customFormat="1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  <c r="AE8423"/>
      <c r="AF8423"/>
      <c r="AG8423"/>
      <c r="AH8423"/>
      <c r="AI8423"/>
      <c r="AJ8423"/>
      <c r="AK8423"/>
      <c r="AL8423"/>
      <c r="AM8423"/>
      <c r="AN8423"/>
      <c r="AO8423"/>
      <c r="AP8423"/>
      <c r="AQ8423"/>
      <c r="AR8423"/>
      <c r="AS8423"/>
      <c r="AT8423"/>
      <c r="AU8423"/>
      <c r="AV8423"/>
      <c r="AW8423"/>
      <c r="AX8423"/>
      <c r="AY8423"/>
      <c r="AZ8423"/>
      <c r="BA8423"/>
      <c r="BB8423"/>
      <c r="BC8423"/>
      <c r="BD8423"/>
    </row>
    <row r="8424" spans="1:56" s="16" customFormat="1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  <c r="AE8424"/>
      <c r="AF8424"/>
      <c r="AG8424"/>
      <c r="AH8424"/>
      <c r="AI8424"/>
      <c r="AJ8424"/>
      <c r="AK8424"/>
      <c r="AL8424"/>
      <c r="AM8424"/>
      <c r="AN8424"/>
      <c r="AO8424"/>
      <c r="AP8424"/>
      <c r="AQ8424"/>
      <c r="AR8424"/>
      <c r="AS8424"/>
      <c r="AT8424"/>
      <c r="AU8424"/>
      <c r="AV8424"/>
      <c r="AW8424"/>
      <c r="AX8424"/>
      <c r="AY8424"/>
      <c r="AZ8424"/>
      <c r="BA8424"/>
      <c r="BB8424"/>
      <c r="BC8424"/>
      <c r="BD8424"/>
    </row>
    <row r="8425" spans="1:56" s="16" customFormat="1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  <c r="AE8425"/>
      <c r="AF8425"/>
      <c r="AG8425"/>
      <c r="AH8425"/>
      <c r="AI8425"/>
      <c r="AJ8425"/>
      <c r="AK8425"/>
      <c r="AL8425"/>
      <c r="AM8425"/>
      <c r="AN8425"/>
      <c r="AO8425"/>
      <c r="AP8425"/>
      <c r="AQ8425"/>
      <c r="AR8425"/>
      <c r="AS8425"/>
      <c r="AT8425"/>
      <c r="AU8425"/>
      <c r="AV8425"/>
      <c r="AW8425"/>
      <c r="AX8425"/>
      <c r="AY8425"/>
      <c r="AZ8425"/>
      <c r="BA8425"/>
      <c r="BB8425"/>
      <c r="BC8425"/>
      <c r="BD8425"/>
    </row>
    <row r="8426" spans="1:56" s="16" customFormat="1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  <c r="AE8426"/>
      <c r="AF8426"/>
      <c r="AG8426"/>
      <c r="AH8426"/>
      <c r="AI8426"/>
      <c r="AJ8426"/>
      <c r="AK8426"/>
      <c r="AL8426"/>
      <c r="AM8426"/>
      <c r="AN8426"/>
      <c r="AO8426"/>
      <c r="AP8426"/>
      <c r="AQ8426"/>
      <c r="AR8426"/>
      <c r="AS8426"/>
      <c r="AT8426"/>
      <c r="AU8426"/>
      <c r="AV8426"/>
      <c r="AW8426"/>
      <c r="AX8426"/>
      <c r="AY8426"/>
      <c r="AZ8426"/>
      <c r="BA8426"/>
      <c r="BB8426"/>
      <c r="BC8426"/>
      <c r="BD8426"/>
    </row>
    <row r="8427" spans="1:56" s="16" customFormat="1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  <c r="AE8427"/>
      <c r="AF8427"/>
      <c r="AG8427"/>
      <c r="AH8427"/>
      <c r="AI8427"/>
      <c r="AJ8427"/>
      <c r="AK8427"/>
      <c r="AL8427"/>
      <c r="AM8427"/>
      <c r="AN8427"/>
      <c r="AO8427"/>
      <c r="AP8427"/>
      <c r="AQ8427"/>
      <c r="AR8427"/>
      <c r="AS8427"/>
      <c r="AT8427"/>
      <c r="AU8427"/>
      <c r="AV8427"/>
      <c r="AW8427"/>
      <c r="AX8427"/>
      <c r="AY8427"/>
      <c r="AZ8427"/>
      <c r="BA8427"/>
      <c r="BB8427"/>
      <c r="BC8427"/>
      <c r="BD8427"/>
    </row>
    <row r="8428" spans="1:56" s="16" customFormat="1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  <c r="AE8428"/>
      <c r="AF8428"/>
      <c r="AG8428"/>
      <c r="AH8428"/>
      <c r="AI8428"/>
      <c r="AJ8428"/>
      <c r="AK8428"/>
      <c r="AL8428"/>
      <c r="AM8428"/>
      <c r="AN8428"/>
      <c r="AO8428"/>
      <c r="AP8428"/>
      <c r="AQ8428"/>
      <c r="AR8428"/>
      <c r="AS8428"/>
      <c r="AT8428"/>
      <c r="AU8428"/>
      <c r="AV8428"/>
      <c r="AW8428"/>
      <c r="AX8428"/>
      <c r="AY8428"/>
      <c r="AZ8428"/>
      <c r="BA8428"/>
      <c r="BB8428"/>
      <c r="BC8428"/>
      <c r="BD8428"/>
    </row>
    <row r="8429" spans="1:56" s="16" customFormat="1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  <c r="AE8429"/>
      <c r="AF8429"/>
      <c r="AG8429"/>
      <c r="AH8429"/>
      <c r="AI8429"/>
      <c r="AJ8429"/>
      <c r="AK8429"/>
      <c r="AL8429"/>
      <c r="AM8429"/>
      <c r="AN8429"/>
      <c r="AO8429"/>
      <c r="AP8429"/>
      <c r="AQ8429"/>
      <c r="AR8429"/>
      <c r="AS8429"/>
      <c r="AT8429"/>
      <c r="AU8429"/>
      <c r="AV8429"/>
      <c r="AW8429"/>
      <c r="AX8429"/>
      <c r="AY8429"/>
      <c r="AZ8429"/>
      <c r="BA8429"/>
      <c r="BB8429"/>
      <c r="BC8429"/>
      <c r="BD8429"/>
    </row>
    <row r="8430" spans="1:56" s="16" customFormat="1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  <c r="AE8430"/>
      <c r="AF8430"/>
      <c r="AG8430"/>
      <c r="AH8430"/>
      <c r="AI8430"/>
      <c r="AJ8430"/>
      <c r="AK8430"/>
      <c r="AL8430"/>
      <c r="AM8430"/>
      <c r="AN8430"/>
      <c r="AO8430"/>
      <c r="AP8430"/>
      <c r="AQ8430"/>
      <c r="AR8430"/>
      <c r="AS8430"/>
      <c r="AT8430"/>
      <c r="AU8430"/>
      <c r="AV8430"/>
      <c r="AW8430"/>
      <c r="AX8430"/>
      <c r="AY8430"/>
      <c r="AZ8430"/>
      <c r="BA8430"/>
      <c r="BB8430"/>
      <c r="BC8430"/>
      <c r="BD8430"/>
    </row>
    <row r="8431" spans="1:56" s="16" customFormat="1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  <c r="AE8431"/>
      <c r="AF8431"/>
      <c r="AG8431"/>
      <c r="AH8431"/>
      <c r="AI8431"/>
      <c r="AJ8431"/>
      <c r="AK8431"/>
      <c r="AL8431"/>
      <c r="AM8431"/>
      <c r="AN8431"/>
      <c r="AO8431"/>
      <c r="AP8431"/>
      <c r="AQ8431"/>
      <c r="AR8431"/>
      <c r="AS8431"/>
      <c r="AT8431"/>
      <c r="AU8431"/>
      <c r="AV8431"/>
      <c r="AW8431"/>
      <c r="AX8431"/>
      <c r="AY8431"/>
      <c r="AZ8431"/>
      <c r="BA8431"/>
      <c r="BB8431"/>
      <c r="BC8431"/>
      <c r="BD8431"/>
    </row>
    <row r="8432" spans="1:56" s="16" customFormat="1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  <c r="AE8432"/>
      <c r="AF8432"/>
      <c r="AG8432"/>
      <c r="AH8432"/>
      <c r="AI8432"/>
      <c r="AJ8432"/>
      <c r="AK8432"/>
      <c r="AL8432"/>
      <c r="AM8432"/>
      <c r="AN8432"/>
      <c r="AO8432"/>
      <c r="AP8432"/>
      <c r="AQ8432"/>
      <c r="AR8432"/>
      <c r="AS8432"/>
      <c r="AT8432"/>
      <c r="AU8432"/>
      <c r="AV8432"/>
      <c r="AW8432"/>
      <c r="AX8432"/>
      <c r="AY8432"/>
      <c r="AZ8432"/>
      <c r="BA8432"/>
      <c r="BB8432"/>
      <c r="BC8432"/>
      <c r="BD8432"/>
    </row>
    <row r="8433" spans="1:56" s="16" customFormat="1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  <c r="AE8433"/>
      <c r="AF8433"/>
      <c r="AG8433"/>
      <c r="AH8433"/>
      <c r="AI8433"/>
      <c r="AJ8433"/>
      <c r="AK8433"/>
      <c r="AL8433"/>
      <c r="AM8433"/>
      <c r="AN8433"/>
      <c r="AO8433"/>
      <c r="AP8433"/>
      <c r="AQ8433"/>
      <c r="AR8433"/>
      <c r="AS8433"/>
      <c r="AT8433"/>
      <c r="AU8433"/>
      <c r="AV8433"/>
      <c r="AW8433"/>
      <c r="AX8433"/>
      <c r="AY8433"/>
      <c r="AZ8433"/>
      <c r="BA8433"/>
      <c r="BB8433"/>
      <c r="BC8433"/>
      <c r="BD8433"/>
    </row>
    <row r="8434" spans="1:56" s="16" customFormat="1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  <c r="AE8434"/>
      <c r="AF8434"/>
      <c r="AG8434"/>
      <c r="AH8434"/>
      <c r="AI8434"/>
      <c r="AJ8434"/>
      <c r="AK8434"/>
      <c r="AL8434"/>
      <c r="AM8434"/>
      <c r="AN8434"/>
      <c r="AO8434"/>
      <c r="AP8434"/>
      <c r="AQ8434"/>
      <c r="AR8434"/>
      <c r="AS8434"/>
      <c r="AT8434"/>
      <c r="AU8434"/>
      <c r="AV8434"/>
      <c r="AW8434"/>
      <c r="AX8434"/>
      <c r="AY8434"/>
      <c r="AZ8434"/>
      <c r="BA8434"/>
      <c r="BB8434"/>
      <c r="BC8434"/>
      <c r="BD8434"/>
    </row>
    <row r="8435" spans="1:56" s="16" customFormat="1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  <c r="AE8435"/>
      <c r="AF8435"/>
      <c r="AG8435"/>
      <c r="AH8435"/>
      <c r="AI8435"/>
      <c r="AJ8435"/>
      <c r="AK8435"/>
      <c r="AL8435"/>
      <c r="AM8435"/>
      <c r="AN8435"/>
      <c r="AO8435"/>
      <c r="AP8435"/>
      <c r="AQ8435"/>
      <c r="AR8435"/>
      <c r="AS8435"/>
      <c r="AT8435"/>
      <c r="AU8435"/>
      <c r="AV8435"/>
      <c r="AW8435"/>
      <c r="AX8435"/>
      <c r="AY8435"/>
      <c r="AZ8435"/>
      <c r="BA8435"/>
      <c r="BB8435"/>
      <c r="BC8435"/>
      <c r="BD8435"/>
    </row>
    <row r="8436" spans="1:56" s="16" customFormat="1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  <c r="AE8436"/>
      <c r="AF8436"/>
      <c r="AG8436"/>
      <c r="AH8436"/>
      <c r="AI8436"/>
      <c r="AJ8436"/>
      <c r="AK8436"/>
      <c r="AL8436"/>
      <c r="AM8436"/>
      <c r="AN8436"/>
      <c r="AO8436"/>
      <c r="AP8436"/>
      <c r="AQ8436"/>
      <c r="AR8436"/>
      <c r="AS8436"/>
      <c r="AT8436"/>
      <c r="AU8436"/>
      <c r="AV8436"/>
      <c r="AW8436"/>
      <c r="AX8436"/>
      <c r="AY8436"/>
      <c r="AZ8436"/>
      <c r="BA8436"/>
      <c r="BB8436"/>
      <c r="BC8436"/>
      <c r="BD8436"/>
    </row>
    <row r="8437" spans="1:56" s="16" customFormat="1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  <c r="AE8437"/>
      <c r="AF8437"/>
      <c r="AG8437"/>
      <c r="AH8437"/>
      <c r="AI8437"/>
      <c r="AJ8437"/>
      <c r="AK8437"/>
      <c r="AL8437"/>
      <c r="AM8437"/>
      <c r="AN8437"/>
      <c r="AO8437"/>
      <c r="AP8437"/>
      <c r="AQ8437"/>
      <c r="AR8437"/>
      <c r="AS8437"/>
      <c r="AT8437"/>
      <c r="AU8437"/>
      <c r="AV8437"/>
      <c r="AW8437"/>
      <c r="AX8437"/>
      <c r="AY8437"/>
      <c r="AZ8437"/>
      <c r="BA8437"/>
      <c r="BB8437"/>
      <c r="BC8437"/>
      <c r="BD8437"/>
    </row>
    <row r="8438" spans="1:56" s="16" customFormat="1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  <c r="AE8438"/>
      <c r="AF8438"/>
      <c r="AG8438"/>
      <c r="AH8438"/>
      <c r="AI8438"/>
      <c r="AJ8438"/>
      <c r="AK8438"/>
      <c r="AL8438"/>
      <c r="AM8438"/>
      <c r="AN8438"/>
      <c r="AO8438"/>
      <c r="AP8438"/>
      <c r="AQ8438"/>
      <c r="AR8438"/>
      <c r="AS8438"/>
      <c r="AT8438"/>
      <c r="AU8438"/>
      <c r="AV8438"/>
      <c r="AW8438"/>
      <c r="AX8438"/>
      <c r="AY8438"/>
      <c r="AZ8438"/>
      <c r="BA8438"/>
      <c r="BB8438"/>
      <c r="BC8438"/>
      <c r="BD8438"/>
    </row>
    <row r="8439" spans="1:56" s="16" customFormat="1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  <c r="AE8439"/>
      <c r="AF8439"/>
      <c r="AG8439"/>
      <c r="AH8439"/>
      <c r="AI8439"/>
      <c r="AJ8439"/>
      <c r="AK8439"/>
      <c r="AL8439"/>
      <c r="AM8439"/>
      <c r="AN8439"/>
      <c r="AO8439"/>
      <c r="AP8439"/>
      <c r="AQ8439"/>
      <c r="AR8439"/>
      <c r="AS8439"/>
      <c r="AT8439"/>
      <c r="AU8439"/>
      <c r="AV8439"/>
      <c r="AW8439"/>
      <c r="AX8439"/>
      <c r="AY8439"/>
      <c r="AZ8439"/>
      <c r="BA8439"/>
      <c r="BB8439"/>
      <c r="BC8439"/>
      <c r="BD8439"/>
    </row>
    <row r="8440" spans="1:56" s="16" customFormat="1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  <c r="AE8440"/>
      <c r="AF8440"/>
      <c r="AG8440"/>
      <c r="AH8440"/>
      <c r="AI8440"/>
      <c r="AJ8440"/>
      <c r="AK8440"/>
      <c r="AL8440"/>
      <c r="AM8440"/>
      <c r="AN8440"/>
      <c r="AO8440"/>
      <c r="AP8440"/>
      <c r="AQ8440"/>
      <c r="AR8440"/>
      <c r="AS8440"/>
      <c r="AT8440"/>
      <c r="AU8440"/>
      <c r="AV8440"/>
      <c r="AW8440"/>
      <c r="AX8440"/>
      <c r="AY8440"/>
      <c r="AZ8440"/>
      <c r="BA8440"/>
      <c r="BB8440"/>
      <c r="BC8440"/>
      <c r="BD8440"/>
    </row>
    <row r="8441" spans="1:56" s="16" customFormat="1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  <c r="AE8441"/>
      <c r="AF8441"/>
      <c r="AG8441"/>
      <c r="AH8441"/>
      <c r="AI8441"/>
      <c r="AJ8441"/>
      <c r="AK8441"/>
      <c r="AL8441"/>
      <c r="AM8441"/>
      <c r="AN8441"/>
      <c r="AO8441"/>
      <c r="AP8441"/>
      <c r="AQ8441"/>
      <c r="AR8441"/>
      <c r="AS8441"/>
      <c r="AT8441"/>
      <c r="AU8441"/>
      <c r="AV8441"/>
      <c r="AW8441"/>
      <c r="AX8441"/>
      <c r="AY8441"/>
      <c r="AZ8441"/>
      <c r="BA8441"/>
      <c r="BB8441"/>
      <c r="BC8441"/>
      <c r="BD8441"/>
    </row>
    <row r="8442" spans="1:56" s="16" customFormat="1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  <c r="AE8442"/>
      <c r="AF8442"/>
      <c r="AG8442"/>
      <c r="AH8442"/>
      <c r="AI8442"/>
      <c r="AJ8442"/>
      <c r="AK8442"/>
      <c r="AL8442"/>
      <c r="AM8442"/>
      <c r="AN8442"/>
      <c r="AO8442"/>
      <c r="AP8442"/>
      <c r="AQ8442"/>
      <c r="AR8442"/>
      <c r="AS8442"/>
      <c r="AT8442"/>
      <c r="AU8442"/>
      <c r="AV8442"/>
      <c r="AW8442"/>
      <c r="AX8442"/>
      <c r="AY8442"/>
      <c r="AZ8442"/>
      <c r="BA8442"/>
      <c r="BB8442"/>
      <c r="BC8442"/>
      <c r="BD8442"/>
    </row>
    <row r="8443" spans="1:56" s="16" customFormat="1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  <c r="AE8443"/>
      <c r="AF8443"/>
      <c r="AG8443"/>
      <c r="AH8443"/>
      <c r="AI8443"/>
      <c r="AJ8443"/>
      <c r="AK8443"/>
      <c r="AL8443"/>
      <c r="AM8443"/>
      <c r="AN8443"/>
      <c r="AO8443"/>
      <c r="AP8443"/>
      <c r="AQ8443"/>
      <c r="AR8443"/>
      <c r="AS8443"/>
      <c r="AT8443"/>
      <c r="AU8443"/>
      <c r="AV8443"/>
      <c r="AW8443"/>
      <c r="AX8443"/>
      <c r="AY8443"/>
      <c r="AZ8443"/>
      <c r="BA8443"/>
      <c r="BB8443"/>
      <c r="BC8443"/>
      <c r="BD8443"/>
    </row>
    <row r="8444" spans="1:56" s="16" customFormat="1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  <c r="AE8444"/>
      <c r="AF8444"/>
      <c r="AG8444"/>
      <c r="AH8444"/>
      <c r="AI8444"/>
      <c r="AJ8444"/>
      <c r="AK8444"/>
      <c r="AL8444"/>
      <c r="AM8444"/>
      <c r="AN8444"/>
      <c r="AO8444"/>
      <c r="AP8444"/>
      <c r="AQ8444"/>
      <c r="AR8444"/>
      <c r="AS8444"/>
      <c r="AT8444"/>
      <c r="AU8444"/>
      <c r="AV8444"/>
      <c r="AW8444"/>
      <c r="AX8444"/>
      <c r="AY8444"/>
      <c r="AZ8444"/>
      <c r="BA8444"/>
      <c r="BB8444"/>
      <c r="BC8444"/>
      <c r="BD8444"/>
    </row>
    <row r="8445" spans="1:56" s="16" customFormat="1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  <c r="AE8445"/>
      <c r="AF8445"/>
      <c r="AG8445"/>
      <c r="AH8445"/>
      <c r="AI8445"/>
      <c r="AJ8445"/>
      <c r="AK8445"/>
      <c r="AL8445"/>
      <c r="AM8445"/>
      <c r="AN8445"/>
      <c r="AO8445"/>
      <c r="AP8445"/>
      <c r="AQ8445"/>
      <c r="AR8445"/>
      <c r="AS8445"/>
      <c r="AT8445"/>
      <c r="AU8445"/>
      <c r="AV8445"/>
      <c r="AW8445"/>
      <c r="AX8445"/>
      <c r="AY8445"/>
      <c r="AZ8445"/>
      <c r="BA8445"/>
      <c r="BB8445"/>
      <c r="BC8445"/>
      <c r="BD8445"/>
    </row>
    <row r="8446" spans="1:56" s="16" customFormat="1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  <c r="AE8446"/>
      <c r="AF8446"/>
      <c r="AG8446"/>
      <c r="AH8446"/>
      <c r="AI8446"/>
      <c r="AJ8446"/>
      <c r="AK8446"/>
      <c r="AL8446"/>
      <c r="AM8446"/>
      <c r="AN8446"/>
      <c r="AO8446"/>
      <c r="AP8446"/>
      <c r="AQ8446"/>
      <c r="AR8446"/>
      <c r="AS8446"/>
      <c r="AT8446"/>
      <c r="AU8446"/>
      <c r="AV8446"/>
      <c r="AW8446"/>
      <c r="AX8446"/>
      <c r="AY8446"/>
      <c r="AZ8446"/>
      <c r="BA8446"/>
      <c r="BB8446"/>
      <c r="BC8446"/>
      <c r="BD8446"/>
    </row>
    <row r="8447" spans="1:56" s="16" customFormat="1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  <c r="AE8447"/>
      <c r="AF8447"/>
      <c r="AG8447"/>
      <c r="AH8447"/>
      <c r="AI8447"/>
      <c r="AJ8447"/>
      <c r="AK8447"/>
      <c r="AL8447"/>
      <c r="AM8447"/>
      <c r="AN8447"/>
      <c r="AO8447"/>
      <c r="AP8447"/>
      <c r="AQ8447"/>
      <c r="AR8447"/>
      <c r="AS8447"/>
      <c r="AT8447"/>
      <c r="AU8447"/>
      <c r="AV8447"/>
      <c r="AW8447"/>
      <c r="AX8447"/>
      <c r="AY8447"/>
      <c r="AZ8447"/>
      <c r="BA8447"/>
      <c r="BB8447"/>
      <c r="BC8447"/>
      <c r="BD8447"/>
    </row>
    <row r="8448" spans="1:56" s="16" customFormat="1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  <c r="AE8448"/>
      <c r="AF8448"/>
      <c r="AG8448"/>
      <c r="AH8448"/>
      <c r="AI8448"/>
      <c r="AJ8448"/>
      <c r="AK8448"/>
      <c r="AL8448"/>
      <c r="AM8448"/>
      <c r="AN8448"/>
      <c r="AO8448"/>
      <c r="AP8448"/>
      <c r="AQ8448"/>
      <c r="AR8448"/>
      <c r="AS8448"/>
      <c r="AT8448"/>
      <c r="AU8448"/>
      <c r="AV8448"/>
      <c r="AW8448"/>
      <c r="AX8448"/>
      <c r="AY8448"/>
      <c r="AZ8448"/>
      <c r="BA8448"/>
      <c r="BB8448"/>
      <c r="BC8448"/>
      <c r="BD8448"/>
    </row>
    <row r="8449" spans="1:56" s="16" customFormat="1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  <c r="AE8449"/>
      <c r="AF8449"/>
      <c r="AG8449"/>
      <c r="AH8449"/>
      <c r="AI8449"/>
      <c r="AJ8449"/>
      <c r="AK8449"/>
      <c r="AL8449"/>
      <c r="AM8449"/>
      <c r="AN8449"/>
      <c r="AO8449"/>
      <c r="AP8449"/>
      <c r="AQ8449"/>
      <c r="AR8449"/>
      <c r="AS8449"/>
      <c r="AT8449"/>
      <c r="AU8449"/>
      <c r="AV8449"/>
      <c r="AW8449"/>
      <c r="AX8449"/>
      <c r="AY8449"/>
      <c r="AZ8449"/>
      <c r="BA8449"/>
      <c r="BB8449"/>
      <c r="BC8449"/>
      <c r="BD8449"/>
    </row>
    <row r="8450" spans="1:56" s="16" customFormat="1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  <c r="AE8450"/>
      <c r="AF8450"/>
      <c r="AG8450"/>
      <c r="AH8450"/>
      <c r="AI8450"/>
      <c r="AJ8450"/>
      <c r="AK8450"/>
      <c r="AL8450"/>
      <c r="AM8450"/>
      <c r="AN8450"/>
      <c r="AO8450"/>
      <c r="AP8450"/>
      <c r="AQ8450"/>
      <c r="AR8450"/>
      <c r="AS8450"/>
      <c r="AT8450"/>
      <c r="AU8450"/>
      <c r="AV8450"/>
      <c r="AW8450"/>
      <c r="AX8450"/>
      <c r="AY8450"/>
      <c r="AZ8450"/>
      <c r="BA8450"/>
      <c r="BB8450"/>
      <c r="BC8450"/>
      <c r="BD8450"/>
    </row>
    <row r="8451" spans="1:56" s="16" customFormat="1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  <c r="AE8451"/>
      <c r="AF8451"/>
      <c r="AG8451"/>
      <c r="AH8451"/>
      <c r="AI8451"/>
      <c r="AJ8451"/>
      <c r="AK8451"/>
      <c r="AL8451"/>
      <c r="AM8451"/>
      <c r="AN8451"/>
      <c r="AO8451"/>
      <c r="AP8451"/>
      <c r="AQ8451"/>
      <c r="AR8451"/>
      <c r="AS8451"/>
      <c r="AT8451"/>
      <c r="AU8451"/>
      <c r="AV8451"/>
      <c r="AW8451"/>
      <c r="AX8451"/>
      <c r="AY8451"/>
      <c r="AZ8451"/>
      <c r="BA8451"/>
      <c r="BB8451"/>
      <c r="BC8451"/>
      <c r="BD8451"/>
    </row>
    <row r="8452" spans="1:56" s="16" customFormat="1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  <c r="AE8452"/>
      <c r="AF8452"/>
      <c r="AG8452"/>
      <c r="AH8452"/>
      <c r="AI8452"/>
      <c r="AJ8452"/>
      <c r="AK8452"/>
      <c r="AL8452"/>
      <c r="AM8452"/>
      <c r="AN8452"/>
      <c r="AO8452"/>
      <c r="AP8452"/>
      <c r="AQ8452"/>
      <c r="AR8452"/>
      <c r="AS8452"/>
      <c r="AT8452"/>
      <c r="AU8452"/>
      <c r="AV8452"/>
      <c r="AW8452"/>
      <c r="AX8452"/>
      <c r="AY8452"/>
      <c r="AZ8452"/>
      <c r="BA8452"/>
      <c r="BB8452"/>
      <c r="BC8452"/>
      <c r="BD8452"/>
    </row>
    <row r="8453" spans="1:56" s="16" customFormat="1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  <c r="AE8453"/>
      <c r="AF8453"/>
      <c r="AG8453"/>
      <c r="AH8453"/>
      <c r="AI8453"/>
      <c r="AJ8453"/>
      <c r="AK8453"/>
      <c r="AL8453"/>
      <c r="AM8453"/>
      <c r="AN8453"/>
      <c r="AO8453"/>
      <c r="AP8453"/>
      <c r="AQ8453"/>
      <c r="AR8453"/>
      <c r="AS8453"/>
      <c r="AT8453"/>
      <c r="AU8453"/>
      <c r="AV8453"/>
      <c r="AW8453"/>
      <c r="AX8453"/>
      <c r="AY8453"/>
      <c r="AZ8453"/>
      <c r="BA8453"/>
      <c r="BB8453"/>
      <c r="BC8453"/>
      <c r="BD8453"/>
    </row>
    <row r="8454" spans="1:56" s="16" customFormat="1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  <c r="AE8454"/>
      <c r="AF8454"/>
      <c r="AG8454"/>
      <c r="AH8454"/>
      <c r="AI8454"/>
      <c r="AJ8454"/>
      <c r="AK8454"/>
      <c r="AL8454"/>
      <c r="AM8454"/>
      <c r="AN8454"/>
      <c r="AO8454"/>
      <c r="AP8454"/>
      <c r="AQ8454"/>
      <c r="AR8454"/>
      <c r="AS8454"/>
      <c r="AT8454"/>
      <c r="AU8454"/>
      <c r="AV8454"/>
      <c r="AW8454"/>
      <c r="AX8454"/>
      <c r="AY8454"/>
      <c r="AZ8454"/>
      <c r="BA8454"/>
      <c r="BB8454"/>
      <c r="BC8454"/>
      <c r="BD8454"/>
    </row>
    <row r="8455" spans="1:56" s="16" customFormat="1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  <c r="AE8455"/>
      <c r="AF8455"/>
      <c r="AG8455"/>
      <c r="AH8455"/>
      <c r="AI8455"/>
      <c r="AJ8455"/>
      <c r="AK8455"/>
      <c r="AL8455"/>
      <c r="AM8455"/>
      <c r="AN8455"/>
      <c r="AO8455"/>
      <c r="AP8455"/>
      <c r="AQ8455"/>
      <c r="AR8455"/>
      <c r="AS8455"/>
      <c r="AT8455"/>
      <c r="AU8455"/>
      <c r="AV8455"/>
      <c r="AW8455"/>
      <c r="AX8455"/>
      <c r="AY8455"/>
      <c r="AZ8455"/>
      <c r="BA8455"/>
      <c r="BB8455"/>
      <c r="BC8455"/>
      <c r="BD8455"/>
    </row>
    <row r="8456" spans="1:56" s="16" customFormat="1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  <c r="AE8456"/>
      <c r="AF8456"/>
      <c r="AG8456"/>
      <c r="AH8456"/>
      <c r="AI8456"/>
      <c r="AJ8456"/>
      <c r="AK8456"/>
      <c r="AL8456"/>
      <c r="AM8456"/>
      <c r="AN8456"/>
      <c r="AO8456"/>
      <c r="AP8456"/>
      <c r="AQ8456"/>
      <c r="AR8456"/>
      <c r="AS8456"/>
      <c r="AT8456"/>
      <c r="AU8456"/>
      <c r="AV8456"/>
      <c r="AW8456"/>
      <c r="AX8456"/>
      <c r="AY8456"/>
      <c r="AZ8456"/>
      <c r="BA8456"/>
      <c r="BB8456"/>
      <c r="BC8456"/>
      <c r="BD8456"/>
    </row>
    <row r="8457" spans="1:56" s="16" customFormat="1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  <c r="AE8457"/>
      <c r="AF8457"/>
      <c r="AG8457"/>
      <c r="AH8457"/>
      <c r="AI8457"/>
      <c r="AJ8457"/>
      <c r="AK8457"/>
      <c r="AL8457"/>
      <c r="AM8457"/>
      <c r="AN8457"/>
      <c r="AO8457"/>
      <c r="AP8457"/>
      <c r="AQ8457"/>
      <c r="AR8457"/>
      <c r="AS8457"/>
      <c r="AT8457"/>
      <c r="AU8457"/>
      <c r="AV8457"/>
      <c r="AW8457"/>
      <c r="AX8457"/>
      <c r="AY8457"/>
      <c r="AZ8457"/>
      <c r="BA8457"/>
      <c r="BB8457"/>
      <c r="BC8457"/>
      <c r="BD8457"/>
    </row>
    <row r="8458" spans="1:56" s="16" customFormat="1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  <c r="AE8458"/>
      <c r="AF8458"/>
      <c r="AG8458"/>
      <c r="AH8458"/>
      <c r="AI8458"/>
      <c r="AJ8458"/>
      <c r="AK8458"/>
      <c r="AL8458"/>
      <c r="AM8458"/>
      <c r="AN8458"/>
      <c r="AO8458"/>
      <c r="AP8458"/>
      <c r="AQ8458"/>
      <c r="AR8458"/>
      <c r="AS8458"/>
      <c r="AT8458"/>
      <c r="AU8458"/>
      <c r="AV8458"/>
      <c r="AW8458"/>
      <c r="AX8458"/>
      <c r="AY8458"/>
      <c r="AZ8458"/>
      <c r="BA8458"/>
      <c r="BB8458"/>
      <c r="BC8458"/>
      <c r="BD8458"/>
    </row>
    <row r="8459" spans="1:56" s="16" customFormat="1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  <c r="AE8459"/>
      <c r="AF8459"/>
      <c r="AG8459"/>
      <c r="AH8459"/>
      <c r="AI8459"/>
      <c r="AJ8459"/>
      <c r="AK8459"/>
      <c r="AL8459"/>
      <c r="AM8459"/>
      <c r="AN8459"/>
      <c r="AO8459"/>
      <c r="AP8459"/>
      <c r="AQ8459"/>
      <c r="AR8459"/>
      <c r="AS8459"/>
      <c r="AT8459"/>
      <c r="AU8459"/>
      <c r="AV8459"/>
      <c r="AW8459"/>
      <c r="AX8459"/>
      <c r="AY8459"/>
      <c r="AZ8459"/>
      <c r="BA8459"/>
      <c r="BB8459"/>
      <c r="BC8459"/>
      <c r="BD8459"/>
    </row>
    <row r="8460" spans="1:56" s="16" customFormat="1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  <c r="AE8460"/>
      <c r="AF8460"/>
      <c r="AG8460"/>
      <c r="AH8460"/>
      <c r="AI8460"/>
      <c r="AJ8460"/>
      <c r="AK8460"/>
      <c r="AL8460"/>
      <c r="AM8460"/>
      <c r="AN8460"/>
      <c r="AO8460"/>
      <c r="AP8460"/>
      <c r="AQ8460"/>
      <c r="AR8460"/>
      <c r="AS8460"/>
      <c r="AT8460"/>
      <c r="AU8460"/>
      <c r="AV8460"/>
      <c r="AW8460"/>
      <c r="AX8460"/>
      <c r="AY8460"/>
      <c r="AZ8460"/>
      <c r="BA8460"/>
      <c r="BB8460"/>
      <c r="BC8460"/>
      <c r="BD8460"/>
    </row>
    <row r="8461" spans="1:56" s="16" customFormat="1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  <c r="AE8461"/>
      <c r="AF8461"/>
      <c r="AG8461"/>
      <c r="AH8461"/>
      <c r="AI8461"/>
      <c r="AJ8461"/>
      <c r="AK8461"/>
      <c r="AL8461"/>
      <c r="AM8461"/>
      <c r="AN8461"/>
      <c r="AO8461"/>
      <c r="AP8461"/>
      <c r="AQ8461"/>
      <c r="AR8461"/>
      <c r="AS8461"/>
      <c r="AT8461"/>
      <c r="AU8461"/>
      <c r="AV8461"/>
      <c r="AW8461"/>
      <c r="AX8461"/>
      <c r="AY8461"/>
      <c r="AZ8461"/>
      <c r="BA8461"/>
      <c r="BB8461"/>
      <c r="BC8461"/>
      <c r="BD8461"/>
    </row>
    <row r="8462" spans="1:56" s="16" customFormat="1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  <c r="AE8462"/>
      <c r="AF8462"/>
      <c r="AG8462"/>
      <c r="AH8462"/>
      <c r="AI8462"/>
      <c r="AJ8462"/>
      <c r="AK8462"/>
      <c r="AL8462"/>
      <c r="AM8462"/>
      <c r="AN8462"/>
      <c r="AO8462"/>
      <c r="AP8462"/>
      <c r="AQ8462"/>
      <c r="AR8462"/>
      <c r="AS8462"/>
      <c r="AT8462"/>
      <c r="AU8462"/>
      <c r="AV8462"/>
      <c r="AW8462"/>
      <c r="AX8462"/>
      <c r="AY8462"/>
      <c r="AZ8462"/>
      <c r="BA8462"/>
      <c r="BB8462"/>
      <c r="BC8462"/>
      <c r="BD8462"/>
    </row>
    <row r="8463" spans="1:56" s="16" customFormat="1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  <c r="AE8463"/>
      <c r="AF8463"/>
      <c r="AG8463"/>
      <c r="AH8463"/>
      <c r="AI8463"/>
      <c r="AJ8463"/>
      <c r="AK8463"/>
      <c r="AL8463"/>
      <c r="AM8463"/>
      <c r="AN8463"/>
      <c r="AO8463"/>
      <c r="AP8463"/>
      <c r="AQ8463"/>
      <c r="AR8463"/>
      <c r="AS8463"/>
      <c r="AT8463"/>
      <c r="AU8463"/>
      <c r="AV8463"/>
      <c r="AW8463"/>
      <c r="AX8463"/>
      <c r="AY8463"/>
      <c r="AZ8463"/>
      <c r="BA8463"/>
      <c r="BB8463"/>
      <c r="BC8463"/>
      <c r="BD8463"/>
    </row>
    <row r="8464" spans="1:56" s="16" customFormat="1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  <c r="AE8464"/>
      <c r="AF8464"/>
      <c r="AG8464"/>
      <c r="AH8464"/>
      <c r="AI8464"/>
      <c r="AJ8464"/>
      <c r="AK8464"/>
      <c r="AL8464"/>
      <c r="AM8464"/>
      <c r="AN8464"/>
      <c r="AO8464"/>
      <c r="AP8464"/>
      <c r="AQ8464"/>
      <c r="AR8464"/>
      <c r="AS8464"/>
      <c r="AT8464"/>
      <c r="AU8464"/>
      <c r="AV8464"/>
      <c r="AW8464"/>
      <c r="AX8464"/>
      <c r="AY8464"/>
      <c r="AZ8464"/>
      <c r="BA8464"/>
      <c r="BB8464"/>
      <c r="BC8464"/>
      <c r="BD8464"/>
    </row>
    <row r="8465" spans="1:56" s="16" customFormat="1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  <c r="AE8465"/>
      <c r="AF8465"/>
      <c r="AG8465"/>
      <c r="AH8465"/>
      <c r="AI8465"/>
      <c r="AJ8465"/>
      <c r="AK8465"/>
      <c r="AL8465"/>
      <c r="AM8465"/>
      <c r="AN8465"/>
      <c r="AO8465"/>
      <c r="AP8465"/>
      <c r="AQ8465"/>
      <c r="AR8465"/>
      <c r="AS8465"/>
      <c r="AT8465"/>
      <c r="AU8465"/>
      <c r="AV8465"/>
      <c r="AW8465"/>
      <c r="AX8465"/>
      <c r="AY8465"/>
      <c r="AZ8465"/>
      <c r="BA8465"/>
      <c r="BB8465"/>
      <c r="BC8465"/>
      <c r="BD8465"/>
    </row>
    <row r="8466" spans="1:56" s="16" customFormat="1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  <c r="AE8466"/>
      <c r="AF8466"/>
      <c r="AG8466"/>
      <c r="AH8466"/>
      <c r="AI8466"/>
      <c r="AJ8466"/>
      <c r="AK8466"/>
      <c r="AL8466"/>
      <c r="AM8466"/>
      <c r="AN8466"/>
      <c r="AO8466"/>
      <c r="AP8466"/>
      <c r="AQ8466"/>
      <c r="AR8466"/>
      <c r="AS8466"/>
      <c r="AT8466"/>
      <c r="AU8466"/>
      <c r="AV8466"/>
      <c r="AW8466"/>
      <c r="AX8466"/>
      <c r="AY8466"/>
      <c r="AZ8466"/>
      <c r="BA8466"/>
      <c r="BB8466"/>
      <c r="BC8466"/>
      <c r="BD8466"/>
    </row>
    <row r="8467" spans="1:56" s="16" customFormat="1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  <c r="AE8467"/>
      <c r="AF8467"/>
      <c r="AG8467"/>
      <c r="AH8467"/>
      <c r="AI8467"/>
      <c r="AJ8467"/>
      <c r="AK8467"/>
      <c r="AL8467"/>
      <c r="AM8467"/>
      <c r="AN8467"/>
      <c r="AO8467"/>
      <c r="AP8467"/>
      <c r="AQ8467"/>
      <c r="AR8467"/>
      <c r="AS8467"/>
      <c r="AT8467"/>
      <c r="AU8467"/>
      <c r="AV8467"/>
      <c r="AW8467"/>
      <c r="AX8467"/>
      <c r="AY8467"/>
      <c r="AZ8467"/>
      <c r="BA8467"/>
      <c r="BB8467"/>
      <c r="BC8467"/>
      <c r="BD8467"/>
    </row>
    <row r="8468" spans="1:56" s="16" customFormat="1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  <c r="AE8468"/>
      <c r="AF8468"/>
      <c r="AG8468"/>
      <c r="AH8468"/>
      <c r="AI8468"/>
      <c r="AJ8468"/>
      <c r="AK8468"/>
      <c r="AL8468"/>
      <c r="AM8468"/>
      <c r="AN8468"/>
      <c r="AO8468"/>
      <c r="AP8468"/>
      <c r="AQ8468"/>
      <c r="AR8468"/>
      <c r="AS8468"/>
      <c r="AT8468"/>
      <c r="AU8468"/>
      <c r="AV8468"/>
      <c r="AW8468"/>
      <c r="AX8468"/>
      <c r="AY8468"/>
      <c r="AZ8468"/>
      <c r="BA8468"/>
      <c r="BB8468"/>
      <c r="BC8468"/>
      <c r="BD8468"/>
    </row>
    <row r="8469" spans="1:56" s="16" customFormat="1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  <c r="AE8469"/>
      <c r="AF8469"/>
      <c r="AG8469"/>
      <c r="AH8469"/>
      <c r="AI8469"/>
      <c r="AJ8469"/>
      <c r="AK8469"/>
      <c r="AL8469"/>
      <c r="AM8469"/>
      <c r="AN8469"/>
      <c r="AO8469"/>
      <c r="AP8469"/>
      <c r="AQ8469"/>
      <c r="AR8469"/>
      <c r="AS8469"/>
      <c r="AT8469"/>
      <c r="AU8469"/>
      <c r="AV8469"/>
      <c r="AW8469"/>
      <c r="AX8469"/>
      <c r="AY8469"/>
      <c r="AZ8469"/>
      <c r="BA8469"/>
      <c r="BB8469"/>
      <c r="BC8469"/>
      <c r="BD8469"/>
    </row>
    <row r="8470" spans="1:56" s="16" customFormat="1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  <c r="AE8470"/>
      <c r="AF8470"/>
      <c r="AG8470"/>
      <c r="AH8470"/>
      <c r="AI8470"/>
      <c r="AJ8470"/>
      <c r="AK8470"/>
      <c r="AL8470"/>
      <c r="AM8470"/>
      <c r="AN8470"/>
      <c r="AO8470"/>
      <c r="AP8470"/>
      <c r="AQ8470"/>
      <c r="AR8470"/>
      <c r="AS8470"/>
      <c r="AT8470"/>
      <c r="AU8470"/>
      <c r="AV8470"/>
      <c r="AW8470"/>
      <c r="AX8470"/>
      <c r="AY8470"/>
      <c r="AZ8470"/>
      <c r="BA8470"/>
      <c r="BB8470"/>
      <c r="BC8470"/>
      <c r="BD8470"/>
    </row>
    <row r="8471" spans="1:56" s="16" customFormat="1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  <c r="AE8471"/>
      <c r="AF8471"/>
      <c r="AG8471"/>
      <c r="AH8471"/>
      <c r="AI8471"/>
      <c r="AJ8471"/>
      <c r="AK8471"/>
      <c r="AL8471"/>
      <c r="AM8471"/>
      <c r="AN8471"/>
      <c r="AO8471"/>
      <c r="AP8471"/>
      <c r="AQ8471"/>
      <c r="AR8471"/>
      <c r="AS8471"/>
      <c r="AT8471"/>
      <c r="AU8471"/>
      <c r="AV8471"/>
      <c r="AW8471"/>
      <c r="AX8471"/>
      <c r="AY8471"/>
      <c r="AZ8471"/>
      <c r="BA8471"/>
      <c r="BB8471"/>
      <c r="BC8471"/>
      <c r="BD8471"/>
    </row>
    <row r="8472" spans="1:56" s="16" customFormat="1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  <c r="AE8472"/>
      <c r="AF8472"/>
      <c r="AG8472"/>
      <c r="AH8472"/>
      <c r="AI8472"/>
      <c r="AJ8472"/>
      <c r="AK8472"/>
      <c r="AL8472"/>
      <c r="AM8472"/>
      <c r="AN8472"/>
      <c r="AO8472"/>
      <c r="AP8472"/>
      <c r="AQ8472"/>
      <c r="AR8472"/>
      <c r="AS8472"/>
      <c r="AT8472"/>
      <c r="AU8472"/>
      <c r="AV8472"/>
      <c r="AW8472"/>
      <c r="AX8472"/>
      <c r="AY8472"/>
      <c r="AZ8472"/>
      <c r="BA8472"/>
      <c r="BB8472"/>
      <c r="BC8472"/>
      <c r="BD8472"/>
    </row>
    <row r="8473" spans="1:56" s="16" customFormat="1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  <c r="AE8473"/>
      <c r="AF8473"/>
      <c r="AG8473"/>
      <c r="AH8473"/>
      <c r="AI8473"/>
      <c r="AJ8473"/>
      <c r="AK8473"/>
      <c r="AL8473"/>
      <c r="AM8473"/>
      <c r="AN8473"/>
      <c r="AO8473"/>
      <c r="AP8473"/>
      <c r="AQ8473"/>
      <c r="AR8473"/>
      <c r="AS8473"/>
      <c r="AT8473"/>
      <c r="AU8473"/>
      <c r="AV8473"/>
      <c r="AW8473"/>
      <c r="AX8473"/>
      <c r="AY8473"/>
      <c r="AZ8473"/>
      <c r="BA8473"/>
      <c r="BB8473"/>
      <c r="BC8473"/>
      <c r="BD8473"/>
    </row>
    <row r="8474" spans="1:56" s="16" customFormat="1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  <c r="AE8474"/>
      <c r="AF8474"/>
      <c r="AG8474"/>
      <c r="AH8474"/>
      <c r="AI8474"/>
      <c r="AJ8474"/>
      <c r="AK8474"/>
      <c r="AL8474"/>
      <c r="AM8474"/>
      <c r="AN8474"/>
      <c r="AO8474"/>
      <c r="AP8474"/>
      <c r="AQ8474"/>
      <c r="AR8474"/>
      <c r="AS8474"/>
      <c r="AT8474"/>
      <c r="AU8474"/>
      <c r="AV8474"/>
      <c r="AW8474"/>
      <c r="AX8474"/>
      <c r="AY8474"/>
      <c r="AZ8474"/>
      <c r="BA8474"/>
      <c r="BB8474"/>
      <c r="BC8474"/>
      <c r="BD8474"/>
    </row>
    <row r="8475" spans="1:56" s="16" customFormat="1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  <c r="AE8475"/>
      <c r="AF8475"/>
      <c r="AG8475"/>
      <c r="AH8475"/>
      <c r="AI8475"/>
      <c r="AJ8475"/>
      <c r="AK8475"/>
      <c r="AL8475"/>
      <c r="AM8475"/>
      <c r="AN8475"/>
      <c r="AO8475"/>
      <c r="AP8475"/>
      <c r="AQ8475"/>
      <c r="AR8475"/>
      <c r="AS8475"/>
      <c r="AT8475"/>
      <c r="AU8475"/>
      <c r="AV8475"/>
      <c r="AW8475"/>
      <c r="AX8475"/>
      <c r="AY8475"/>
      <c r="AZ8475"/>
      <c r="BA8475"/>
      <c r="BB8475"/>
      <c r="BC8475"/>
      <c r="BD8475"/>
    </row>
    <row r="8476" spans="1:56" s="16" customFormat="1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  <c r="AE8476"/>
      <c r="AF8476"/>
      <c r="AG8476"/>
      <c r="AH8476"/>
      <c r="AI8476"/>
      <c r="AJ8476"/>
      <c r="AK8476"/>
      <c r="AL8476"/>
      <c r="AM8476"/>
      <c r="AN8476"/>
      <c r="AO8476"/>
      <c r="AP8476"/>
      <c r="AQ8476"/>
      <c r="AR8476"/>
      <c r="AS8476"/>
      <c r="AT8476"/>
      <c r="AU8476"/>
      <c r="AV8476"/>
      <c r="AW8476"/>
      <c r="AX8476"/>
      <c r="AY8476"/>
      <c r="AZ8476"/>
      <c r="BA8476"/>
      <c r="BB8476"/>
      <c r="BC8476"/>
      <c r="BD8476"/>
    </row>
    <row r="8477" spans="1:56" s="16" customFormat="1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  <c r="AE8477"/>
      <c r="AF8477"/>
      <c r="AG8477"/>
      <c r="AH8477"/>
      <c r="AI8477"/>
      <c r="AJ8477"/>
      <c r="AK8477"/>
      <c r="AL8477"/>
      <c r="AM8477"/>
      <c r="AN8477"/>
      <c r="AO8477"/>
      <c r="AP8477"/>
      <c r="AQ8477"/>
      <c r="AR8477"/>
      <c r="AS8477"/>
      <c r="AT8477"/>
      <c r="AU8477"/>
      <c r="AV8477"/>
      <c r="AW8477"/>
      <c r="AX8477"/>
      <c r="AY8477"/>
      <c r="AZ8477"/>
      <c r="BA8477"/>
      <c r="BB8477"/>
      <c r="BC8477"/>
      <c r="BD8477"/>
    </row>
    <row r="8478" spans="1:56" s="16" customFormat="1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  <c r="AE8478"/>
      <c r="AF8478"/>
      <c r="AG8478"/>
      <c r="AH8478"/>
      <c r="AI8478"/>
      <c r="AJ8478"/>
      <c r="AK8478"/>
      <c r="AL8478"/>
      <c r="AM8478"/>
      <c r="AN8478"/>
      <c r="AO8478"/>
      <c r="AP8478"/>
      <c r="AQ8478"/>
      <c r="AR8478"/>
      <c r="AS8478"/>
      <c r="AT8478"/>
      <c r="AU8478"/>
      <c r="AV8478"/>
      <c r="AW8478"/>
      <c r="AX8478"/>
      <c r="AY8478"/>
      <c r="AZ8478"/>
      <c r="BA8478"/>
      <c r="BB8478"/>
      <c r="BC8478"/>
      <c r="BD8478"/>
    </row>
    <row r="8479" spans="1:56" s="16" customFormat="1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  <c r="AE8479"/>
      <c r="AF8479"/>
      <c r="AG8479"/>
      <c r="AH8479"/>
      <c r="AI8479"/>
      <c r="AJ8479"/>
      <c r="AK8479"/>
      <c r="AL8479"/>
      <c r="AM8479"/>
      <c r="AN8479"/>
      <c r="AO8479"/>
      <c r="AP8479"/>
      <c r="AQ8479"/>
      <c r="AR8479"/>
      <c r="AS8479"/>
      <c r="AT8479"/>
      <c r="AU8479"/>
      <c r="AV8479"/>
      <c r="AW8479"/>
      <c r="AX8479"/>
      <c r="AY8479"/>
      <c r="AZ8479"/>
      <c r="BA8479"/>
      <c r="BB8479"/>
      <c r="BC8479"/>
      <c r="BD8479"/>
    </row>
    <row r="8480" spans="1:56" s="16" customFormat="1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  <c r="AE8480"/>
      <c r="AF8480"/>
      <c r="AG8480"/>
      <c r="AH8480"/>
      <c r="AI8480"/>
      <c r="AJ8480"/>
      <c r="AK8480"/>
      <c r="AL8480"/>
      <c r="AM8480"/>
      <c r="AN8480"/>
      <c r="AO8480"/>
      <c r="AP8480"/>
      <c r="AQ8480"/>
      <c r="AR8480"/>
      <c r="AS8480"/>
      <c r="AT8480"/>
      <c r="AU8480"/>
      <c r="AV8480"/>
      <c r="AW8480"/>
      <c r="AX8480"/>
      <c r="AY8480"/>
      <c r="AZ8480"/>
      <c r="BA8480"/>
      <c r="BB8480"/>
      <c r="BC8480"/>
      <c r="BD8480"/>
    </row>
    <row r="8481" spans="1:56" s="16" customFormat="1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  <c r="AE8481"/>
      <c r="AF8481"/>
      <c r="AG8481"/>
      <c r="AH8481"/>
      <c r="AI8481"/>
      <c r="AJ8481"/>
      <c r="AK8481"/>
      <c r="AL8481"/>
      <c r="AM8481"/>
      <c r="AN8481"/>
      <c r="AO8481"/>
      <c r="AP8481"/>
      <c r="AQ8481"/>
      <c r="AR8481"/>
      <c r="AS8481"/>
      <c r="AT8481"/>
      <c r="AU8481"/>
      <c r="AV8481"/>
      <c r="AW8481"/>
      <c r="AX8481"/>
      <c r="AY8481"/>
      <c r="AZ8481"/>
      <c r="BA8481"/>
      <c r="BB8481"/>
      <c r="BC8481"/>
      <c r="BD8481"/>
    </row>
    <row r="8482" spans="1:56" s="16" customFormat="1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  <c r="AE8482"/>
      <c r="AF8482"/>
      <c r="AG8482"/>
      <c r="AH8482"/>
      <c r="AI8482"/>
      <c r="AJ8482"/>
      <c r="AK8482"/>
      <c r="AL8482"/>
      <c r="AM8482"/>
      <c r="AN8482"/>
      <c r="AO8482"/>
      <c r="AP8482"/>
      <c r="AQ8482"/>
      <c r="AR8482"/>
      <c r="AS8482"/>
      <c r="AT8482"/>
      <c r="AU8482"/>
      <c r="AV8482"/>
      <c r="AW8482"/>
      <c r="AX8482"/>
      <c r="AY8482"/>
      <c r="AZ8482"/>
      <c r="BA8482"/>
      <c r="BB8482"/>
      <c r="BC8482"/>
      <c r="BD8482"/>
    </row>
    <row r="8483" spans="1:56" s="16" customFormat="1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  <c r="AE8483"/>
      <c r="AF8483"/>
      <c r="AG8483"/>
      <c r="AH8483"/>
      <c r="AI8483"/>
      <c r="AJ8483"/>
      <c r="AK8483"/>
      <c r="AL8483"/>
      <c r="AM8483"/>
      <c r="AN8483"/>
      <c r="AO8483"/>
      <c r="AP8483"/>
      <c r="AQ8483"/>
      <c r="AR8483"/>
      <c r="AS8483"/>
      <c r="AT8483"/>
      <c r="AU8483"/>
      <c r="AV8483"/>
      <c r="AW8483"/>
      <c r="AX8483"/>
      <c r="AY8483"/>
      <c r="AZ8483"/>
      <c r="BA8483"/>
      <c r="BB8483"/>
      <c r="BC8483"/>
      <c r="BD8483"/>
    </row>
    <row r="8484" spans="1:56" s="16" customFormat="1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  <c r="AE8484"/>
      <c r="AF8484"/>
      <c r="AG8484"/>
      <c r="AH8484"/>
      <c r="AI8484"/>
      <c r="AJ8484"/>
      <c r="AK8484"/>
      <c r="AL8484"/>
      <c r="AM8484"/>
      <c r="AN8484"/>
      <c r="AO8484"/>
      <c r="AP8484"/>
      <c r="AQ8484"/>
      <c r="AR8484"/>
      <c r="AS8484"/>
      <c r="AT8484"/>
      <c r="AU8484"/>
      <c r="AV8484"/>
      <c r="AW8484"/>
      <c r="AX8484"/>
      <c r="AY8484"/>
      <c r="AZ8484"/>
      <c r="BA8484"/>
      <c r="BB8484"/>
      <c r="BC8484"/>
      <c r="BD8484"/>
    </row>
    <row r="8485" spans="1:56" s="16" customFormat="1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  <c r="AE8485"/>
      <c r="AF8485"/>
      <c r="AG8485"/>
      <c r="AH8485"/>
      <c r="AI8485"/>
      <c r="AJ8485"/>
      <c r="AK8485"/>
      <c r="AL8485"/>
      <c r="AM8485"/>
      <c r="AN8485"/>
      <c r="AO8485"/>
      <c r="AP8485"/>
      <c r="AQ8485"/>
      <c r="AR8485"/>
      <c r="AS8485"/>
      <c r="AT8485"/>
      <c r="AU8485"/>
      <c r="AV8485"/>
      <c r="AW8485"/>
      <c r="AX8485"/>
      <c r="AY8485"/>
      <c r="AZ8485"/>
      <c r="BA8485"/>
      <c r="BB8485"/>
      <c r="BC8485"/>
      <c r="BD8485"/>
    </row>
    <row r="8486" spans="1:56" s="16" customFormat="1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  <c r="AE8486"/>
      <c r="AF8486"/>
      <c r="AG8486"/>
      <c r="AH8486"/>
      <c r="AI8486"/>
      <c r="AJ8486"/>
      <c r="AK8486"/>
      <c r="AL8486"/>
      <c r="AM8486"/>
      <c r="AN8486"/>
      <c r="AO8486"/>
      <c r="AP8486"/>
      <c r="AQ8486"/>
      <c r="AR8486"/>
      <c r="AS8486"/>
      <c r="AT8486"/>
      <c r="AU8486"/>
      <c r="AV8486"/>
      <c r="AW8486"/>
      <c r="AX8486"/>
      <c r="AY8486"/>
      <c r="AZ8486"/>
      <c r="BA8486"/>
      <c r="BB8486"/>
      <c r="BC8486"/>
      <c r="BD8486"/>
    </row>
    <row r="8487" spans="1:56" s="16" customFormat="1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  <c r="AE8487"/>
      <c r="AF8487"/>
      <c r="AG8487"/>
      <c r="AH8487"/>
      <c r="AI8487"/>
      <c r="AJ8487"/>
      <c r="AK8487"/>
      <c r="AL8487"/>
      <c r="AM8487"/>
      <c r="AN8487"/>
      <c r="AO8487"/>
      <c r="AP8487"/>
      <c r="AQ8487"/>
      <c r="AR8487"/>
      <c r="AS8487"/>
      <c r="AT8487"/>
      <c r="AU8487"/>
      <c r="AV8487"/>
      <c r="AW8487"/>
      <c r="AX8487"/>
      <c r="AY8487"/>
      <c r="AZ8487"/>
      <c r="BA8487"/>
      <c r="BB8487"/>
      <c r="BC8487"/>
      <c r="BD8487"/>
    </row>
    <row r="8488" spans="1:56" s="16" customFormat="1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  <c r="AE8488"/>
      <c r="AF8488"/>
      <c r="AG8488"/>
      <c r="AH8488"/>
      <c r="AI8488"/>
      <c r="AJ8488"/>
      <c r="AK8488"/>
      <c r="AL8488"/>
      <c r="AM8488"/>
      <c r="AN8488"/>
      <c r="AO8488"/>
      <c r="AP8488"/>
      <c r="AQ8488"/>
      <c r="AR8488"/>
      <c r="AS8488"/>
      <c r="AT8488"/>
      <c r="AU8488"/>
      <c r="AV8488"/>
      <c r="AW8488"/>
      <c r="AX8488"/>
      <c r="AY8488"/>
      <c r="AZ8488"/>
      <c r="BA8488"/>
      <c r="BB8488"/>
      <c r="BC8488"/>
      <c r="BD8488"/>
    </row>
    <row r="8489" spans="1:56" s="16" customFormat="1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  <c r="AE8489"/>
      <c r="AF8489"/>
      <c r="AG8489"/>
      <c r="AH8489"/>
      <c r="AI8489"/>
      <c r="AJ8489"/>
      <c r="AK8489"/>
      <c r="AL8489"/>
      <c r="AM8489"/>
      <c r="AN8489"/>
      <c r="AO8489"/>
      <c r="AP8489"/>
      <c r="AQ8489"/>
      <c r="AR8489"/>
      <c r="AS8489"/>
      <c r="AT8489"/>
      <c r="AU8489"/>
      <c r="AV8489"/>
      <c r="AW8489"/>
      <c r="AX8489"/>
      <c r="AY8489"/>
      <c r="AZ8489"/>
      <c r="BA8489"/>
      <c r="BB8489"/>
      <c r="BC8489"/>
      <c r="BD8489"/>
    </row>
    <row r="8490" spans="1:56" s="16" customFormat="1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  <c r="AE8490"/>
      <c r="AF8490"/>
      <c r="AG8490"/>
      <c r="AH8490"/>
      <c r="AI8490"/>
      <c r="AJ8490"/>
      <c r="AK8490"/>
      <c r="AL8490"/>
      <c r="AM8490"/>
      <c r="AN8490"/>
      <c r="AO8490"/>
      <c r="AP8490"/>
      <c r="AQ8490"/>
      <c r="AR8490"/>
      <c r="AS8490"/>
      <c r="AT8490"/>
      <c r="AU8490"/>
      <c r="AV8490"/>
      <c r="AW8490"/>
      <c r="AX8490"/>
      <c r="AY8490"/>
      <c r="AZ8490"/>
      <c r="BA8490"/>
      <c r="BB8490"/>
      <c r="BC8490"/>
      <c r="BD8490"/>
    </row>
    <row r="8491" spans="1:56" s="16" customFormat="1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  <c r="AE8491"/>
      <c r="AF8491"/>
      <c r="AG8491"/>
      <c r="AH8491"/>
      <c r="AI8491"/>
      <c r="AJ8491"/>
      <c r="AK8491"/>
      <c r="AL8491"/>
      <c r="AM8491"/>
      <c r="AN8491"/>
      <c r="AO8491"/>
      <c r="AP8491"/>
      <c r="AQ8491"/>
      <c r="AR8491"/>
      <c r="AS8491"/>
      <c r="AT8491"/>
      <c r="AU8491"/>
      <c r="AV8491"/>
      <c r="AW8491"/>
      <c r="AX8491"/>
      <c r="AY8491"/>
      <c r="AZ8491"/>
      <c r="BA8491"/>
      <c r="BB8491"/>
      <c r="BC8491"/>
      <c r="BD8491"/>
    </row>
    <row r="8492" spans="1:56" s="16" customFormat="1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  <c r="AE8492"/>
      <c r="AF8492"/>
      <c r="AG8492"/>
      <c r="AH8492"/>
      <c r="AI8492"/>
      <c r="AJ8492"/>
      <c r="AK8492"/>
      <c r="AL8492"/>
      <c r="AM8492"/>
      <c r="AN8492"/>
      <c r="AO8492"/>
      <c r="AP8492"/>
      <c r="AQ8492"/>
      <c r="AR8492"/>
      <c r="AS8492"/>
      <c r="AT8492"/>
      <c r="AU8492"/>
      <c r="AV8492"/>
      <c r="AW8492"/>
      <c r="AX8492"/>
      <c r="AY8492"/>
      <c r="AZ8492"/>
      <c r="BA8492"/>
      <c r="BB8492"/>
      <c r="BC8492"/>
      <c r="BD8492"/>
    </row>
    <row r="8493" spans="1:56" s="16" customFormat="1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  <c r="AE8493"/>
      <c r="AF8493"/>
      <c r="AG8493"/>
      <c r="AH8493"/>
      <c r="AI8493"/>
      <c r="AJ8493"/>
      <c r="AK8493"/>
      <c r="AL8493"/>
      <c r="AM8493"/>
      <c r="AN8493"/>
      <c r="AO8493"/>
      <c r="AP8493"/>
      <c r="AQ8493"/>
      <c r="AR8493"/>
      <c r="AS8493"/>
      <c r="AT8493"/>
      <c r="AU8493"/>
      <c r="AV8493"/>
      <c r="AW8493"/>
      <c r="AX8493"/>
      <c r="AY8493"/>
      <c r="AZ8493"/>
      <c r="BA8493"/>
      <c r="BB8493"/>
      <c r="BC8493"/>
      <c r="BD8493"/>
    </row>
    <row r="8494" spans="1:56" s="16" customFormat="1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  <c r="AE8494"/>
      <c r="AF8494"/>
      <c r="AG8494"/>
      <c r="AH8494"/>
      <c r="AI8494"/>
      <c r="AJ8494"/>
      <c r="AK8494"/>
      <c r="AL8494"/>
      <c r="AM8494"/>
      <c r="AN8494"/>
      <c r="AO8494"/>
      <c r="AP8494"/>
      <c r="AQ8494"/>
      <c r="AR8494"/>
      <c r="AS8494"/>
      <c r="AT8494"/>
      <c r="AU8494"/>
      <c r="AV8494"/>
      <c r="AW8494"/>
      <c r="AX8494"/>
      <c r="AY8494"/>
      <c r="AZ8494"/>
      <c r="BA8494"/>
      <c r="BB8494"/>
      <c r="BC8494"/>
      <c r="BD8494"/>
    </row>
    <row r="8495" spans="1:56" s="16" customFormat="1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  <c r="AE8495"/>
      <c r="AF8495"/>
      <c r="AG8495"/>
      <c r="AH8495"/>
      <c r="AI8495"/>
      <c r="AJ8495"/>
      <c r="AK8495"/>
      <c r="AL8495"/>
      <c r="AM8495"/>
      <c r="AN8495"/>
      <c r="AO8495"/>
      <c r="AP8495"/>
      <c r="AQ8495"/>
      <c r="AR8495"/>
      <c r="AS8495"/>
      <c r="AT8495"/>
      <c r="AU8495"/>
      <c r="AV8495"/>
      <c r="AW8495"/>
      <c r="AX8495"/>
      <c r="AY8495"/>
      <c r="AZ8495"/>
      <c r="BA8495"/>
      <c r="BB8495"/>
      <c r="BC8495"/>
      <c r="BD8495"/>
    </row>
    <row r="8496" spans="1:56" s="16" customFormat="1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  <c r="AE8496"/>
      <c r="AF8496"/>
      <c r="AG8496"/>
      <c r="AH8496"/>
      <c r="AI8496"/>
      <c r="AJ8496"/>
      <c r="AK8496"/>
      <c r="AL8496"/>
      <c r="AM8496"/>
      <c r="AN8496"/>
      <c r="AO8496"/>
      <c r="AP8496"/>
      <c r="AQ8496"/>
      <c r="AR8496"/>
      <c r="AS8496"/>
      <c r="AT8496"/>
      <c r="AU8496"/>
      <c r="AV8496"/>
      <c r="AW8496"/>
      <c r="AX8496"/>
      <c r="AY8496"/>
      <c r="AZ8496"/>
      <c r="BA8496"/>
      <c r="BB8496"/>
      <c r="BC8496"/>
      <c r="BD8496"/>
    </row>
    <row r="8497" spans="1:56" s="16" customFormat="1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  <c r="AE8497"/>
      <c r="AF8497"/>
      <c r="AG8497"/>
      <c r="AH8497"/>
      <c r="AI8497"/>
      <c r="AJ8497"/>
      <c r="AK8497"/>
      <c r="AL8497"/>
      <c r="AM8497"/>
      <c r="AN8497"/>
      <c r="AO8497"/>
      <c r="AP8497"/>
      <c r="AQ8497"/>
      <c r="AR8497"/>
      <c r="AS8497"/>
      <c r="AT8497"/>
      <c r="AU8497"/>
      <c r="AV8497"/>
      <c r="AW8497"/>
      <c r="AX8497"/>
      <c r="AY8497"/>
      <c r="AZ8497"/>
      <c r="BA8497"/>
      <c r="BB8497"/>
      <c r="BC8497"/>
      <c r="BD8497"/>
    </row>
    <row r="8498" spans="1:56" s="16" customFormat="1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  <c r="AE8498"/>
      <c r="AF8498"/>
      <c r="AG8498"/>
      <c r="AH8498"/>
      <c r="AI8498"/>
      <c r="AJ8498"/>
      <c r="AK8498"/>
      <c r="AL8498"/>
      <c r="AM8498"/>
      <c r="AN8498"/>
      <c r="AO8498"/>
      <c r="AP8498"/>
      <c r="AQ8498"/>
      <c r="AR8498"/>
      <c r="AS8498"/>
      <c r="AT8498"/>
      <c r="AU8498"/>
      <c r="AV8498"/>
      <c r="AW8498"/>
      <c r="AX8498"/>
      <c r="AY8498"/>
      <c r="AZ8498"/>
      <c r="BA8498"/>
      <c r="BB8498"/>
      <c r="BC8498"/>
      <c r="BD8498"/>
    </row>
    <row r="8499" spans="1:56" s="16" customFormat="1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  <c r="AE8499"/>
      <c r="AF8499"/>
      <c r="AG8499"/>
      <c r="AH8499"/>
      <c r="AI8499"/>
      <c r="AJ8499"/>
      <c r="AK8499"/>
      <c r="AL8499"/>
      <c r="AM8499"/>
      <c r="AN8499"/>
      <c r="AO8499"/>
      <c r="AP8499"/>
      <c r="AQ8499"/>
      <c r="AR8499"/>
      <c r="AS8499"/>
      <c r="AT8499"/>
      <c r="AU8499"/>
      <c r="AV8499"/>
      <c r="AW8499"/>
      <c r="AX8499"/>
      <c r="AY8499"/>
      <c r="AZ8499"/>
      <c r="BA8499"/>
      <c r="BB8499"/>
      <c r="BC8499"/>
      <c r="BD8499"/>
    </row>
    <row r="8500" spans="1:56" s="16" customFormat="1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  <c r="AE8500"/>
      <c r="AF8500"/>
      <c r="AG8500"/>
      <c r="AH8500"/>
      <c r="AI8500"/>
      <c r="AJ8500"/>
      <c r="AK8500"/>
      <c r="AL8500"/>
      <c r="AM8500"/>
      <c r="AN8500"/>
      <c r="AO8500"/>
      <c r="AP8500"/>
      <c r="AQ8500"/>
      <c r="AR8500"/>
      <c r="AS8500"/>
      <c r="AT8500"/>
      <c r="AU8500"/>
      <c r="AV8500"/>
      <c r="AW8500"/>
      <c r="AX8500"/>
      <c r="AY8500"/>
      <c r="AZ8500"/>
      <c r="BA8500"/>
      <c r="BB8500"/>
      <c r="BC8500"/>
      <c r="BD8500"/>
    </row>
    <row r="8501" spans="1:56" s="16" customFormat="1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  <c r="AE8501"/>
      <c r="AF8501"/>
      <c r="AG8501"/>
      <c r="AH8501"/>
      <c r="AI8501"/>
      <c r="AJ8501"/>
      <c r="AK8501"/>
      <c r="AL8501"/>
      <c r="AM8501"/>
      <c r="AN8501"/>
      <c r="AO8501"/>
      <c r="AP8501"/>
      <c r="AQ8501"/>
      <c r="AR8501"/>
      <c r="AS8501"/>
      <c r="AT8501"/>
      <c r="AU8501"/>
      <c r="AV8501"/>
      <c r="AW8501"/>
      <c r="AX8501"/>
      <c r="AY8501"/>
      <c r="AZ8501"/>
      <c r="BA8501"/>
      <c r="BB8501"/>
      <c r="BC8501"/>
      <c r="BD8501"/>
    </row>
    <row r="8502" spans="1:56" s="16" customFormat="1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  <c r="AE8502"/>
      <c r="AF8502"/>
      <c r="AG8502"/>
      <c r="AH8502"/>
      <c r="AI8502"/>
      <c r="AJ8502"/>
      <c r="AK8502"/>
      <c r="AL8502"/>
      <c r="AM8502"/>
      <c r="AN8502"/>
      <c r="AO8502"/>
      <c r="AP8502"/>
      <c r="AQ8502"/>
      <c r="AR8502"/>
      <c r="AS8502"/>
      <c r="AT8502"/>
      <c r="AU8502"/>
      <c r="AV8502"/>
      <c r="AW8502"/>
      <c r="AX8502"/>
      <c r="AY8502"/>
      <c r="AZ8502"/>
      <c r="BA8502"/>
      <c r="BB8502"/>
      <c r="BC8502"/>
      <c r="BD8502"/>
    </row>
    <row r="8503" spans="1:56" s="16" customFormat="1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  <c r="AE8503"/>
      <c r="AF8503"/>
      <c r="AG8503"/>
      <c r="AH8503"/>
      <c r="AI8503"/>
      <c r="AJ8503"/>
      <c r="AK8503"/>
      <c r="AL8503"/>
      <c r="AM8503"/>
      <c r="AN8503"/>
      <c r="AO8503"/>
      <c r="AP8503"/>
      <c r="AQ8503"/>
      <c r="AR8503"/>
      <c r="AS8503"/>
      <c r="AT8503"/>
      <c r="AU8503"/>
      <c r="AV8503"/>
      <c r="AW8503"/>
      <c r="AX8503"/>
      <c r="AY8503"/>
      <c r="AZ8503"/>
      <c r="BA8503"/>
      <c r="BB8503"/>
      <c r="BC8503"/>
      <c r="BD8503"/>
    </row>
    <row r="8504" spans="1:56" s="16" customFormat="1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  <c r="AE8504"/>
      <c r="AF8504"/>
      <c r="AG8504"/>
      <c r="AH8504"/>
      <c r="AI8504"/>
      <c r="AJ8504"/>
      <c r="AK8504"/>
      <c r="AL8504"/>
      <c r="AM8504"/>
      <c r="AN8504"/>
      <c r="AO8504"/>
      <c r="AP8504"/>
      <c r="AQ8504"/>
      <c r="AR8504"/>
      <c r="AS8504"/>
      <c r="AT8504"/>
      <c r="AU8504"/>
      <c r="AV8504"/>
      <c r="AW8504"/>
      <c r="AX8504"/>
      <c r="AY8504"/>
      <c r="AZ8504"/>
      <c r="BA8504"/>
      <c r="BB8504"/>
      <c r="BC8504"/>
      <c r="BD8504"/>
    </row>
    <row r="8505" spans="1:56" s="16" customFormat="1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  <c r="AE8505"/>
      <c r="AF8505"/>
      <c r="AG8505"/>
      <c r="AH8505"/>
      <c r="AI8505"/>
      <c r="AJ8505"/>
      <c r="AK8505"/>
      <c r="AL8505"/>
      <c r="AM8505"/>
      <c r="AN8505"/>
      <c r="AO8505"/>
      <c r="AP8505"/>
      <c r="AQ8505"/>
      <c r="AR8505"/>
      <c r="AS8505"/>
      <c r="AT8505"/>
      <c r="AU8505"/>
      <c r="AV8505"/>
      <c r="AW8505"/>
      <c r="AX8505"/>
      <c r="AY8505"/>
      <c r="AZ8505"/>
      <c r="BA8505"/>
      <c r="BB8505"/>
      <c r="BC8505"/>
      <c r="BD8505"/>
    </row>
    <row r="8506" spans="1:56" s="16" customFormat="1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  <c r="AE8506"/>
      <c r="AF8506"/>
      <c r="AG8506"/>
      <c r="AH8506"/>
      <c r="AI8506"/>
      <c r="AJ8506"/>
      <c r="AK8506"/>
      <c r="AL8506"/>
      <c r="AM8506"/>
      <c r="AN8506"/>
      <c r="AO8506"/>
      <c r="AP8506"/>
      <c r="AQ8506"/>
      <c r="AR8506"/>
      <c r="AS8506"/>
      <c r="AT8506"/>
      <c r="AU8506"/>
      <c r="AV8506"/>
      <c r="AW8506"/>
      <c r="AX8506"/>
      <c r="AY8506"/>
      <c r="AZ8506"/>
      <c r="BA8506"/>
      <c r="BB8506"/>
      <c r="BC8506"/>
      <c r="BD8506"/>
    </row>
    <row r="8507" spans="1:56" s="16" customFormat="1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  <c r="AE8507"/>
      <c r="AF8507"/>
      <c r="AG8507"/>
      <c r="AH8507"/>
      <c r="AI8507"/>
      <c r="AJ8507"/>
      <c r="AK8507"/>
      <c r="AL8507"/>
      <c r="AM8507"/>
      <c r="AN8507"/>
      <c r="AO8507"/>
      <c r="AP8507"/>
      <c r="AQ8507"/>
      <c r="AR8507"/>
      <c r="AS8507"/>
      <c r="AT8507"/>
      <c r="AU8507"/>
      <c r="AV8507"/>
      <c r="AW8507"/>
      <c r="AX8507"/>
      <c r="AY8507"/>
      <c r="AZ8507"/>
      <c r="BA8507"/>
      <c r="BB8507"/>
      <c r="BC8507"/>
      <c r="BD8507"/>
    </row>
    <row r="8508" spans="1:56" s="16" customFormat="1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  <c r="AE8508"/>
      <c r="AF8508"/>
      <c r="AG8508"/>
      <c r="AH8508"/>
      <c r="AI8508"/>
      <c r="AJ8508"/>
      <c r="AK8508"/>
      <c r="AL8508"/>
      <c r="AM8508"/>
      <c r="AN8508"/>
      <c r="AO8508"/>
      <c r="AP8508"/>
      <c r="AQ8508"/>
      <c r="AR8508"/>
      <c r="AS8508"/>
      <c r="AT8508"/>
      <c r="AU8508"/>
      <c r="AV8508"/>
      <c r="AW8508"/>
      <c r="AX8508"/>
      <c r="AY8508"/>
      <c r="AZ8508"/>
      <c r="BA8508"/>
      <c r="BB8508"/>
      <c r="BC8508"/>
      <c r="BD8508"/>
    </row>
    <row r="8509" spans="1:56" s="16" customFormat="1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  <c r="AE8509"/>
      <c r="AF8509"/>
      <c r="AG8509"/>
      <c r="AH8509"/>
      <c r="AI8509"/>
      <c r="AJ8509"/>
      <c r="AK8509"/>
      <c r="AL8509"/>
      <c r="AM8509"/>
      <c r="AN8509"/>
      <c r="AO8509"/>
      <c r="AP8509"/>
      <c r="AQ8509"/>
      <c r="AR8509"/>
      <c r="AS8509"/>
      <c r="AT8509"/>
      <c r="AU8509"/>
      <c r="AV8509"/>
      <c r="AW8509"/>
      <c r="AX8509"/>
      <c r="AY8509"/>
      <c r="AZ8509"/>
      <c r="BA8509"/>
      <c r="BB8509"/>
      <c r="BC8509"/>
      <c r="BD8509"/>
    </row>
    <row r="8510" spans="1:56" s="16" customFormat="1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  <c r="AE8510"/>
      <c r="AF8510"/>
      <c r="AG8510"/>
      <c r="AH8510"/>
      <c r="AI8510"/>
      <c r="AJ8510"/>
      <c r="AK8510"/>
      <c r="AL8510"/>
      <c r="AM8510"/>
      <c r="AN8510"/>
      <c r="AO8510"/>
      <c r="AP8510"/>
      <c r="AQ8510"/>
      <c r="AR8510"/>
      <c r="AS8510"/>
      <c r="AT8510"/>
      <c r="AU8510"/>
      <c r="AV8510"/>
      <c r="AW8510"/>
      <c r="AX8510"/>
      <c r="AY8510"/>
      <c r="AZ8510"/>
      <c r="BA8510"/>
      <c r="BB8510"/>
      <c r="BC8510"/>
      <c r="BD8510"/>
    </row>
    <row r="8511" spans="1:56" s="16" customFormat="1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  <c r="AE8511"/>
      <c r="AF8511"/>
      <c r="AG8511"/>
      <c r="AH8511"/>
      <c r="AI8511"/>
      <c r="AJ8511"/>
      <c r="AK8511"/>
      <c r="AL8511"/>
      <c r="AM8511"/>
      <c r="AN8511"/>
      <c r="AO8511"/>
      <c r="AP8511"/>
      <c r="AQ8511"/>
      <c r="AR8511"/>
      <c r="AS8511"/>
      <c r="AT8511"/>
      <c r="AU8511"/>
      <c r="AV8511"/>
      <c r="AW8511"/>
      <c r="AX8511"/>
      <c r="AY8511"/>
      <c r="AZ8511"/>
      <c r="BA8511"/>
      <c r="BB8511"/>
      <c r="BC8511"/>
      <c r="BD8511"/>
    </row>
    <row r="8512" spans="1:56" s="16" customFormat="1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  <c r="AE8512"/>
      <c r="AF8512"/>
      <c r="AG8512"/>
      <c r="AH8512"/>
      <c r="AI8512"/>
      <c r="AJ8512"/>
      <c r="AK8512"/>
      <c r="AL8512"/>
      <c r="AM8512"/>
      <c r="AN8512"/>
      <c r="AO8512"/>
      <c r="AP8512"/>
      <c r="AQ8512"/>
      <c r="AR8512"/>
      <c r="AS8512"/>
      <c r="AT8512"/>
      <c r="AU8512"/>
      <c r="AV8512"/>
      <c r="AW8512"/>
      <c r="AX8512"/>
      <c r="AY8512"/>
      <c r="AZ8512"/>
      <c r="BA8512"/>
      <c r="BB8512"/>
      <c r="BC8512"/>
      <c r="BD8512"/>
    </row>
    <row r="8513" spans="1:56" s="16" customFormat="1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  <c r="AE8513"/>
      <c r="AF8513"/>
      <c r="AG8513"/>
      <c r="AH8513"/>
      <c r="AI8513"/>
      <c r="AJ8513"/>
      <c r="AK8513"/>
      <c r="AL8513"/>
      <c r="AM8513"/>
      <c r="AN8513"/>
      <c r="AO8513"/>
      <c r="AP8513"/>
      <c r="AQ8513"/>
      <c r="AR8513"/>
      <c r="AS8513"/>
      <c r="AT8513"/>
      <c r="AU8513"/>
      <c r="AV8513"/>
      <c r="AW8513"/>
      <c r="AX8513"/>
      <c r="AY8513"/>
      <c r="AZ8513"/>
      <c r="BA8513"/>
      <c r="BB8513"/>
      <c r="BC8513"/>
      <c r="BD8513"/>
    </row>
    <row r="8514" spans="1:56" s="16" customFormat="1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  <c r="AE8514"/>
      <c r="AF8514"/>
      <c r="AG8514"/>
      <c r="AH8514"/>
      <c r="AI8514"/>
      <c r="AJ8514"/>
      <c r="AK8514"/>
      <c r="AL8514"/>
      <c r="AM8514"/>
      <c r="AN8514"/>
      <c r="AO8514"/>
      <c r="AP8514"/>
      <c r="AQ8514"/>
      <c r="AR8514"/>
      <c r="AS8514"/>
      <c r="AT8514"/>
      <c r="AU8514"/>
      <c r="AV8514"/>
      <c r="AW8514"/>
      <c r="AX8514"/>
      <c r="AY8514"/>
      <c r="AZ8514"/>
      <c r="BA8514"/>
      <c r="BB8514"/>
      <c r="BC8514"/>
      <c r="BD8514"/>
    </row>
    <row r="8515" spans="1:56" s="16" customFormat="1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  <c r="AE8515"/>
      <c r="AF8515"/>
      <c r="AG8515"/>
      <c r="AH8515"/>
      <c r="AI8515"/>
      <c r="AJ8515"/>
      <c r="AK8515"/>
      <c r="AL8515"/>
      <c r="AM8515"/>
      <c r="AN8515"/>
      <c r="AO8515"/>
      <c r="AP8515"/>
      <c r="AQ8515"/>
      <c r="AR8515"/>
      <c r="AS8515"/>
      <c r="AT8515"/>
      <c r="AU8515"/>
      <c r="AV8515"/>
      <c r="AW8515"/>
      <c r="AX8515"/>
      <c r="AY8515"/>
      <c r="AZ8515"/>
      <c r="BA8515"/>
      <c r="BB8515"/>
      <c r="BC8515"/>
      <c r="BD8515"/>
    </row>
    <row r="8516" spans="1:56" s="16" customFormat="1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  <c r="AE8516"/>
      <c r="AF8516"/>
      <c r="AG8516"/>
      <c r="AH8516"/>
      <c r="AI8516"/>
      <c r="AJ8516"/>
      <c r="AK8516"/>
      <c r="AL8516"/>
      <c r="AM8516"/>
      <c r="AN8516"/>
      <c r="AO8516"/>
      <c r="AP8516"/>
      <c r="AQ8516"/>
      <c r="AR8516"/>
      <c r="AS8516"/>
      <c r="AT8516"/>
      <c r="AU8516"/>
      <c r="AV8516"/>
      <c r="AW8516"/>
      <c r="AX8516"/>
      <c r="AY8516"/>
      <c r="AZ8516"/>
      <c r="BA8516"/>
      <c r="BB8516"/>
      <c r="BC8516"/>
      <c r="BD8516"/>
    </row>
    <row r="8517" spans="1:56" s="16" customFormat="1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  <c r="AE8517"/>
      <c r="AF8517"/>
      <c r="AG8517"/>
      <c r="AH8517"/>
      <c r="AI8517"/>
      <c r="AJ8517"/>
      <c r="AK8517"/>
      <c r="AL8517"/>
      <c r="AM8517"/>
      <c r="AN8517"/>
      <c r="AO8517"/>
      <c r="AP8517"/>
      <c r="AQ8517"/>
      <c r="AR8517"/>
      <c r="AS8517"/>
      <c r="AT8517"/>
      <c r="AU8517"/>
      <c r="AV8517"/>
      <c r="AW8517"/>
      <c r="AX8517"/>
      <c r="AY8517"/>
      <c r="AZ8517"/>
      <c r="BA8517"/>
      <c r="BB8517"/>
      <c r="BC8517"/>
      <c r="BD8517"/>
    </row>
    <row r="8518" spans="1:56" s="16" customFormat="1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  <c r="AE8518"/>
      <c r="AF8518"/>
      <c r="AG8518"/>
      <c r="AH8518"/>
      <c r="AI8518"/>
      <c r="AJ8518"/>
      <c r="AK8518"/>
      <c r="AL8518"/>
      <c r="AM8518"/>
      <c r="AN8518"/>
      <c r="AO8518"/>
      <c r="AP8518"/>
      <c r="AQ8518"/>
      <c r="AR8518"/>
      <c r="AS8518"/>
      <c r="AT8518"/>
      <c r="AU8518"/>
      <c r="AV8518"/>
      <c r="AW8518"/>
      <c r="AX8518"/>
      <c r="AY8518"/>
      <c r="AZ8518"/>
      <c r="BA8518"/>
      <c r="BB8518"/>
      <c r="BC8518"/>
      <c r="BD8518"/>
    </row>
    <row r="8519" spans="1:56" s="16" customFormat="1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  <c r="AE8519"/>
      <c r="AF8519"/>
      <c r="AG8519"/>
      <c r="AH8519"/>
      <c r="AI8519"/>
      <c r="AJ8519"/>
      <c r="AK8519"/>
      <c r="AL8519"/>
      <c r="AM8519"/>
      <c r="AN8519"/>
      <c r="AO8519"/>
      <c r="AP8519"/>
      <c r="AQ8519"/>
      <c r="AR8519"/>
      <c r="AS8519"/>
      <c r="AT8519"/>
      <c r="AU8519"/>
      <c r="AV8519"/>
      <c r="AW8519"/>
      <c r="AX8519"/>
      <c r="AY8519"/>
      <c r="AZ8519"/>
      <c r="BA8519"/>
      <c r="BB8519"/>
      <c r="BC8519"/>
      <c r="BD8519"/>
    </row>
    <row r="8520" spans="1:56" s="16" customFormat="1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  <c r="AE8520"/>
      <c r="AF8520"/>
      <c r="AG8520"/>
      <c r="AH8520"/>
      <c r="AI8520"/>
      <c r="AJ8520"/>
      <c r="AK8520"/>
      <c r="AL8520"/>
      <c r="AM8520"/>
      <c r="AN8520"/>
      <c r="AO8520"/>
      <c r="AP8520"/>
      <c r="AQ8520"/>
      <c r="AR8520"/>
      <c r="AS8520"/>
      <c r="AT8520"/>
      <c r="AU8520"/>
      <c r="AV8520"/>
      <c r="AW8520"/>
      <c r="AX8520"/>
      <c r="AY8520"/>
      <c r="AZ8520"/>
      <c r="BA8520"/>
      <c r="BB8520"/>
      <c r="BC8520"/>
      <c r="BD8520"/>
    </row>
    <row r="8521" spans="1:56" s="16" customFormat="1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  <c r="AE8521"/>
      <c r="AF8521"/>
      <c r="AG8521"/>
      <c r="AH8521"/>
      <c r="AI8521"/>
      <c r="AJ8521"/>
      <c r="AK8521"/>
      <c r="AL8521"/>
      <c r="AM8521"/>
      <c r="AN8521"/>
      <c r="AO8521"/>
      <c r="AP8521"/>
      <c r="AQ8521"/>
      <c r="AR8521"/>
      <c r="AS8521"/>
      <c r="AT8521"/>
      <c r="AU8521"/>
      <c r="AV8521"/>
      <c r="AW8521"/>
      <c r="AX8521"/>
      <c r="AY8521"/>
      <c r="AZ8521"/>
      <c r="BA8521"/>
      <c r="BB8521"/>
      <c r="BC8521"/>
      <c r="BD8521"/>
    </row>
    <row r="8522" spans="1:56" s="16" customFormat="1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  <c r="AE8522"/>
      <c r="AF8522"/>
      <c r="AG8522"/>
      <c r="AH8522"/>
      <c r="AI8522"/>
      <c r="AJ8522"/>
      <c r="AK8522"/>
      <c r="AL8522"/>
      <c r="AM8522"/>
      <c r="AN8522"/>
      <c r="AO8522"/>
      <c r="AP8522"/>
      <c r="AQ8522"/>
      <c r="AR8522"/>
      <c r="AS8522"/>
      <c r="AT8522"/>
      <c r="AU8522"/>
      <c r="AV8522"/>
      <c r="AW8522"/>
      <c r="AX8522"/>
      <c r="AY8522"/>
      <c r="AZ8522"/>
      <c r="BA8522"/>
      <c r="BB8522"/>
      <c r="BC8522"/>
      <c r="BD8522"/>
    </row>
    <row r="8523" spans="1:56" s="16" customFormat="1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  <c r="AE8523"/>
      <c r="AF8523"/>
      <c r="AG8523"/>
      <c r="AH8523"/>
      <c r="AI8523"/>
      <c r="AJ8523"/>
      <c r="AK8523"/>
      <c r="AL8523"/>
      <c r="AM8523"/>
      <c r="AN8523"/>
      <c r="AO8523"/>
      <c r="AP8523"/>
      <c r="AQ8523"/>
      <c r="AR8523"/>
      <c r="AS8523"/>
      <c r="AT8523"/>
      <c r="AU8523"/>
      <c r="AV8523"/>
      <c r="AW8523"/>
      <c r="AX8523"/>
      <c r="AY8523"/>
      <c r="AZ8523"/>
      <c r="BA8523"/>
      <c r="BB8523"/>
      <c r="BC8523"/>
      <c r="BD8523"/>
    </row>
    <row r="8524" spans="1:56" s="16" customFormat="1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  <c r="AE8524"/>
      <c r="AF8524"/>
      <c r="AG8524"/>
      <c r="AH8524"/>
      <c r="AI8524"/>
      <c r="AJ8524"/>
      <c r="AK8524"/>
      <c r="AL8524"/>
      <c r="AM8524"/>
      <c r="AN8524"/>
      <c r="AO8524"/>
      <c r="AP8524"/>
      <c r="AQ8524"/>
      <c r="AR8524"/>
      <c r="AS8524"/>
      <c r="AT8524"/>
      <c r="AU8524"/>
      <c r="AV8524"/>
      <c r="AW8524"/>
      <c r="AX8524"/>
      <c r="AY8524"/>
      <c r="AZ8524"/>
      <c r="BA8524"/>
      <c r="BB8524"/>
      <c r="BC8524"/>
      <c r="BD8524"/>
    </row>
    <row r="8525" spans="1:56" s="16" customFormat="1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  <c r="AE8525"/>
      <c r="AF8525"/>
      <c r="AG8525"/>
      <c r="AH8525"/>
      <c r="AI8525"/>
      <c r="AJ8525"/>
      <c r="AK8525"/>
      <c r="AL8525"/>
      <c r="AM8525"/>
      <c r="AN8525"/>
      <c r="AO8525"/>
      <c r="AP8525"/>
      <c r="AQ8525"/>
      <c r="AR8525"/>
      <c r="AS8525"/>
      <c r="AT8525"/>
      <c r="AU8525"/>
      <c r="AV8525"/>
      <c r="AW8525"/>
      <c r="AX8525"/>
      <c r="AY8525"/>
      <c r="AZ8525"/>
      <c r="BA8525"/>
      <c r="BB8525"/>
      <c r="BC8525"/>
      <c r="BD8525"/>
    </row>
    <row r="8526" spans="1:56" s="16" customFormat="1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  <c r="AE8526"/>
      <c r="AF8526"/>
      <c r="AG8526"/>
      <c r="AH8526"/>
      <c r="AI8526"/>
      <c r="AJ8526"/>
      <c r="AK8526"/>
      <c r="AL8526"/>
      <c r="AM8526"/>
      <c r="AN8526"/>
      <c r="AO8526"/>
      <c r="AP8526"/>
      <c r="AQ8526"/>
      <c r="AR8526"/>
      <c r="AS8526"/>
      <c r="AT8526"/>
      <c r="AU8526"/>
      <c r="AV8526"/>
      <c r="AW8526"/>
      <c r="AX8526"/>
      <c r="AY8526"/>
      <c r="AZ8526"/>
      <c r="BA8526"/>
      <c r="BB8526"/>
      <c r="BC8526"/>
      <c r="BD8526"/>
    </row>
    <row r="8527" spans="1:56" s="16" customFormat="1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  <c r="AE8527"/>
      <c r="AF8527"/>
      <c r="AG8527"/>
      <c r="AH8527"/>
      <c r="AI8527"/>
      <c r="AJ8527"/>
      <c r="AK8527"/>
      <c r="AL8527"/>
      <c r="AM8527"/>
      <c r="AN8527"/>
      <c r="AO8527"/>
      <c r="AP8527"/>
      <c r="AQ8527"/>
      <c r="AR8527"/>
      <c r="AS8527"/>
      <c r="AT8527"/>
      <c r="AU8527"/>
      <c r="AV8527"/>
      <c r="AW8527"/>
      <c r="AX8527"/>
      <c r="AY8527"/>
      <c r="AZ8527"/>
      <c r="BA8527"/>
      <c r="BB8527"/>
      <c r="BC8527"/>
      <c r="BD8527"/>
    </row>
    <row r="8528" spans="1:56" s="16" customFormat="1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  <c r="AE8528"/>
      <c r="AF8528"/>
      <c r="AG8528"/>
      <c r="AH8528"/>
      <c r="AI8528"/>
      <c r="AJ8528"/>
      <c r="AK8528"/>
      <c r="AL8528"/>
      <c r="AM8528"/>
      <c r="AN8528"/>
      <c r="AO8528"/>
      <c r="AP8528"/>
      <c r="AQ8528"/>
      <c r="AR8528"/>
      <c r="AS8528"/>
      <c r="AT8528"/>
      <c r="AU8528"/>
      <c r="AV8528"/>
      <c r="AW8528"/>
      <c r="AX8528"/>
      <c r="AY8528"/>
      <c r="AZ8528"/>
      <c r="BA8528"/>
      <c r="BB8528"/>
      <c r="BC8528"/>
      <c r="BD8528"/>
    </row>
    <row r="8529" spans="1:56" s="16" customFormat="1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  <c r="AE8529"/>
      <c r="AF8529"/>
      <c r="AG8529"/>
      <c r="AH8529"/>
      <c r="AI8529"/>
      <c r="AJ8529"/>
      <c r="AK8529"/>
      <c r="AL8529"/>
      <c r="AM8529"/>
      <c r="AN8529"/>
      <c r="AO8529"/>
      <c r="AP8529"/>
      <c r="AQ8529"/>
      <c r="AR8529"/>
      <c r="AS8529"/>
      <c r="AT8529"/>
      <c r="AU8529"/>
      <c r="AV8529"/>
      <c r="AW8529"/>
      <c r="AX8529"/>
      <c r="AY8529"/>
      <c r="AZ8529"/>
      <c r="BA8529"/>
      <c r="BB8529"/>
      <c r="BC8529"/>
      <c r="BD8529"/>
    </row>
    <row r="8530" spans="1:56" s="16" customFormat="1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  <c r="AE8530"/>
      <c r="AF8530"/>
      <c r="AG8530"/>
      <c r="AH8530"/>
      <c r="AI8530"/>
      <c r="AJ8530"/>
      <c r="AK8530"/>
      <c r="AL8530"/>
      <c r="AM8530"/>
      <c r="AN8530"/>
      <c r="AO8530"/>
      <c r="AP8530"/>
      <c r="AQ8530"/>
      <c r="AR8530"/>
      <c r="AS8530"/>
      <c r="AT8530"/>
      <c r="AU8530"/>
      <c r="AV8530"/>
      <c r="AW8530"/>
      <c r="AX8530"/>
      <c r="AY8530"/>
      <c r="AZ8530"/>
      <c r="BA8530"/>
      <c r="BB8530"/>
      <c r="BC8530"/>
      <c r="BD8530"/>
    </row>
    <row r="8531" spans="1:56" s="16" customFormat="1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  <c r="AE8531"/>
      <c r="AF8531"/>
      <c r="AG8531"/>
      <c r="AH8531"/>
      <c r="AI8531"/>
      <c r="AJ8531"/>
      <c r="AK8531"/>
      <c r="AL8531"/>
      <c r="AM8531"/>
      <c r="AN8531"/>
      <c r="AO8531"/>
      <c r="AP8531"/>
      <c r="AQ8531"/>
      <c r="AR8531"/>
      <c r="AS8531"/>
      <c r="AT8531"/>
      <c r="AU8531"/>
      <c r="AV8531"/>
      <c r="AW8531"/>
      <c r="AX8531"/>
      <c r="AY8531"/>
      <c r="AZ8531"/>
      <c r="BA8531"/>
      <c r="BB8531"/>
      <c r="BC8531"/>
      <c r="BD8531"/>
    </row>
    <row r="8532" spans="1:56" s="16" customFormat="1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  <c r="AE8532"/>
      <c r="AF8532"/>
      <c r="AG8532"/>
      <c r="AH8532"/>
      <c r="AI8532"/>
      <c r="AJ8532"/>
      <c r="AK8532"/>
      <c r="AL8532"/>
      <c r="AM8532"/>
      <c r="AN8532"/>
      <c r="AO8532"/>
      <c r="AP8532"/>
      <c r="AQ8532"/>
      <c r="AR8532"/>
      <c r="AS8532"/>
      <c r="AT8532"/>
      <c r="AU8532"/>
      <c r="AV8532"/>
      <c r="AW8532"/>
      <c r="AX8532"/>
      <c r="AY8532"/>
      <c r="AZ8532"/>
      <c r="BA8532"/>
      <c r="BB8532"/>
      <c r="BC8532"/>
      <c r="BD8532"/>
    </row>
    <row r="8533" spans="1:56" s="16" customFormat="1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  <c r="AE8533"/>
      <c r="AF8533"/>
      <c r="AG8533"/>
      <c r="AH8533"/>
      <c r="AI8533"/>
      <c r="AJ8533"/>
      <c r="AK8533"/>
      <c r="AL8533"/>
      <c r="AM8533"/>
      <c r="AN8533"/>
      <c r="AO8533"/>
      <c r="AP8533"/>
      <c r="AQ8533"/>
      <c r="AR8533"/>
      <c r="AS8533"/>
      <c r="AT8533"/>
      <c r="AU8533"/>
      <c r="AV8533"/>
      <c r="AW8533"/>
      <c r="AX8533"/>
      <c r="AY8533"/>
      <c r="AZ8533"/>
      <c r="BA8533"/>
      <c r="BB8533"/>
      <c r="BC8533"/>
      <c r="BD8533"/>
    </row>
    <row r="8534" spans="1:56" s="16" customFormat="1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  <c r="AE8534"/>
      <c r="AF8534"/>
      <c r="AG8534"/>
      <c r="AH8534"/>
      <c r="AI8534"/>
      <c r="AJ8534"/>
      <c r="AK8534"/>
      <c r="AL8534"/>
      <c r="AM8534"/>
      <c r="AN8534"/>
      <c r="AO8534"/>
      <c r="AP8534"/>
      <c r="AQ8534"/>
      <c r="AR8534"/>
      <c r="AS8534"/>
      <c r="AT8534"/>
      <c r="AU8534"/>
      <c r="AV8534"/>
      <c r="AW8534"/>
      <c r="AX8534"/>
      <c r="AY8534"/>
      <c r="AZ8534"/>
      <c r="BA8534"/>
      <c r="BB8534"/>
      <c r="BC8534"/>
      <c r="BD8534"/>
    </row>
    <row r="8535" spans="1:56" s="16" customFormat="1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  <c r="AE8535"/>
      <c r="AF8535"/>
      <c r="AG8535"/>
      <c r="AH8535"/>
      <c r="AI8535"/>
      <c r="AJ8535"/>
      <c r="AK8535"/>
      <c r="AL8535"/>
      <c r="AM8535"/>
      <c r="AN8535"/>
      <c r="AO8535"/>
      <c r="AP8535"/>
      <c r="AQ8535"/>
      <c r="AR8535"/>
      <c r="AS8535"/>
      <c r="AT8535"/>
      <c r="AU8535"/>
      <c r="AV8535"/>
      <c r="AW8535"/>
      <c r="AX8535"/>
      <c r="AY8535"/>
      <c r="AZ8535"/>
      <c r="BA8535"/>
      <c r="BB8535"/>
      <c r="BC8535"/>
      <c r="BD8535"/>
    </row>
    <row r="8536" spans="1:56" s="16" customFormat="1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  <c r="AE8536"/>
      <c r="AF8536"/>
      <c r="AG8536"/>
      <c r="AH8536"/>
      <c r="AI8536"/>
      <c r="AJ8536"/>
      <c r="AK8536"/>
      <c r="AL8536"/>
      <c r="AM8536"/>
      <c r="AN8536"/>
      <c r="AO8536"/>
      <c r="AP8536"/>
      <c r="AQ8536"/>
      <c r="AR8536"/>
      <c r="AS8536"/>
      <c r="AT8536"/>
      <c r="AU8536"/>
      <c r="AV8536"/>
      <c r="AW8536"/>
      <c r="AX8536"/>
      <c r="AY8536"/>
      <c r="AZ8536"/>
      <c r="BA8536"/>
      <c r="BB8536"/>
      <c r="BC8536"/>
      <c r="BD8536"/>
    </row>
    <row r="8537" spans="1:56" s="16" customFormat="1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  <c r="AE8537"/>
      <c r="AF8537"/>
      <c r="AG8537"/>
      <c r="AH8537"/>
      <c r="AI8537"/>
      <c r="AJ8537"/>
      <c r="AK8537"/>
      <c r="AL8537"/>
      <c r="AM8537"/>
      <c r="AN8537"/>
      <c r="AO8537"/>
      <c r="AP8537"/>
      <c r="AQ8537"/>
      <c r="AR8537"/>
      <c r="AS8537"/>
      <c r="AT8537"/>
      <c r="AU8537"/>
      <c r="AV8537"/>
      <c r="AW8537"/>
      <c r="AX8537"/>
      <c r="AY8537"/>
      <c r="AZ8537"/>
      <c r="BA8537"/>
      <c r="BB8537"/>
      <c r="BC8537"/>
      <c r="BD8537"/>
    </row>
    <row r="8538" spans="1:56" s="16" customFormat="1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  <c r="AE8538"/>
      <c r="AF8538"/>
      <c r="AG8538"/>
      <c r="AH8538"/>
      <c r="AI8538"/>
      <c r="AJ8538"/>
      <c r="AK8538"/>
      <c r="AL8538"/>
      <c r="AM8538"/>
      <c r="AN8538"/>
      <c r="AO8538"/>
      <c r="AP8538"/>
      <c r="AQ8538"/>
      <c r="AR8538"/>
      <c r="AS8538"/>
      <c r="AT8538"/>
      <c r="AU8538"/>
      <c r="AV8538"/>
      <c r="AW8538"/>
      <c r="AX8538"/>
      <c r="AY8538"/>
      <c r="AZ8538"/>
      <c r="BA8538"/>
      <c r="BB8538"/>
      <c r="BC8538"/>
      <c r="BD8538"/>
    </row>
    <row r="8539" spans="1:56" s="16" customFormat="1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  <c r="AE8539"/>
      <c r="AF8539"/>
      <c r="AG8539"/>
      <c r="AH8539"/>
      <c r="AI8539"/>
      <c r="AJ8539"/>
      <c r="AK8539"/>
      <c r="AL8539"/>
      <c r="AM8539"/>
      <c r="AN8539"/>
      <c r="AO8539"/>
      <c r="AP8539"/>
      <c r="AQ8539"/>
      <c r="AR8539"/>
      <c r="AS8539"/>
      <c r="AT8539"/>
      <c r="AU8539"/>
      <c r="AV8539"/>
      <c r="AW8539"/>
      <c r="AX8539"/>
      <c r="AY8539"/>
      <c r="AZ8539"/>
      <c r="BA8539"/>
      <c r="BB8539"/>
      <c r="BC8539"/>
      <c r="BD8539"/>
    </row>
    <row r="8540" spans="1:56" s="16" customFormat="1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  <c r="AE8540"/>
      <c r="AF8540"/>
      <c r="AG8540"/>
      <c r="AH8540"/>
      <c r="AI8540"/>
      <c r="AJ8540"/>
      <c r="AK8540"/>
      <c r="AL8540"/>
      <c r="AM8540"/>
      <c r="AN8540"/>
      <c r="AO8540"/>
      <c r="AP8540"/>
      <c r="AQ8540"/>
      <c r="AR8540"/>
      <c r="AS8540"/>
      <c r="AT8540"/>
      <c r="AU8540"/>
      <c r="AV8540"/>
      <c r="AW8540"/>
      <c r="AX8540"/>
      <c r="AY8540"/>
      <c r="AZ8540"/>
      <c r="BA8540"/>
      <c r="BB8540"/>
      <c r="BC8540"/>
      <c r="BD8540"/>
    </row>
    <row r="8541" spans="1:56" s="16" customFormat="1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  <c r="AE8541"/>
      <c r="AF8541"/>
      <c r="AG8541"/>
      <c r="AH8541"/>
      <c r="AI8541"/>
      <c r="AJ8541"/>
      <c r="AK8541"/>
      <c r="AL8541"/>
      <c r="AM8541"/>
      <c r="AN8541"/>
      <c r="AO8541"/>
      <c r="AP8541"/>
      <c r="AQ8541"/>
      <c r="AR8541"/>
      <c r="AS8541"/>
      <c r="AT8541"/>
      <c r="AU8541"/>
      <c r="AV8541"/>
      <c r="AW8541"/>
      <c r="AX8541"/>
      <c r="AY8541"/>
      <c r="AZ8541"/>
      <c r="BA8541"/>
      <c r="BB8541"/>
      <c r="BC8541"/>
      <c r="BD8541"/>
    </row>
    <row r="8542" spans="1:56" s="16" customFormat="1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  <c r="AE8542"/>
      <c r="AF8542"/>
      <c r="AG8542"/>
      <c r="AH8542"/>
      <c r="AI8542"/>
      <c r="AJ8542"/>
      <c r="AK8542"/>
      <c r="AL8542"/>
      <c r="AM8542"/>
      <c r="AN8542"/>
      <c r="AO8542"/>
      <c r="AP8542"/>
      <c r="AQ8542"/>
      <c r="AR8542"/>
      <c r="AS8542"/>
      <c r="AT8542"/>
      <c r="AU8542"/>
      <c r="AV8542"/>
      <c r="AW8542"/>
      <c r="AX8542"/>
      <c r="AY8542"/>
      <c r="AZ8542"/>
      <c r="BA8542"/>
      <c r="BB8542"/>
      <c r="BC8542"/>
      <c r="BD8542"/>
    </row>
    <row r="8543" spans="1:56" s="16" customFormat="1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  <c r="AE8543"/>
      <c r="AF8543"/>
      <c r="AG8543"/>
      <c r="AH8543"/>
      <c r="AI8543"/>
      <c r="AJ8543"/>
      <c r="AK8543"/>
      <c r="AL8543"/>
      <c r="AM8543"/>
      <c r="AN8543"/>
      <c r="AO8543"/>
      <c r="AP8543"/>
      <c r="AQ8543"/>
      <c r="AR8543"/>
      <c r="AS8543"/>
      <c r="AT8543"/>
      <c r="AU8543"/>
      <c r="AV8543"/>
      <c r="AW8543"/>
      <c r="AX8543"/>
      <c r="AY8543"/>
      <c r="AZ8543"/>
      <c r="BA8543"/>
      <c r="BB8543"/>
      <c r="BC8543"/>
      <c r="BD8543"/>
    </row>
    <row r="8544" spans="1:56" s="16" customFormat="1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  <c r="AE8544"/>
      <c r="AF8544"/>
      <c r="AG8544"/>
      <c r="AH8544"/>
      <c r="AI8544"/>
      <c r="AJ8544"/>
      <c r="AK8544"/>
      <c r="AL8544"/>
      <c r="AM8544"/>
      <c r="AN8544"/>
      <c r="AO8544"/>
      <c r="AP8544"/>
      <c r="AQ8544"/>
      <c r="AR8544"/>
      <c r="AS8544"/>
      <c r="AT8544"/>
      <c r="AU8544"/>
      <c r="AV8544"/>
      <c r="AW8544"/>
      <c r="AX8544"/>
      <c r="AY8544"/>
      <c r="AZ8544"/>
      <c r="BA8544"/>
      <c r="BB8544"/>
      <c r="BC8544"/>
      <c r="BD8544"/>
    </row>
    <row r="8545" spans="1:56" s="16" customFormat="1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  <c r="AE8545"/>
      <c r="AF8545"/>
      <c r="AG8545"/>
      <c r="AH8545"/>
      <c r="AI8545"/>
      <c r="AJ8545"/>
      <c r="AK8545"/>
      <c r="AL8545"/>
      <c r="AM8545"/>
      <c r="AN8545"/>
      <c r="AO8545"/>
      <c r="AP8545"/>
      <c r="AQ8545"/>
      <c r="AR8545"/>
      <c r="AS8545"/>
      <c r="AT8545"/>
      <c r="AU8545"/>
      <c r="AV8545"/>
      <c r="AW8545"/>
      <c r="AX8545"/>
      <c r="AY8545"/>
      <c r="AZ8545"/>
      <c r="BA8545"/>
      <c r="BB8545"/>
      <c r="BC8545"/>
      <c r="BD8545"/>
    </row>
    <row r="8546" spans="1:56" s="16" customFormat="1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  <c r="AE8546"/>
      <c r="AF8546"/>
      <c r="AG8546"/>
      <c r="AH8546"/>
      <c r="AI8546"/>
      <c r="AJ8546"/>
      <c r="AK8546"/>
      <c r="AL8546"/>
      <c r="AM8546"/>
      <c r="AN8546"/>
      <c r="AO8546"/>
      <c r="AP8546"/>
      <c r="AQ8546"/>
      <c r="AR8546"/>
      <c r="AS8546"/>
      <c r="AT8546"/>
      <c r="AU8546"/>
      <c r="AV8546"/>
      <c r="AW8546"/>
      <c r="AX8546"/>
      <c r="AY8546"/>
      <c r="AZ8546"/>
      <c r="BA8546"/>
      <c r="BB8546"/>
      <c r="BC8546"/>
      <c r="BD8546"/>
    </row>
    <row r="8547" spans="1:56" s="16" customFormat="1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  <c r="AE8547"/>
      <c r="AF8547"/>
      <c r="AG8547"/>
      <c r="AH8547"/>
      <c r="AI8547"/>
      <c r="AJ8547"/>
      <c r="AK8547"/>
      <c r="AL8547"/>
      <c r="AM8547"/>
      <c r="AN8547"/>
      <c r="AO8547"/>
      <c r="AP8547"/>
      <c r="AQ8547"/>
      <c r="AR8547"/>
      <c r="AS8547"/>
      <c r="AT8547"/>
      <c r="AU8547"/>
      <c r="AV8547"/>
      <c r="AW8547"/>
      <c r="AX8547"/>
      <c r="AY8547"/>
      <c r="AZ8547"/>
      <c r="BA8547"/>
      <c r="BB8547"/>
      <c r="BC8547"/>
      <c r="BD8547"/>
    </row>
    <row r="8548" spans="1:56" s="16" customFormat="1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  <c r="AE8548"/>
      <c r="AF8548"/>
      <c r="AG8548"/>
      <c r="AH8548"/>
      <c r="AI8548"/>
      <c r="AJ8548"/>
      <c r="AK8548"/>
      <c r="AL8548"/>
      <c r="AM8548"/>
      <c r="AN8548"/>
      <c r="AO8548"/>
      <c r="AP8548"/>
      <c r="AQ8548"/>
      <c r="AR8548"/>
      <c r="AS8548"/>
      <c r="AT8548"/>
      <c r="AU8548"/>
      <c r="AV8548"/>
      <c r="AW8548"/>
      <c r="AX8548"/>
      <c r="AY8548"/>
      <c r="AZ8548"/>
      <c r="BA8548"/>
      <c r="BB8548"/>
      <c r="BC8548"/>
      <c r="BD8548"/>
    </row>
    <row r="8549" spans="1:56" s="16" customFormat="1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  <c r="AE8549"/>
      <c r="AF8549"/>
      <c r="AG8549"/>
      <c r="AH8549"/>
      <c r="AI8549"/>
      <c r="AJ8549"/>
      <c r="AK8549"/>
      <c r="AL8549"/>
      <c r="AM8549"/>
      <c r="AN8549"/>
      <c r="AO8549"/>
      <c r="AP8549"/>
      <c r="AQ8549"/>
      <c r="AR8549"/>
      <c r="AS8549"/>
      <c r="AT8549"/>
      <c r="AU8549"/>
      <c r="AV8549"/>
      <c r="AW8549"/>
      <c r="AX8549"/>
      <c r="AY8549"/>
      <c r="AZ8549"/>
      <c r="BA8549"/>
      <c r="BB8549"/>
      <c r="BC8549"/>
      <c r="BD8549"/>
    </row>
    <row r="8550" spans="1:56" s="16" customFormat="1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  <c r="AE8550"/>
      <c r="AF8550"/>
      <c r="AG8550"/>
      <c r="AH8550"/>
      <c r="AI8550"/>
      <c r="AJ8550"/>
      <c r="AK8550"/>
      <c r="AL8550"/>
      <c r="AM8550"/>
      <c r="AN8550"/>
      <c r="AO8550"/>
      <c r="AP8550"/>
      <c r="AQ8550"/>
      <c r="AR8550"/>
      <c r="AS8550"/>
      <c r="AT8550"/>
      <c r="AU8550"/>
      <c r="AV8550"/>
      <c r="AW8550"/>
      <c r="AX8550"/>
      <c r="AY8550"/>
      <c r="AZ8550"/>
      <c r="BA8550"/>
      <c r="BB8550"/>
      <c r="BC8550"/>
      <c r="BD8550"/>
    </row>
    <row r="8551" spans="1:56" s="16" customFormat="1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  <c r="AE8551"/>
      <c r="AF8551"/>
      <c r="AG8551"/>
      <c r="AH8551"/>
      <c r="AI8551"/>
      <c r="AJ8551"/>
      <c r="AK8551"/>
      <c r="AL8551"/>
      <c r="AM8551"/>
      <c r="AN8551"/>
      <c r="AO8551"/>
      <c r="AP8551"/>
      <c r="AQ8551"/>
      <c r="AR8551"/>
      <c r="AS8551"/>
      <c r="AT8551"/>
      <c r="AU8551"/>
      <c r="AV8551"/>
      <c r="AW8551"/>
      <c r="AX8551"/>
      <c r="AY8551"/>
      <c r="AZ8551"/>
      <c r="BA8551"/>
      <c r="BB8551"/>
      <c r="BC8551"/>
      <c r="BD8551"/>
    </row>
    <row r="8552" spans="1:56" s="16" customFormat="1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  <c r="AE8552"/>
      <c r="AF8552"/>
      <c r="AG8552"/>
      <c r="AH8552"/>
      <c r="AI8552"/>
      <c r="AJ8552"/>
      <c r="AK8552"/>
      <c r="AL8552"/>
      <c r="AM8552"/>
      <c r="AN8552"/>
      <c r="AO8552"/>
      <c r="AP8552"/>
      <c r="AQ8552"/>
      <c r="AR8552"/>
      <c r="AS8552"/>
      <c r="AT8552"/>
      <c r="AU8552"/>
      <c r="AV8552"/>
      <c r="AW8552"/>
      <c r="AX8552"/>
      <c r="AY8552"/>
      <c r="AZ8552"/>
      <c r="BA8552"/>
      <c r="BB8552"/>
      <c r="BC8552"/>
      <c r="BD8552"/>
    </row>
    <row r="8553" spans="1:56" s="16" customFormat="1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  <c r="AE8553"/>
      <c r="AF8553"/>
      <c r="AG8553"/>
      <c r="AH8553"/>
      <c r="AI8553"/>
      <c r="AJ8553"/>
      <c r="AK8553"/>
      <c r="AL8553"/>
      <c r="AM8553"/>
      <c r="AN8553"/>
      <c r="AO8553"/>
      <c r="AP8553"/>
      <c r="AQ8553"/>
      <c r="AR8553"/>
      <c r="AS8553"/>
      <c r="AT8553"/>
      <c r="AU8553"/>
      <c r="AV8553"/>
      <c r="AW8553"/>
      <c r="AX8553"/>
      <c r="AY8553"/>
      <c r="AZ8553"/>
      <c r="BA8553"/>
      <c r="BB8553"/>
      <c r="BC8553"/>
      <c r="BD8553"/>
    </row>
    <row r="8554" spans="1:56" s="16" customFormat="1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  <c r="AE8554"/>
      <c r="AF8554"/>
      <c r="AG8554"/>
      <c r="AH8554"/>
      <c r="AI8554"/>
      <c r="AJ8554"/>
      <c r="AK8554"/>
      <c r="AL8554"/>
      <c r="AM8554"/>
      <c r="AN8554"/>
      <c r="AO8554"/>
      <c r="AP8554"/>
      <c r="AQ8554"/>
      <c r="AR8554"/>
      <c r="AS8554"/>
      <c r="AT8554"/>
      <c r="AU8554"/>
      <c r="AV8554"/>
      <c r="AW8554"/>
      <c r="AX8554"/>
      <c r="AY8554"/>
      <c r="AZ8554"/>
      <c r="BA8554"/>
      <c r="BB8554"/>
      <c r="BC8554"/>
      <c r="BD8554"/>
    </row>
    <row r="8555" spans="1:56" s="16" customFormat="1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  <c r="AE8555"/>
      <c r="AF8555"/>
      <c r="AG8555"/>
      <c r="AH8555"/>
      <c r="AI8555"/>
      <c r="AJ8555"/>
      <c r="AK8555"/>
      <c r="AL8555"/>
      <c r="AM8555"/>
      <c r="AN8555"/>
      <c r="AO8555"/>
      <c r="AP8555"/>
      <c r="AQ8555"/>
      <c r="AR8555"/>
      <c r="AS8555"/>
      <c r="AT8555"/>
      <c r="AU8555"/>
      <c r="AV8555"/>
      <c r="AW8555"/>
      <c r="AX8555"/>
      <c r="AY8555"/>
      <c r="AZ8555"/>
      <c r="BA8555"/>
      <c r="BB8555"/>
      <c r="BC8555"/>
      <c r="BD8555"/>
    </row>
    <row r="8556" spans="1:56" s="16" customFormat="1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  <c r="AE8556"/>
      <c r="AF8556"/>
      <c r="AG8556"/>
      <c r="AH8556"/>
      <c r="AI8556"/>
      <c r="AJ8556"/>
      <c r="AK8556"/>
      <c r="AL8556"/>
      <c r="AM8556"/>
      <c r="AN8556"/>
      <c r="AO8556"/>
      <c r="AP8556"/>
      <c r="AQ8556"/>
      <c r="AR8556"/>
      <c r="AS8556"/>
      <c r="AT8556"/>
      <c r="AU8556"/>
      <c r="AV8556"/>
      <c r="AW8556"/>
      <c r="AX8556"/>
      <c r="AY8556"/>
      <c r="AZ8556"/>
      <c r="BA8556"/>
      <c r="BB8556"/>
      <c r="BC8556"/>
      <c r="BD8556"/>
    </row>
    <row r="8557" spans="1:56" s="16" customFormat="1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  <c r="AE8557"/>
      <c r="AF8557"/>
      <c r="AG8557"/>
      <c r="AH8557"/>
      <c r="AI8557"/>
      <c r="AJ8557"/>
      <c r="AK8557"/>
      <c r="AL8557"/>
      <c r="AM8557"/>
      <c r="AN8557"/>
      <c r="AO8557"/>
      <c r="AP8557"/>
      <c r="AQ8557"/>
      <c r="AR8557"/>
      <c r="AS8557"/>
      <c r="AT8557"/>
      <c r="AU8557"/>
      <c r="AV8557"/>
      <c r="AW8557"/>
      <c r="AX8557"/>
      <c r="AY8557"/>
      <c r="AZ8557"/>
      <c r="BA8557"/>
      <c r="BB8557"/>
      <c r="BC8557"/>
      <c r="BD8557"/>
    </row>
    <row r="8558" spans="1:56" s="16" customFormat="1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  <c r="AE8558"/>
      <c r="AF8558"/>
      <c r="AG8558"/>
      <c r="AH8558"/>
      <c r="AI8558"/>
      <c r="AJ8558"/>
      <c r="AK8558"/>
      <c r="AL8558"/>
      <c r="AM8558"/>
      <c r="AN8558"/>
      <c r="AO8558"/>
      <c r="AP8558"/>
      <c r="AQ8558"/>
      <c r="AR8558"/>
      <c r="AS8558"/>
      <c r="AT8558"/>
      <c r="AU8558"/>
      <c r="AV8558"/>
      <c r="AW8558"/>
      <c r="AX8558"/>
      <c r="AY8558"/>
      <c r="AZ8558"/>
      <c r="BA8558"/>
      <c r="BB8558"/>
      <c r="BC8558"/>
      <c r="BD8558"/>
    </row>
    <row r="8559" spans="1:56" s="16" customFormat="1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  <c r="AE8559"/>
      <c r="AF8559"/>
      <c r="AG8559"/>
      <c r="AH8559"/>
      <c r="AI8559"/>
      <c r="AJ8559"/>
      <c r="AK8559"/>
      <c r="AL8559"/>
      <c r="AM8559"/>
      <c r="AN8559"/>
      <c r="AO8559"/>
      <c r="AP8559"/>
      <c r="AQ8559"/>
      <c r="AR8559"/>
      <c r="AS8559"/>
      <c r="AT8559"/>
      <c r="AU8559"/>
      <c r="AV8559"/>
      <c r="AW8559"/>
      <c r="AX8559"/>
      <c r="AY8559"/>
      <c r="AZ8559"/>
      <c r="BA8559"/>
      <c r="BB8559"/>
      <c r="BC8559"/>
      <c r="BD8559"/>
    </row>
    <row r="8560" spans="1:56" s="16" customFormat="1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  <c r="AE8560"/>
      <c r="AF8560"/>
      <c r="AG8560"/>
      <c r="AH8560"/>
      <c r="AI8560"/>
      <c r="AJ8560"/>
      <c r="AK8560"/>
      <c r="AL8560"/>
      <c r="AM8560"/>
      <c r="AN8560"/>
      <c r="AO8560"/>
      <c r="AP8560"/>
      <c r="AQ8560"/>
      <c r="AR8560"/>
      <c r="AS8560"/>
      <c r="AT8560"/>
      <c r="AU8560"/>
      <c r="AV8560"/>
      <c r="AW8560"/>
      <c r="AX8560"/>
      <c r="AY8560"/>
      <c r="AZ8560"/>
      <c r="BA8560"/>
      <c r="BB8560"/>
      <c r="BC8560"/>
      <c r="BD8560"/>
    </row>
    <row r="8561" spans="1:56" s="16" customFormat="1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  <c r="AE8561"/>
      <c r="AF8561"/>
      <c r="AG8561"/>
      <c r="AH8561"/>
      <c r="AI8561"/>
      <c r="AJ8561"/>
      <c r="AK8561"/>
      <c r="AL8561"/>
      <c r="AM8561"/>
      <c r="AN8561"/>
      <c r="AO8561"/>
      <c r="AP8561"/>
      <c r="AQ8561"/>
      <c r="AR8561"/>
      <c r="AS8561"/>
      <c r="AT8561"/>
      <c r="AU8561"/>
      <c r="AV8561"/>
      <c r="AW8561"/>
      <c r="AX8561"/>
      <c r="AY8561"/>
      <c r="AZ8561"/>
      <c r="BA8561"/>
      <c r="BB8561"/>
      <c r="BC8561"/>
      <c r="BD8561"/>
    </row>
    <row r="8562" spans="1:56" s="16" customFormat="1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  <c r="AE8562"/>
      <c r="AF8562"/>
      <c r="AG8562"/>
      <c r="AH8562"/>
      <c r="AI8562"/>
      <c r="AJ8562"/>
      <c r="AK8562"/>
      <c r="AL8562"/>
      <c r="AM8562"/>
      <c r="AN8562"/>
      <c r="AO8562"/>
      <c r="AP8562"/>
      <c r="AQ8562"/>
      <c r="AR8562"/>
      <c r="AS8562"/>
      <c r="AT8562"/>
      <c r="AU8562"/>
      <c r="AV8562"/>
      <c r="AW8562"/>
      <c r="AX8562"/>
      <c r="AY8562"/>
      <c r="AZ8562"/>
      <c r="BA8562"/>
      <c r="BB8562"/>
      <c r="BC8562"/>
      <c r="BD8562"/>
    </row>
    <row r="8563" spans="1:56" s="16" customFormat="1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  <c r="AE8563"/>
      <c r="AF8563"/>
      <c r="AG8563"/>
      <c r="AH8563"/>
      <c r="AI8563"/>
      <c r="AJ8563"/>
      <c r="AK8563"/>
      <c r="AL8563"/>
      <c r="AM8563"/>
      <c r="AN8563"/>
      <c r="AO8563"/>
      <c r="AP8563"/>
      <c r="AQ8563"/>
      <c r="AR8563"/>
      <c r="AS8563"/>
      <c r="AT8563"/>
      <c r="AU8563"/>
      <c r="AV8563"/>
      <c r="AW8563"/>
      <c r="AX8563"/>
      <c r="AY8563"/>
      <c r="AZ8563"/>
      <c r="BA8563"/>
      <c r="BB8563"/>
      <c r="BC8563"/>
      <c r="BD8563"/>
    </row>
    <row r="8564" spans="1:56" s="16" customFormat="1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  <c r="AE8564"/>
      <c r="AF8564"/>
      <c r="AG8564"/>
      <c r="AH8564"/>
      <c r="AI8564"/>
      <c r="AJ8564"/>
      <c r="AK8564"/>
      <c r="AL8564"/>
      <c r="AM8564"/>
      <c r="AN8564"/>
      <c r="AO8564"/>
      <c r="AP8564"/>
      <c r="AQ8564"/>
      <c r="AR8564"/>
      <c r="AS8564"/>
      <c r="AT8564"/>
      <c r="AU8564"/>
      <c r="AV8564"/>
      <c r="AW8564"/>
      <c r="AX8564"/>
      <c r="AY8564"/>
      <c r="AZ8564"/>
      <c r="BA8564"/>
      <c r="BB8564"/>
      <c r="BC8564"/>
      <c r="BD8564"/>
    </row>
    <row r="8565" spans="1:56" s="16" customFormat="1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  <c r="AE8565"/>
      <c r="AF8565"/>
      <c r="AG8565"/>
      <c r="AH8565"/>
      <c r="AI8565"/>
      <c r="AJ8565"/>
      <c r="AK8565"/>
      <c r="AL8565"/>
      <c r="AM8565"/>
      <c r="AN8565"/>
      <c r="AO8565"/>
      <c r="AP8565"/>
      <c r="AQ8565"/>
      <c r="AR8565"/>
      <c r="AS8565"/>
      <c r="AT8565"/>
      <c r="AU8565"/>
      <c r="AV8565"/>
      <c r="AW8565"/>
      <c r="AX8565"/>
      <c r="AY8565"/>
      <c r="AZ8565"/>
      <c r="BA8565"/>
      <c r="BB8565"/>
      <c r="BC8565"/>
      <c r="BD8565"/>
    </row>
    <row r="8566" spans="1:56" s="16" customFormat="1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  <c r="AE8566"/>
      <c r="AF8566"/>
      <c r="AG8566"/>
      <c r="AH8566"/>
      <c r="AI8566"/>
      <c r="AJ8566"/>
      <c r="AK8566"/>
      <c r="AL8566"/>
      <c r="AM8566"/>
      <c r="AN8566"/>
      <c r="AO8566"/>
      <c r="AP8566"/>
      <c r="AQ8566"/>
      <c r="AR8566"/>
      <c r="AS8566"/>
      <c r="AT8566"/>
      <c r="AU8566"/>
      <c r="AV8566"/>
      <c r="AW8566"/>
      <c r="AX8566"/>
      <c r="AY8566"/>
      <c r="AZ8566"/>
      <c r="BA8566"/>
      <c r="BB8566"/>
      <c r="BC8566"/>
      <c r="BD8566"/>
    </row>
    <row r="8567" spans="1:56" s="16" customFormat="1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  <c r="AE8567"/>
      <c r="AF8567"/>
      <c r="AG8567"/>
      <c r="AH8567"/>
      <c r="AI8567"/>
      <c r="AJ8567"/>
      <c r="AK8567"/>
      <c r="AL8567"/>
      <c r="AM8567"/>
      <c r="AN8567"/>
      <c r="AO8567"/>
      <c r="AP8567"/>
      <c r="AQ8567"/>
      <c r="AR8567"/>
      <c r="AS8567"/>
      <c r="AT8567"/>
      <c r="AU8567"/>
      <c r="AV8567"/>
      <c r="AW8567"/>
      <c r="AX8567"/>
      <c r="AY8567"/>
      <c r="AZ8567"/>
      <c r="BA8567"/>
      <c r="BB8567"/>
      <c r="BC8567"/>
      <c r="BD8567"/>
    </row>
    <row r="8568" spans="1:56" s="16" customFormat="1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  <c r="AE8568"/>
      <c r="AF8568"/>
      <c r="AG8568"/>
      <c r="AH8568"/>
      <c r="AI8568"/>
      <c r="AJ8568"/>
      <c r="AK8568"/>
      <c r="AL8568"/>
      <c r="AM8568"/>
      <c r="AN8568"/>
      <c r="AO8568"/>
      <c r="AP8568"/>
      <c r="AQ8568"/>
      <c r="AR8568"/>
      <c r="AS8568"/>
      <c r="AT8568"/>
      <c r="AU8568"/>
      <c r="AV8568"/>
      <c r="AW8568"/>
      <c r="AX8568"/>
      <c r="AY8568"/>
      <c r="AZ8568"/>
      <c r="BA8568"/>
      <c r="BB8568"/>
      <c r="BC8568"/>
      <c r="BD8568"/>
    </row>
    <row r="8569" spans="1:56" s="16" customFormat="1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  <c r="AE8569"/>
      <c r="AF8569"/>
      <c r="AG8569"/>
      <c r="AH8569"/>
      <c r="AI8569"/>
      <c r="AJ8569"/>
      <c r="AK8569"/>
      <c r="AL8569"/>
      <c r="AM8569"/>
      <c r="AN8569"/>
      <c r="AO8569"/>
      <c r="AP8569"/>
      <c r="AQ8569"/>
      <c r="AR8569"/>
      <c r="AS8569"/>
      <c r="AT8569"/>
      <c r="AU8569"/>
      <c r="AV8569"/>
      <c r="AW8569"/>
      <c r="AX8569"/>
      <c r="AY8569"/>
      <c r="AZ8569"/>
      <c r="BA8569"/>
      <c r="BB8569"/>
      <c r="BC8569"/>
      <c r="BD8569"/>
    </row>
    <row r="8570" spans="1:56" s="16" customFormat="1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  <c r="AE8570"/>
      <c r="AF8570"/>
      <c r="AG8570"/>
      <c r="AH8570"/>
      <c r="AI8570"/>
      <c r="AJ8570"/>
      <c r="AK8570"/>
      <c r="AL8570"/>
      <c r="AM8570"/>
      <c r="AN8570"/>
      <c r="AO8570"/>
      <c r="AP8570"/>
      <c r="AQ8570"/>
      <c r="AR8570"/>
      <c r="AS8570"/>
      <c r="AT8570"/>
      <c r="AU8570"/>
      <c r="AV8570"/>
      <c r="AW8570"/>
      <c r="AX8570"/>
      <c r="AY8570"/>
      <c r="AZ8570"/>
      <c r="BA8570"/>
      <c r="BB8570"/>
      <c r="BC8570"/>
      <c r="BD8570"/>
    </row>
    <row r="8571" spans="1:56" s="16" customFormat="1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  <c r="AE8571"/>
      <c r="AF8571"/>
      <c r="AG8571"/>
      <c r="AH8571"/>
      <c r="AI8571"/>
      <c r="AJ8571"/>
      <c r="AK8571"/>
      <c r="AL8571"/>
      <c r="AM8571"/>
      <c r="AN8571"/>
      <c r="AO8571"/>
      <c r="AP8571"/>
      <c r="AQ8571"/>
      <c r="AR8571"/>
      <c r="AS8571"/>
      <c r="AT8571"/>
      <c r="AU8571"/>
      <c r="AV8571"/>
      <c r="AW8571"/>
      <c r="AX8571"/>
      <c r="AY8571"/>
      <c r="AZ8571"/>
      <c r="BA8571"/>
      <c r="BB8571"/>
      <c r="BC8571"/>
      <c r="BD8571"/>
    </row>
    <row r="8572" spans="1:56" s="16" customFormat="1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  <c r="AE8572"/>
      <c r="AF8572"/>
      <c r="AG8572"/>
      <c r="AH8572"/>
      <c r="AI8572"/>
      <c r="AJ8572"/>
      <c r="AK8572"/>
      <c r="AL8572"/>
      <c r="AM8572"/>
      <c r="AN8572"/>
      <c r="AO8572"/>
      <c r="AP8572"/>
      <c r="AQ8572"/>
      <c r="AR8572"/>
      <c r="AS8572"/>
      <c r="AT8572"/>
      <c r="AU8572"/>
      <c r="AV8572"/>
      <c r="AW8572"/>
      <c r="AX8572"/>
      <c r="AY8572"/>
      <c r="AZ8572"/>
      <c r="BA8572"/>
      <c r="BB8572"/>
      <c r="BC8572"/>
      <c r="BD8572"/>
    </row>
    <row r="8573" spans="1:56" s="16" customFormat="1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  <c r="AE8573"/>
      <c r="AF8573"/>
      <c r="AG8573"/>
      <c r="AH8573"/>
      <c r="AI8573"/>
      <c r="AJ8573"/>
      <c r="AK8573"/>
      <c r="AL8573"/>
      <c r="AM8573"/>
      <c r="AN8573"/>
      <c r="AO8573"/>
      <c r="AP8573"/>
      <c r="AQ8573"/>
      <c r="AR8573"/>
      <c r="AS8573"/>
      <c r="AT8573"/>
      <c r="AU8573"/>
      <c r="AV8573"/>
      <c r="AW8573"/>
      <c r="AX8573"/>
      <c r="AY8573"/>
      <c r="AZ8573"/>
      <c r="BA8573"/>
      <c r="BB8573"/>
      <c r="BC8573"/>
      <c r="BD8573"/>
    </row>
    <row r="8574" spans="1:56" s="16" customFormat="1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  <c r="AE8574"/>
      <c r="AF8574"/>
      <c r="AG8574"/>
      <c r="AH8574"/>
      <c r="AI8574"/>
      <c r="AJ8574"/>
      <c r="AK8574"/>
      <c r="AL8574"/>
      <c r="AM8574"/>
      <c r="AN8574"/>
      <c r="AO8574"/>
      <c r="AP8574"/>
      <c r="AQ8574"/>
      <c r="AR8574"/>
      <c r="AS8574"/>
      <c r="AT8574"/>
      <c r="AU8574"/>
      <c r="AV8574"/>
      <c r="AW8574"/>
      <c r="AX8574"/>
      <c r="AY8574"/>
      <c r="AZ8574"/>
      <c r="BA8574"/>
      <c r="BB8574"/>
      <c r="BC8574"/>
      <c r="BD8574"/>
    </row>
    <row r="8575" spans="1:56" s="16" customFormat="1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  <c r="AE8575"/>
      <c r="AF8575"/>
      <c r="AG8575"/>
      <c r="AH8575"/>
      <c r="AI8575"/>
      <c r="AJ8575"/>
      <c r="AK8575"/>
      <c r="AL8575"/>
      <c r="AM8575"/>
      <c r="AN8575"/>
      <c r="AO8575"/>
      <c r="AP8575"/>
      <c r="AQ8575"/>
      <c r="AR8575"/>
      <c r="AS8575"/>
      <c r="AT8575"/>
      <c r="AU8575"/>
      <c r="AV8575"/>
      <c r="AW8575"/>
      <c r="AX8575"/>
      <c r="AY8575"/>
      <c r="AZ8575"/>
      <c r="BA8575"/>
      <c r="BB8575"/>
      <c r="BC8575"/>
      <c r="BD8575"/>
    </row>
    <row r="8576" spans="1:56" s="16" customFormat="1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  <c r="AE8576"/>
      <c r="AF8576"/>
      <c r="AG8576"/>
      <c r="AH8576"/>
      <c r="AI8576"/>
      <c r="AJ8576"/>
      <c r="AK8576"/>
      <c r="AL8576"/>
      <c r="AM8576"/>
      <c r="AN8576"/>
      <c r="AO8576"/>
      <c r="AP8576"/>
      <c r="AQ8576"/>
      <c r="AR8576"/>
      <c r="AS8576"/>
      <c r="AT8576"/>
      <c r="AU8576"/>
      <c r="AV8576"/>
      <c r="AW8576"/>
      <c r="AX8576"/>
      <c r="AY8576"/>
      <c r="AZ8576"/>
      <c r="BA8576"/>
      <c r="BB8576"/>
      <c r="BC8576"/>
      <c r="BD8576"/>
    </row>
    <row r="8577" spans="1:56" s="16" customFormat="1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  <c r="AE8577"/>
      <c r="AF8577"/>
      <c r="AG8577"/>
      <c r="AH8577"/>
      <c r="AI8577"/>
      <c r="AJ8577"/>
      <c r="AK8577"/>
      <c r="AL8577"/>
      <c r="AM8577"/>
      <c r="AN8577"/>
      <c r="AO8577"/>
      <c r="AP8577"/>
      <c r="AQ8577"/>
      <c r="AR8577"/>
      <c r="AS8577"/>
      <c r="AT8577"/>
      <c r="AU8577"/>
      <c r="AV8577"/>
      <c r="AW8577"/>
      <c r="AX8577"/>
      <c r="AY8577"/>
      <c r="AZ8577"/>
      <c r="BA8577"/>
      <c r="BB8577"/>
      <c r="BC8577"/>
      <c r="BD8577"/>
    </row>
    <row r="8578" spans="1:56" s="16" customFormat="1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  <c r="AE8578"/>
      <c r="AF8578"/>
      <c r="AG8578"/>
      <c r="AH8578"/>
      <c r="AI8578"/>
      <c r="AJ8578"/>
      <c r="AK8578"/>
      <c r="AL8578"/>
      <c r="AM8578"/>
      <c r="AN8578"/>
      <c r="AO8578"/>
      <c r="AP8578"/>
      <c r="AQ8578"/>
      <c r="AR8578"/>
      <c r="AS8578"/>
      <c r="AT8578"/>
      <c r="AU8578"/>
      <c r="AV8578"/>
      <c r="AW8578"/>
      <c r="AX8578"/>
      <c r="AY8578"/>
      <c r="AZ8578"/>
      <c r="BA8578"/>
      <c r="BB8578"/>
      <c r="BC8578"/>
      <c r="BD8578"/>
    </row>
    <row r="8579" spans="1:56" s="16" customFormat="1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  <c r="AE8579"/>
      <c r="AF8579"/>
      <c r="AG8579"/>
      <c r="AH8579"/>
      <c r="AI8579"/>
      <c r="AJ8579"/>
      <c r="AK8579"/>
      <c r="AL8579"/>
      <c r="AM8579"/>
      <c r="AN8579"/>
      <c r="AO8579"/>
      <c r="AP8579"/>
      <c r="AQ8579"/>
      <c r="AR8579"/>
      <c r="AS8579"/>
      <c r="AT8579"/>
      <c r="AU8579"/>
      <c r="AV8579"/>
      <c r="AW8579"/>
      <c r="AX8579"/>
      <c r="AY8579"/>
      <c r="AZ8579"/>
      <c r="BA8579"/>
      <c r="BB8579"/>
      <c r="BC8579"/>
      <c r="BD8579"/>
    </row>
    <row r="8580" spans="1:56" s="16" customFormat="1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  <c r="AE8580"/>
      <c r="AF8580"/>
      <c r="AG8580"/>
      <c r="AH8580"/>
      <c r="AI8580"/>
      <c r="AJ8580"/>
      <c r="AK8580"/>
      <c r="AL8580"/>
      <c r="AM8580"/>
      <c r="AN8580"/>
      <c r="AO8580"/>
      <c r="AP8580"/>
      <c r="AQ8580"/>
      <c r="AR8580"/>
      <c r="AS8580"/>
      <c r="AT8580"/>
      <c r="AU8580"/>
      <c r="AV8580"/>
      <c r="AW8580"/>
      <c r="AX8580"/>
      <c r="AY8580"/>
      <c r="AZ8580"/>
      <c r="BA8580"/>
      <c r="BB8580"/>
      <c r="BC8580"/>
      <c r="BD8580"/>
    </row>
    <row r="8581" spans="1:56" s="16" customFormat="1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  <c r="AE8581"/>
      <c r="AF8581"/>
      <c r="AG8581"/>
      <c r="AH8581"/>
      <c r="AI8581"/>
      <c r="AJ8581"/>
      <c r="AK8581"/>
      <c r="AL8581"/>
      <c r="AM8581"/>
      <c r="AN8581"/>
      <c r="AO8581"/>
      <c r="AP8581"/>
      <c r="AQ8581"/>
      <c r="AR8581"/>
      <c r="AS8581"/>
      <c r="AT8581"/>
      <c r="AU8581"/>
      <c r="AV8581"/>
      <c r="AW8581"/>
      <c r="AX8581"/>
      <c r="AY8581"/>
      <c r="AZ8581"/>
      <c r="BA8581"/>
      <c r="BB8581"/>
      <c r="BC8581"/>
      <c r="BD8581"/>
    </row>
    <row r="8582" spans="1:56" s="16" customFormat="1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  <c r="AE8582"/>
      <c r="AF8582"/>
      <c r="AG8582"/>
      <c r="AH8582"/>
      <c r="AI8582"/>
      <c r="AJ8582"/>
      <c r="AK8582"/>
      <c r="AL8582"/>
      <c r="AM8582"/>
      <c r="AN8582"/>
      <c r="AO8582"/>
      <c r="AP8582"/>
      <c r="AQ8582"/>
      <c r="AR8582"/>
      <c r="AS8582"/>
      <c r="AT8582"/>
      <c r="AU8582"/>
      <c r="AV8582"/>
      <c r="AW8582"/>
      <c r="AX8582"/>
      <c r="AY8582"/>
      <c r="AZ8582"/>
      <c r="BA8582"/>
      <c r="BB8582"/>
      <c r="BC8582"/>
      <c r="BD8582"/>
    </row>
    <row r="8583" spans="1:56" s="16" customFormat="1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  <c r="AE8583"/>
      <c r="AF8583"/>
      <c r="AG8583"/>
      <c r="AH8583"/>
      <c r="AI8583"/>
      <c r="AJ8583"/>
      <c r="AK8583"/>
      <c r="AL8583"/>
      <c r="AM8583"/>
      <c r="AN8583"/>
      <c r="AO8583"/>
      <c r="AP8583"/>
      <c r="AQ8583"/>
      <c r="AR8583"/>
      <c r="AS8583"/>
      <c r="AT8583"/>
      <c r="AU8583"/>
      <c r="AV8583"/>
      <c r="AW8583"/>
      <c r="AX8583"/>
      <c r="AY8583"/>
      <c r="AZ8583"/>
      <c r="BA8583"/>
      <c r="BB8583"/>
      <c r="BC8583"/>
      <c r="BD8583"/>
    </row>
    <row r="8584" spans="1:56" s="16" customFormat="1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  <c r="AE8584"/>
      <c r="AF8584"/>
      <c r="AG8584"/>
      <c r="AH8584"/>
      <c r="AI8584"/>
      <c r="AJ8584"/>
      <c r="AK8584"/>
      <c r="AL8584"/>
      <c r="AM8584"/>
      <c r="AN8584"/>
      <c r="AO8584"/>
      <c r="AP8584"/>
      <c r="AQ8584"/>
      <c r="AR8584"/>
      <c r="AS8584"/>
      <c r="AT8584"/>
      <c r="AU8584"/>
      <c r="AV8584"/>
      <c r="AW8584"/>
      <c r="AX8584"/>
      <c r="AY8584"/>
      <c r="AZ8584"/>
      <c r="BA8584"/>
      <c r="BB8584"/>
      <c r="BC8584"/>
      <c r="BD8584"/>
    </row>
    <row r="8585" spans="1:56" s="16" customFormat="1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  <c r="AE8585"/>
      <c r="AF8585"/>
      <c r="AG8585"/>
      <c r="AH8585"/>
      <c r="AI8585"/>
      <c r="AJ8585"/>
      <c r="AK8585"/>
      <c r="AL8585"/>
      <c r="AM8585"/>
      <c r="AN8585"/>
      <c r="AO8585"/>
      <c r="AP8585"/>
      <c r="AQ8585"/>
      <c r="AR8585"/>
      <c r="AS8585"/>
      <c r="AT8585"/>
      <c r="AU8585"/>
      <c r="AV8585"/>
      <c r="AW8585"/>
      <c r="AX8585"/>
      <c r="AY8585"/>
      <c r="AZ8585"/>
      <c r="BA8585"/>
      <c r="BB8585"/>
      <c r="BC8585"/>
      <c r="BD8585"/>
    </row>
    <row r="8586" spans="1:56" s="16" customFormat="1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  <c r="AE8586"/>
      <c r="AF8586"/>
      <c r="AG8586"/>
      <c r="AH8586"/>
      <c r="AI8586"/>
      <c r="AJ8586"/>
      <c r="AK8586"/>
      <c r="AL8586"/>
      <c r="AM8586"/>
      <c r="AN8586"/>
      <c r="AO8586"/>
      <c r="AP8586"/>
      <c r="AQ8586"/>
      <c r="AR8586"/>
      <c r="AS8586"/>
      <c r="AT8586"/>
      <c r="AU8586"/>
      <c r="AV8586"/>
      <c r="AW8586"/>
      <c r="AX8586"/>
      <c r="AY8586"/>
      <c r="AZ8586"/>
      <c r="BA8586"/>
      <c r="BB8586"/>
      <c r="BC8586"/>
      <c r="BD8586"/>
    </row>
    <row r="8587" spans="1:56" s="16" customFormat="1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  <c r="AE8587"/>
      <c r="AF8587"/>
      <c r="AG8587"/>
      <c r="AH8587"/>
      <c r="AI8587"/>
      <c r="AJ8587"/>
      <c r="AK8587"/>
      <c r="AL8587"/>
      <c r="AM8587"/>
      <c r="AN8587"/>
      <c r="AO8587"/>
      <c r="AP8587"/>
      <c r="AQ8587"/>
      <c r="AR8587"/>
      <c r="AS8587"/>
      <c r="AT8587"/>
      <c r="AU8587"/>
      <c r="AV8587"/>
      <c r="AW8587"/>
      <c r="AX8587"/>
      <c r="AY8587"/>
      <c r="AZ8587"/>
      <c r="BA8587"/>
      <c r="BB8587"/>
      <c r="BC8587"/>
      <c r="BD8587"/>
    </row>
    <row r="8588" spans="1:56" s="16" customFormat="1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  <c r="AE8588"/>
      <c r="AF8588"/>
      <c r="AG8588"/>
      <c r="AH8588"/>
      <c r="AI8588"/>
      <c r="AJ8588"/>
      <c r="AK8588"/>
      <c r="AL8588"/>
      <c r="AM8588"/>
      <c r="AN8588"/>
      <c r="AO8588"/>
      <c r="AP8588"/>
      <c r="AQ8588"/>
      <c r="AR8588"/>
      <c r="AS8588"/>
      <c r="AT8588"/>
      <c r="AU8588"/>
      <c r="AV8588"/>
      <c r="AW8588"/>
      <c r="AX8588"/>
      <c r="AY8588"/>
      <c r="AZ8588"/>
      <c r="BA8588"/>
      <c r="BB8588"/>
      <c r="BC8588"/>
      <c r="BD8588"/>
    </row>
    <row r="8589" spans="1:56" s="16" customFormat="1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  <c r="AE8589"/>
      <c r="AF8589"/>
      <c r="AG8589"/>
      <c r="AH8589"/>
      <c r="AI8589"/>
      <c r="AJ8589"/>
      <c r="AK8589"/>
      <c r="AL8589"/>
      <c r="AM8589"/>
      <c r="AN8589"/>
      <c r="AO8589"/>
      <c r="AP8589"/>
      <c r="AQ8589"/>
      <c r="AR8589"/>
      <c r="AS8589"/>
      <c r="AT8589"/>
      <c r="AU8589"/>
      <c r="AV8589"/>
      <c r="AW8589"/>
      <c r="AX8589"/>
      <c r="AY8589"/>
      <c r="AZ8589"/>
      <c r="BA8589"/>
      <c r="BB8589"/>
      <c r="BC8589"/>
      <c r="BD8589"/>
    </row>
    <row r="8590" spans="1:56" s="16" customFormat="1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  <c r="AE8590"/>
      <c r="AF8590"/>
      <c r="AG8590"/>
      <c r="AH8590"/>
      <c r="AI8590"/>
      <c r="AJ8590"/>
      <c r="AK8590"/>
      <c r="AL8590"/>
      <c r="AM8590"/>
      <c r="AN8590"/>
      <c r="AO8590"/>
      <c r="AP8590"/>
      <c r="AQ8590"/>
      <c r="AR8590"/>
      <c r="AS8590"/>
      <c r="AT8590"/>
      <c r="AU8590"/>
      <c r="AV8590"/>
      <c r="AW8590"/>
      <c r="AX8590"/>
      <c r="AY8590"/>
      <c r="AZ8590"/>
      <c r="BA8590"/>
      <c r="BB8590"/>
      <c r="BC8590"/>
      <c r="BD8590"/>
    </row>
    <row r="8591" spans="1:56" s="16" customFormat="1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  <c r="AE8591"/>
      <c r="AF8591"/>
      <c r="AG8591"/>
      <c r="AH8591"/>
      <c r="AI8591"/>
      <c r="AJ8591"/>
      <c r="AK8591"/>
      <c r="AL8591"/>
      <c r="AM8591"/>
      <c r="AN8591"/>
      <c r="AO8591"/>
      <c r="AP8591"/>
      <c r="AQ8591"/>
      <c r="AR8591"/>
      <c r="AS8591"/>
      <c r="AT8591"/>
      <c r="AU8591"/>
      <c r="AV8591"/>
      <c r="AW8591"/>
      <c r="AX8591"/>
      <c r="AY8591"/>
      <c r="AZ8591"/>
      <c r="BA8591"/>
      <c r="BB8591"/>
      <c r="BC8591"/>
      <c r="BD8591"/>
    </row>
    <row r="8592" spans="1:56" s="16" customFormat="1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  <c r="AE8592"/>
      <c r="AF8592"/>
      <c r="AG8592"/>
      <c r="AH8592"/>
      <c r="AI8592"/>
      <c r="AJ8592"/>
      <c r="AK8592"/>
      <c r="AL8592"/>
      <c r="AM8592"/>
      <c r="AN8592"/>
      <c r="AO8592"/>
      <c r="AP8592"/>
      <c r="AQ8592"/>
      <c r="AR8592"/>
      <c r="AS8592"/>
      <c r="AT8592"/>
      <c r="AU8592"/>
      <c r="AV8592"/>
      <c r="AW8592"/>
      <c r="AX8592"/>
      <c r="AY8592"/>
      <c r="AZ8592"/>
      <c r="BA8592"/>
      <c r="BB8592"/>
      <c r="BC8592"/>
      <c r="BD8592"/>
    </row>
    <row r="8593" spans="1:56" s="16" customFormat="1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  <c r="AE8593"/>
      <c r="AF8593"/>
      <c r="AG8593"/>
      <c r="AH8593"/>
      <c r="AI8593"/>
      <c r="AJ8593"/>
      <c r="AK8593"/>
      <c r="AL8593"/>
      <c r="AM8593"/>
      <c r="AN8593"/>
      <c r="AO8593"/>
      <c r="AP8593"/>
      <c r="AQ8593"/>
      <c r="AR8593"/>
      <c r="AS8593"/>
      <c r="AT8593"/>
      <c r="AU8593"/>
      <c r="AV8593"/>
      <c r="AW8593"/>
      <c r="AX8593"/>
      <c r="AY8593"/>
      <c r="AZ8593"/>
      <c r="BA8593"/>
      <c r="BB8593"/>
      <c r="BC8593"/>
      <c r="BD8593"/>
    </row>
    <row r="8594" spans="1:56" s="16" customFormat="1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  <c r="AE8594"/>
      <c r="AF8594"/>
      <c r="AG8594"/>
      <c r="AH8594"/>
      <c r="AI8594"/>
      <c r="AJ8594"/>
      <c r="AK8594"/>
      <c r="AL8594"/>
      <c r="AM8594"/>
      <c r="AN8594"/>
      <c r="AO8594"/>
      <c r="AP8594"/>
      <c r="AQ8594"/>
      <c r="AR8594"/>
      <c r="AS8594"/>
      <c r="AT8594"/>
      <c r="AU8594"/>
      <c r="AV8594"/>
      <c r="AW8594"/>
      <c r="AX8594"/>
      <c r="AY8594"/>
      <c r="AZ8594"/>
      <c r="BA8594"/>
      <c r="BB8594"/>
      <c r="BC8594"/>
      <c r="BD8594"/>
    </row>
    <row r="8595" spans="1:56" s="16" customFormat="1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  <c r="AE8595"/>
      <c r="AF8595"/>
      <c r="AG8595"/>
      <c r="AH8595"/>
      <c r="AI8595"/>
      <c r="AJ8595"/>
      <c r="AK8595"/>
      <c r="AL8595"/>
      <c r="AM8595"/>
      <c r="AN8595"/>
      <c r="AO8595"/>
      <c r="AP8595"/>
      <c r="AQ8595"/>
      <c r="AR8595"/>
      <c r="AS8595"/>
      <c r="AT8595"/>
      <c r="AU8595"/>
      <c r="AV8595"/>
      <c r="AW8595"/>
      <c r="AX8595"/>
      <c r="AY8595"/>
      <c r="AZ8595"/>
      <c r="BA8595"/>
      <c r="BB8595"/>
      <c r="BC8595"/>
      <c r="BD8595"/>
    </row>
    <row r="8596" spans="1:56" s="16" customFormat="1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  <c r="AE8596"/>
      <c r="AF8596"/>
      <c r="AG8596"/>
      <c r="AH8596"/>
      <c r="AI8596"/>
      <c r="AJ8596"/>
      <c r="AK8596"/>
      <c r="AL8596"/>
      <c r="AM8596"/>
      <c r="AN8596"/>
      <c r="AO8596"/>
      <c r="AP8596"/>
      <c r="AQ8596"/>
      <c r="AR8596"/>
      <c r="AS8596"/>
      <c r="AT8596"/>
      <c r="AU8596"/>
      <c r="AV8596"/>
      <c r="AW8596"/>
      <c r="AX8596"/>
      <c r="AY8596"/>
      <c r="AZ8596"/>
      <c r="BA8596"/>
      <c r="BB8596"/>
      <c r="BC8596"/>
      <c r="BD8596"/>
    </row>
    <row r="8597" spans="1:56" s="16" customFormat="1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  <c r="AE8597"/>
      <c r="AF8597"/>
      <c r="AG8597"/>
      <c r="AH8597"/>
      <c r="AI8597"/>
      <c r="AJ8597"/>
      <c r="AK8597"/>
      <c r="AL8597"/>
      <c r="AM8597"/>
      <c r="AN8597"/>
      <c r="AO8597"/>
      <c r="AP8597"/>
      <c r="AQ8597"/>
      <c r="AR8597"/>
      <c r="AS8597"/>
      <c r="AT8597"/>
      <c r="AU8597"/>
      <c r="AV8597"/>
      <c r="AW8597"/>
      <c r="AX8597"/>
      <c r="AY8597"/>
      <c r="AZ8597"/>
      <c r="BA8597"/>
      <c r="BB8597"/>
      <c r="BC8597"/>
      <c r="BD8597"/>
    </row>
    <row r="8598" spans="1:56" s="16" customFormat="1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  <c r="AE8598"/>
      <c r="AF8598"/>
      <c r="AG8598"/>
      <c r="AH8598"/>
      <c r="AI8598"/>
      <c r="AJ8598"/>
      <c r="AK8598"/>
      <c r="AL8598"/>
      <c r="AM8598"/>
      <c r="AN8598"/>
      <c r="AO8598"/>
      <c r="AP8598"/>
      <c r="AQ8598"/>
      <c r="AR8598"/>
      <c r="AS8598"/>
      <c r="AT8598"/>
      <c r="AU8598"/>
      <c r="AV8598"/>
      <c r="AW8598"/>
      <c r="AX8598"/>
      <c r="AY8598"/>
      <c r="AZ8598"/>
      <c r="BA8598"/>
      <c r="BB8598"/>
      <c r="BC8598"/>
      <c r="BD8598"/>
    </row>
    <row r="8599" spans="1:56" s="16" customFormat="1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  <c r="AE8599"/>
      <c r="AF8599"/>
      <c r="AG8599"/>
      <c r="AH8599"/>
      <c r="AI8599"/>
      <c r="AJ8599"/>
      <c r="AK8599"/>
      <c r="AL8599"/>
      <c r="AM8599"/>
      <c r="AN8599"/>
      <c r="AO8599"/>
      <c r="AP8599"/>
      <c r="AQ8599"/>
      <c r="AR8599"/>
      <c r="AS8599"/>
      <c r="AT8599"/>
      <c r="AU8599"/>
      <c r="AV8599"/>
      <c r="AW8599"/>
      <c r="AX8599"/>
      <c r="AY8599"/>
      <c r="AZ8599"/>
      <c r="BA8599"/>
      <c r="BB8599"/>
      <c r="BC8599"/>
      <c r="BD8599"/>
    </row>
    <row r="8600" spans="1:56" s="16" customFormat="1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  <c r="AE8600"/>
      <c r="AF8600"/>
      <c r="AG8600"/>
      <c r="AH8600"/>
      <c r="AI8600"/>
      <c r="AJ8600"/>
      <c r="AK8600"/>
      <c r="AL8600"/>
      <c r="AM8600"/>
      <c r="AN8600"/>
      <c r="AO8600"/>
      <c r="AP8600"/>
      <c r="AQ8600"/>
      <c r="AR8600"/>
      <c r="AS8600"/>
      <c r="AT8600"/>
      <c r="AU8600"/>
      <c r="AV8600"/>
      <c r="AW8600"/>
      <c r="AX8600"/>
      <c r="AY8600"/>
      <c r="AZ8600"/>
      <c r="BA8600"/>
      <c r="BB8600"/>
      <c r="BC8600"/>
      <c r="BD8600"/>
    </row>
    <row r="8601" spans="1:56" s="16" customFormat="1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  <c r="AE8601"/>
      <c r="AF8601"/>
      <c r="AG8601"/>
      <c r="AH8601"/>
      <c r="AI8601"/>
      <c r="AJ8601"/>
      <c r="AK8601"/>
      <c r="AL8601"/>
      <c r="AM8601"/>
      <c r="AN8601"/>
      <c r="AO8601"/>
      <c r="AP8601"/>
      <c r="AQ8601"/>
      <c r="AR8601"/>
      <c r="AS8601"/>
      <c r="AT8601"/>
      <c r="AU8601"/>
      <c r="AV8601"/>
      <c r="AW8601"/>
      <c r="AX8601"/>
      <c r="AY8601"/>
      <c r="AZ8601"/>
      <c r="BA8601"/>
      <c r="BB8601"/>
      <c r="BC8601"/>
      <c r="BD8601"/>
    </row>
    <row r="8602" spans="1:56" s="16" customFormat="1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  <c r="AE8602"/>
      <c r="AF8602"/>
      <c r="AG8602"/>
      <c r="AH8602"/>
      <c r="AI8602"/>
      <c r="AJ8602"/>
      <c r="AK8602"/>
      <c r="AL8602"/>
      <c r="AM8602"/>
      <c r="AN8602"/>
      <c r="AO8602"/>
      <c r="AP8602"/>
      <c r="AQ8602"/>
      <c r="AR8602"/>
      <c r="AS8602"/>
      <c r="AT8602"/>
      <c r="AU8602"/>
      <c r="AV8602"/>
      <c r="AW8602"/>
      <c r="AX8602"/>
      <c r="AY8602"/>
      <c r="AZ8602"/>
      <c r="BA8602"/>
      <c r="BB8602"/>
      <c r="BC8602"/>
      <c r="BD8602"/>
    </row>
    <row r="8603" spans="1:56" s="16" customFormat="1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  <c r="AE8603"/>
      <c r="AF8603"/>
      <c r="AG8603"/>
      <c r="AH8603"/>
      <c r="AI8603"/>
      <c r="AJ8603"/>
      <c r="AK8603"/>
      <c r="AL8603"/>
      <c r="AM8603"/>
      <c r="AN8603"/>
      <c r="AO8603"/>
      <c r="AP8603"/>
      <c r="AQ8603"/>
      <c r="AR8603"/>
      <c r="AS8603"/>
      <c r="AT8603"/>
      <c r="AU8603"/>
      <c r="AV8603"/>
      <c r="AW8603"/>
      <c r="AX8603"/>
      <c r="AY8603"/>
      <c r="AZ8603"/>
      <c r="BA8603"/>
      <c r="BB8603"/>
      <c r="BC8603"/>
      <c r="BD8603"/>
    </row>
    <row r="8604" spans="1:56" s="16" customFormat="1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  <c r="AE8604"/>
      <c r="AF8604"/>
      <c r="AG8604"/>
      <c r="AH8604"/>
      <c r="AI8604"/>
      <c r="AJ8604"/>
      <c r="AK8604"/>
      <c r="AL8604"/>
      <c r="AM8604"/>
      <c r="AN8604"/>
      <c r="AO8604"/>
      <c r="AP8604"/>
      <c r="AQ8604"/>
      <c r="AR8604"/>
      <c r="AS8604"/>
      <c r="AT8604"/>
      <c r="AU8604"/>
      <c r="AV8604"/>
      <c r="AW8604"/>
      <c r="AX8604"/>
      <c r="AY8604"/>
      <c r="AZ8604"/>
      <c r="BA8604"/>
      <c r="BB8604"/>
      <c r="BC8604"/>
      <c r="BD8604"/>
    </row>
    <row r="8605" spans="1:56" s="16" customFormat="1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  <c r="AE8605"/>
      <c r="AF8605"/>
      <c r="AG8605"/>
      <c r="AH8605"/>
      <c r="AI8605"/>
      <c r="AJ8605"/>
      <c r="AK8605"/>
      <c r="AL8605"/>
      <c r="AM8605"/>
      <c r="AN8605"/>
      <c r="AO8605"/>
      <c r="AP8605"/>
      <c r="AQ8605"/>
      <c r="AR8605"/>
      <c r="AS8605"/>
      <c r="AT8605"/>
      <c r="AU8605"/>
      <c r="AV8605"/>
      <c r="AW8605"/>
      <c r="AX8605"/>
      <c r="AY8605"/>
      <c r="AZ8605"/>
      <c r="BA8605"/>
      <c r="BB8605"/>
      <c r="BC8605"/>
      <c r="BD8605"/>
    </row>
    <row r="8606" spans="1:56" s="16" customFormat="1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  <c r="AE8606"/>
      <c r="AF8606"/>
      <c r="AG8606"/>
      <c r="AH8606"/>
      <c r="AI8606"/>
      <c r="AJ8606"/>
      <c r="AK8606"/>
      <c r="AL8606"/>
      <c r="AM8606"/>
      <c r="AN8606"/>
      <c r="AO8606"/>
      <c r="AP8606"/>
      <c r="AQ8606"/>
      <c r="AR8606"/>
      <c r="AS8606"/>
      <c r="AT8606"/>
      <c r="AU8606"/>
      <c r="AV8606"/>
      <c r="AW8606"/>
      <c r="AX8606"/>
      <c r="AY8606"/>
      <c r="AZ8606"/>
      <c r="BA8606"/>
      <c r="BB8606"/>
      <c r="BC8606"/>
      <c r="BD8606"/>
    </row>
    <row r="8607" spans="1:56" s="16" customFormat="1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  <c r="AE8607"/>
      <c r="AF8607"/>
      <c r="AG8607"/>
      <c r="AH8607"/>
      <c r="AI8607"/>
      <c r="AJ8607"/>
      <c r="AK8607"/>
      <c r="AL8607"/>
      <c r="AM8607"/>
      <c r="AN8607"/>
      <c r="AO8607"/>
      <c r="AP8607"/>
      <c r="AQ8607"/>
      <c r="AR8607"/>
      <c r="AS8607"/>
      <c r="AT8607"/>
      <c r="AU8607"/>
      <c r="AV8607"/>
      <c r="AW8607"/>
      <c r="AX8607"/>
      <c r="AY8607"/>
      <c r="AZ8607"/>
      <c r="BA8607"/>
      <c r="BB8607"/>
      <c r="BC8607"/>
      <c r="BD8607"/>
    </row>
    <row r="8608" spans="1:56" s="16" customFormat="1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  <c r="AE8608"/>
      <c r="AF8608"/>
      <c r="AG8608"/>
      <c r="AH8608"/>
      <c r="AI8608"/>
      <c r="AJ8608"/>
      <c r="AK8608"/>
      <c r="AL8608"/>
      <c r="AM8608"/>
      <c r="AN8608"/>
      <c r="AO8608"/>
      <c r="AP8608"/>
      <c r="AQ8608"/>
      <c r="AR8608"/>
      <c r="AS8608"/>
      <c r="AT8608"/>
      <c r="AU8608"/>
      <c r="AV8608"/>
      <c r="AW8608"/>
      <c r="AX8608"/>
      <c r="AY8608"/>
      <c r="AZ8608"/>
      <c r="BA8608"/>
      <c r="BB8608"/>
      <c r="BC8608"/>
      <c r="BD8608"/>
    </row>
    <row r="8609" spans="1:56" s="16" customFormat="1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  <c r="AE8609"/>
      <c r="AF8609"/>
      <c r="AG8609"/>
      <c r="AH8609"/>
      <c r="AI8609"/>
      <c r="AJ8609"/>
      <c r="AK8609"/>
      <c r="AL8609"/>
      <c r="AM8609"/>
      <c r="AN8609"/>
      <c r="AO8609"/>
      <c r="AP8609"/>
      <c r="AQ8609"/>
      <c r="AR8609"/>
      <c r="AS8609"/>
      <c r="AT8609"/>
      <c r="AU8609"/>
      <c r="AV8609"/>
      <c r="AW8609"/>
      <c r="AX8609"/>
      <c r="AY8609"/>
      <c r="AZ8609"/>
      <c r="BA8609"/>
      <c r="BB8609"/>
      <c r="BC8609"/>
      <c r="BD8609"/>
    </row>
    <row r="8610" spans="1:56" s="16" customFormat="1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  <c r="AE8610"/>
      <c r="AF8610"/>
      <c r="AG8610"/>
      <c r="AH8610"/>
      <c r="AI8610"/>
      <c r="AJ8610"/>
      <c r="AK8610"/>
      <c r="AL8610"/>
      <c r="AM8610"/>
      <c r="AN8610"/>
      <c r="AO8610"/>
      <c r="AP8610"/>
      <c r="AQ8610"/>
      <c r="AR8610"/>
      <c r="AS8610"/>
      <c r="AT8610"/>
      <c r="AU8610"/>
      <c r="AV8610"/>
      <c r="AW8610"/>
      <c r="AX8610"/>
      <c r="AY8610"/>
      <c r="AZ8610"/>
      <c r="BA8610"/>
      <c r="BB8610"/>
      <c r="BC8610"/>
      <c r="BD8610"/>
    </row>
    <row r="8611" spans="1:56" s="16" customFormat="1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  <c r="AE8611"/>
      <c r="AF8611"/>
      <c r="AG8611"/>
      <c r="AH8611"/>
      <c r="AI8611"/>
      <c r="AJ8611"/>
      <c r="AK8611"/>
      <c r="AL8611"/>
      <c r="AM8611"/>
      <c r="AN8611"/>
      <c r="AO8611"/>
      <c r="AP8611"/>
      <c r="AQ8611"/>
      <c r="AR8611"/>
      <c r="AS8611"/>
      <c r="AT8611"/>
      <c r="AU8611"/>
      <c r="AV8611"/>
      <c r="AW8611"/>
      <c r="AX8611"/>
      <c r="AY8611"/>
      <c r="AZ8611"/>
      <c r="BA8611"/>
      <c r="BB8611"/>
      <c r="BC8611"/>
      <c r="BD8611"/>
    </row>
    <row r="8612" spans="1:56" s="16" customFormat="1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  <c r="AE8612"/>
      <c r="AF8612"/>
      <c r="AG8612"/>
      <c r="AH8612"/>
      <c r="AI8612"/>
      <c r="AJ8612"/>
      <c r="AK8612"/>
      <c r="AL8612"/>
      <c r="AM8612"/>
      <c r="AN8612"/>
      <c r="AO8612"/>
      <c r="AP8612"/>
      <c r="AQ8612"/>
      <c r="AR8612"/>
      <c r="AS8612"/>
      <c r="AT8612"/>
      <c r="AU8612"/>
      <c r="AV8612"/>
      <c r="AW8612"/>
      <c r="AX8612"/>
      <c r="AY8612"/>
      <c r="AZ8612"/>
      <c r="BA8612"/>
      <c r="BB8612"/>
      <c r="BC8612"/>
      <c r="BD8612"/>
    </row>
    <row r="8613" spans="1:56" s="16" customFormat="1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  <c r="AE8613"/>
      <c r="AF8613"/>
      <c r="AG8613"/>
      <c r="AH8613"/>
      <c r="AI8613"/>
      <c r="AJ8613"/>
      <c r="AK8613"/>
      <c r="AL8613"/>
      <c r="AM8613"/>
      <c r="AN8613"/>
      <c r="AO8613"/>
      <c r="AP8613"/>
      <c r="AQ8613"/>
      <c r="AR8613"/>
      <c r="AS8613"/>
      <c r="AT8613"/>
      <c r="AU8613"/>
      <c r="AV8613"/>
      <c r="AW8613"/>
      <c r="AX8613"/>
      <c r="AY8613"/>
      <c r="AZ8613"/>
      <c r="BA8613"/>
      <c r="BB8613"/>
      <c r="BC8613"/>
      <c r="BD8613"/>
    </row>
    <row r="8614" spans="1:56" s="16" customFormat="1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  <c r="AE8614"/>
      <c r="AF8614"/>
      <c r="AG8614"/>
      <c r="AH8614"/>
      <c r="AI8614"/>
      <c r="AJ8614"/>
      <c r="AK8614"/>
      <c r="AL8614"/>
      <c r="AM8614"/>
      <c r="AN8614"/>
      <c r="AO8614"/>
      <c r="AP8614"/>
      <c r="AQ8614"/>
      <c r="AR8614"/>
      <c r="AS8614"/>
      <c r="AT8614"/>
      <c r="AU8614"/>
      <c r="AV8614"/>
      <c r="AW8614"/>
      <c r="AX8614"/>
      <c r="AY8614"/>
      <c r="AZ8614"/>
      <c r="BA8614"/>
      <c r="BB8614"/>
      <c r="BC8614"/>
      <c r="BD8614"/>
    </row>
    <row r="8615" spans="1:56" s="16" customFormat="1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  <c r="AE8615"/>
      <c r="AF8615"/>
      <c r="AG8615"/>
      <c r="AH8615"/>
      <c r="AI8615"/>
      <c r="AJ8615"/>
      <c r="AK8615"/>
      <c r="AL8615"/>
      <c r="AM8615"/>
      <c r="AN8615"/>
      <c r="AO8615"/>
      <c r="AP8615"/>
      <c r="AQ8615"/>
      <c r="AR8615"/>
      <c r="AS8615"/>
      <c r="AT8615"/>
      <c r="AU8615"/>
      <c r="AV8615"/>
      <c r="AW8615"/>
      <c r="AX8615"/>
      <c r="AY8615"/>
      <c r="AZ8615"/>
      <c r="BA8615"/>
      <c r="BB8615"/>
      <c r="BC8615"/>
      <c r="BD8615"/>
    </row>
    <row r="8616" spans="1:56" s="16" customFormat="1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  <c r="AE8616"/>
      <c r="AF8616"/>
      <c r="AG8616"/>
      <c r="AH8616"/>
      <c r="AI8616"/>
      <c r="AJ8616"/>
      <c r="AK8616"/>
      <c r="AL8616"/>
      <c r="AM8616"/>
      <c r="AN8616"/>
      <c r="AO8616"/>
      <c r="AP8616"/>
      <c r="AQ8616"/>
      <c r="AR8616"/>
      <c r="AS8616"/>
      <c r="AT8616"/>
      <c r="AU8616"/>
      <c r="AV8616"/>
      <c r="AW8616"/>
      <c r="AX8616"/>
      <c r="AY8616"/>
      <c r="AZ8616"/>
      <c r="BA8616"/>
      <c r="BB8616"/>
      <c r="BC8616"/>
      <c r="BD8616"/>
    </row>
    <row r="8617" spans="1:56" s="16" customFormat="1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  <c r="AE8617"/>
      <c r="AF8617"/>
      <c r="AG8617"/>
      <c r="AH8617"/>
      <c r="AI8617"/>
      <c r="AJ8617"/>
      <c r="AK8617"/>
      <c r="AL8617"/>
      <c r="AM8617"/>
      <c r="AN8617"/>
      <c r="AO8617"/>
      <c r="AP8617"/>
      <c r="AQ8617"/>
      <c r="AR8617"/>
      <c r="AS8617"/>
      <c r="AT8617"/>
      <c r="AU8617"/>
      <c r="AV8617"/>
      <c r="AW8617"/>
      <c r="AX8617"/>
      <c r="AY8617"/>
      <c r="AZ8617"/>
      <c r="BA8617"/>
      <c r="BB8617"/>
      <c r="BC8617"/>
      <c r="BD8617"/>
    </row>
    <row r="8618" spans="1:56" s="16" customFormat="1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  <c r="AE8618"/>
      <c r="AF8618"/>
      <c r="AG8618"/>
      <c r="AH8618"/>
      <c r="AI8618"/>
      <c r="AJ8618"/>
      <c r="AK8618"/>
      <c r="AL8618"/>
      <c r="AM8618"/>
      <c r="AN8618"/>
      <c r="AO8618"/>
      <c r="AP8618"/>
      <c r="AQ8618"/>
      <c r="AR8618"/>
      <c r="AS8618"/>
      <c r="AT8618"/>
      <c r="AU8618"/>
      <c r="AV8618"/>
      <c r="AW8618"/>
      <c r="AX8618"/>
      <c r="AY8618"/>
      <c r="AZ8618"/>
      <c r="BA8618"/>
      <c r="BB8618"/>
      <c r="BC8618"/>
      <c r="BD8618"/>
    </row>
    <row r="8619" spans="1:56" s="16" customFormat="1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  <c r="AE8619"/>
      <c r="AF8619"/>
      <c r="AG8619"/>
      <c r="AH8619"/>
      <c r="AI8619"/>
      <c r="AJ8619"/>
      <c r="AK8619"/>
      <c r="AL8619"/>
      <c r="AM8619"/>
      <c r="AN8619"/>
      <c r="AO8619"/>
      <c r="AP8619"/>
      <c r="AQ8619"/>
      <c r="AR8619"/>
      <c r="AS8619"/>
      <c r="AT8619"/>
      <c r="AU8619"/>
      <c r="AV8619"/>
      <c r="AW8619"/>
      <c r="AX8619"/>
      <c r="AY8619"/>
      <c r="AZ8619"/>
      <c r="BA8619"/>
      <c r="BB8619"/>
      <c r="BC8619"/>
      <c r="BD8619"/>
    </row>
    <row r="8620" spans="1:56" s="16" customFormat="1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  <c r="AE8620"/>
      <c r="AF8620"/>
      <c r="AG8620"/>
      <c r="AH8620"/>
      <c r="AI8620"/>
      <c r="AJ8620"/>
      <c r="AK8620"/>
      <c r="AL8620"/>
      <c r="AM8620"/>
      <c r="AN8620"/>
      <c r="AO8620"/>
      <c r="AP8620"/>
      <c r="AQ8620"/>
      <c r="AR8620"/>
      <c r="AS8620"/>
      <c r="AT8620"/>
      <c r="AU8620"/>
      <c r="AV8620"/>
      <c r="AW8620"/>
      <c r="AX8620"/>
      <c r="AY8620"/>
      <c r="AZ8620"/>
      <c r="BA8620"/>
      <c r="BB8620"/>
      <c r="BC8620"/>
      <c r="BD8620"/>
    </row>
    <row r="8621" spans="1:56" s="16" customFormat="1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  <c r="AE8621"/>
      <c r="AF8621"/>
      <c r="AG8621"/>
      <c r="AH8621"/>
      <c r="AI8621"/>
      <c r="AJ8621"/>
      <c r="AK8621"/>
      <c r="AL8621"/>
      <c r="AM8621"/>
      <c r="AN8621"/>
      <c r="AO8621"/>
      <c r="AP8621"/>
      <c r="AQ8621"/>
      <c r="AR8621"/>
      <c r="AS8621"/>
      <c r="AT8621"/>
      <c r="AU8621"/>
      <c r="AV8621"/>
      <c r="AW8621"/>
      <c r="AX8621"/>
      <c r="AY8621"/>
      <c r="AZ8621"/>
      <c r="BA8621"/>
      <c r="BB8621"/>
      <c r="BC8621"/>
      <c r="BD8621"/>
    </row>
    <row r="8622" spans="1:56" s="16" customFormat="1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  <c r="AE8622"/>
      <c r="AF8622"/>
      <c r="AG8622"/>
      <c r="AH8622"/>
      <c r="AI8622"/>
      <c r="AJ8622"/>
      <c r="AK8622"/>
      <c r="AL8622"/>
      <c r="AM8622"/>
      <c r="AN8622"/>
      <c r="AO8622"/>
      <c r="AP8622"/>
      <c r="AQ8622"/>
      <c r="AR8622"/>
      <c r="AS8622"/>
      <c r="AT8622"/>
      <c r="AU8622"/>
      <c r="AV8622"/>
      <c r="AW8622"/>
      <c r="AX8622"/>
      <c r="AY8622"/>
      <c r="AZ8622"/>
      <c r="BA8622"/>
      <c r="BB8622"/>
      <c r="BC8622"/>
      <c r="BD8622"/>
    </row>
    <row r="8623" spans="1:56" s="16" customFormat="1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  <c r="AE8623"/>
      <c r="AF8623"/>
      <c r="AG8623"/>
      <c r="AH8623"/>
      <c r="AI8623"/>
      <c r="AJ8623"/>
      <c r="AK8623"/>
      <c r="AL8623"/>
      <c r="AM8623"/>
      <c r="AN8623"/>
      <c r="AO8623"/>
      <c r="AP8623"/>
      <c r="AQ8623"/>
      <c r="AR8623"/>
      <c r="AS8623"/>
      <c r="AT8623"/>
      <c r="AU8623"/>
      <c r="AV8623"/>
      <c r="AW8623"/>
      <c r="AX8623"/>
      <c r="AY8623"/>
      <c r="AZ8623"/>
      <c r="BA8623"/>
      <c r="BB8623"/>
      <c r="BC8623"/>
      <c r="BD8623"/>
    </row>
    <row r="8624" spans="1:56" s="16" customFormat="1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  <c r="AE8624"/>
      <c r="AF8624"/>
      <c r="AG8624"/>
      <c r="AH8624"/>
      <c r="AI8624"/>
      <c r="AJ8624"/>
      <c r="AK8624"/>
      <c r="AL8624"/>
      <c r="AM8624"/>
      <c r="AN8624"/>
      <c r="AO8624"/>
      <c r="AP8624"/>
      <c r="AQ8624"/>
      <c r="AR8624"/>
      <c r="AS8624"/>
      <c r="AT8624"/>
      <c r="AU8624"/>
      <c r="AV8624"/>
      <c r="AW8624"/>
      <c r="AX8624"/>
      <c r="AY8624"/>
      <c r="AZ8624"/>
      <c r="BA8624"/>
      <c r="BB8624"/>
      <c r="BC8624"/>
      <c r="BD8624"/>
    </row>
    <row r="8625" spans="1:56" s="16" customFormat="1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  <c r="AE8625"/>
      <c r="AF8625"/>
      <c r="AG8625"/>
      <c r="AH8625"/>
      <c r="AI8625"/>
      <c r="AJ8625"/>
      <c r="AK8625"/>
      <c r="AL8625"/>
      <c r="AM8625"/>
      <c r="AN8625"/>
      <c r="AO8625"/>
      <c r="AP8625"/>
      <c r="AQ8625"/>
      <c r="AR8625"/>
      <c r="AS8625"/>
      <c r="AT8625"/>
      <c r="AU8625"/>
      <c r="AV8625"/>
      <c r="AW8625"/>
      <c r="AX8625"/>
      <c r="AY8625"/>
      <c r="AZ8625"/>
      <c r="BA8625"/>
      <c r="BB8625"/>
      <c r="BC8625"/>
      <c r="BD8625"/>
    </row>
    <row r="8626" spans="1:56" s="16" customFormat="1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  <c r="AE8626"/>
      <c r="AF8626"/>
      <c r="AG8626"/>
      <c r="AH8626"/>
      <c r="AI8626"/>
      <c r="AJ8626"/>
      <c r="AK8626"/>
      <c r="AL8626"/>
      <c r="AM8626"/>
      <c r="AN8626"/>
      <c r="AO8626"/>
      <c r="AP8626"/>
      <c r="AQ8626"/>
      <c r="AR8626"/>
      <c r="AS8626"/>
      <c r="AT8626"/>
      <c r="AU8626"/>
      <c r="AV8626"/>
      <c r="AW8626"/>
      <c r="AX8626"/>
      <c r="AY8626"/>
      <c r="AZ8626"/>
      <c r="BA8626"/>
      <c r="BB8626"/>
      <c r="BC8626"/>
      <c r="BD8626"/>
    </row>
    <row r="8627" spans="1:56" s="16" customFormat="1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  <c r="AE8627"/>
      <c r="AF8627"/>
      <c r="AG8627"/>
      <c r="AH8627"/>
      <c r="AI8627"/>
      <c r="AJ8627"/>
      <c r="AK8627"/>
      <c r="AL8627"/>
      <c r="AM8627"/>
      <c r="AN8627"/>
      <c r="AO8627"/>
      <c r="AP8627"/>
      <c r="AQ8627"/>
      <c r="AR8627"/>
      <c r="AS8627"/>
      <c r="AT8627"/>
      <c r="AU8627"/>
      <c r="AV8627"/>
      <c r="AW8627"/>
      <c r="AX8627"/>
      <c r="AY8627"/>
      <c r="AZ8627"/>
      <c r="BA8627"/>
      <c r="BB8627"/>
      <c r="BC8627"/>
      <c r="BD8627"/>
    </row>
    <row r="8628" spans="1:56" s="16" customFormat="1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  <c r="AE8628"/>
      <c r="AF8628"/>
      <c r="AG8628"/>
      <c r="AH8628"/>
      <c r="AI8628"/>
      <c r="AJ8628"/>
      <c r="AK8628"/>
      <c r="AL8628"/>
      <c r="AM8628"/>
      <c r="AN8628"/>
      <c r="AO8628"/>
      <c r="AP8628"/>
      <c r="AQ8628"/>
      <c r="AR8628"/>
      <c r="AS8628"/>
      <c r="AT8628"/>
      <c r="AU8628"/>
      <c r="AV8628"/>
      <c r="AW8628"/>
      <c r="AX8628"/>
      <c r="AY8628"/>
      <c r="AZ8628"/>
      <c r="BA8628"/>
      <c r="BB8628"/>
      <c r="BC8628"/>
      <c r="BD8628"/>
    </row>
    <row r="8629" spans="1:56" s="16" customFormat="1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  <c r="AE8629"/>
      <c r="AF8629"/>
      <c r="AG8629"/>
      <c r="AH8629"/>
      <c r="AI8629"/>
      <c r="AJ8629"/>
      <c r="AK8629"/>
      <c r="AL8629"/>
      <c r="AM8629"/>
      <c r="AN8629"/>
      <c r="AO8629"/>
      <c r="AP8629"/>
      <c r="AQ8629"/>
      <c r="AR8629"/>
      <c r="AS8629"/>
      <c r="AT8629"/>
      <c r="AU8629"/>
      <c r="AV8629"/>
      <c r="AW8629"/>
      <c r="AX8629"/>
      <c r="AY8629"/>
      <c r="AZ8629"/>
      <c r="BA8629"/>
      <c r="BB8629"/>
      <c r="BC8629"/>
      <c r="BD8629"/>
    </row>
    <row r="8630" spans="1:56" s="16" customFormat="1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  <c r="AE8630"/>
      <c r="AF8630"/>
      <c r="AG8630"/>
      <c r="AH8630"/>
      <c r="AI8630"/>
      <c r="AJ8630"/>
      <c r="AK8630"/>
      <c r="AL8630"/>
      <c r="AM8630"/>
      <c r="AN8630"/>
      <c r="AO8630"/>
      <c r="AP8630"/>
      <c r="AQ8630"/>
      <c r="AR8630"/>
      <c r="AS8630"/>
      <c r="AT8630"/>
      <c r="AU8630"/>
      <c r="AV8630"/>
      <c r="AW8630"/>
      <c r="AX8630"/>
      <c r="AY8630"/>
      <c r="AZ8630"/>
      <c r="BA8630"/>
      <c r="BB8630"/>
      <c r="BC8630"/>
      <c r="BD8630"/>
    </row>
    <row r="8631" spans="1:56" s="16" customFormat="1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  <c r="AE8631"/>
      <c r="AF8631"/>
      <c r="AG8631"/>
      <c r="AH8631"/>
      <c r="AI8631"/>
      <c r="AJ8631"/>
      <c r="AK8631"/>
      <c r="AL8631"/>
      <c r="AM8631"/>
      <c r="AN8631"/>
      <c r="AO8631"/>
      <c r="AP8631"/>
      <c r="AQ8631"/>
      <c r="AR8631"/>
      <c r="AS8631"/>
      <c r="AT8631"/>
      <c r="AU8631"/>
      <c r="AV8631"/>
      <c r="AW8631"/>
      <c r="AX8631"/>
      <c r="AY8631"/>
      <c r="AZ8631"/>
      <c r="BA8631"/>
      <c r="BB8631"/>
      <c r="BC8631"/>
      <c r="BD8631"/>
    </row>
    <row r="8632" spans="1:56" s="16" customFormat="1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  <c r="AE8632"/>
      <c r="AF8632"/>
      <c r="AG8632"/>
      <c r="AH8632"/>
      <c r="AI8632"/>
      <c r="AJ8632"/>
      <c r="AK8632"/>
      <c r="AL8632"/>
      <c r="AM8632"/>
      <c r="AN8632"/>
      <c r="AO8632"/>
      <c r="AP8632"/>
      <c r="AQ8632"/>
      <c r="AR8632"/>
      <c r="AS8632"/>
      <c r="AT8632"/>
      <c r="AU8632"/>
      <c r="AV8632"/>
      <c r="AW8632"/>
      <c r="AX8632"/>
      <c r="AY8632"/>
      <c r="AZ8632"/>
      <c r="BA8632"/>
      <c r="BB8632"/>
      <c r="BC8632"/>
      <c r="BD8632"/>
    </row>
    <row r="8633" spans="1:56" s="16" customFormat="1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  <c r="AE8633"/>
      <c r="AF8633"/>
      <c r="AG8633"/>
      <c r="AH8633"/>
      <c r="AI8633"/>
      <c r="AJ8633"/>
      <c r="AK8633"/>
      <c r="AL8633"/>
      <c r="AM8633"/>
      <c r="AN8633"/>
      <c r="AO8633"/>
      <c r="AP8633"/>
      <c r="AQ8633"/>
      <c r="AR8633"/>
      <c r="AS8633"/>
      <c r="AT8633"/>
      <c r="AU8633"/>
      <c r="AV8633"/>
      <c r="AW8633"/>
      <c r="AX8633"/>
      <c r="AY8633"/>
      <c r="AZ8633"/>
      <c r="BA8633"/>
      <c r="BB8633"/>
      <c r="BC8633"/>
      <c r="BD8633"/>
    </row>
    <row r="8634" spans="1:56" s="16" customFormat="1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  <c r="AE8634"/>
      <c r="AF8634"/>
      <c r="AG8634"/>
      <c r="AH8634"/>
      <c r="AI8634"/>
      <c r="AJ8634"/>
      <c r="AK8634"/>
      <c r="AL8634"/>
      <c r="AM8634"/>
      <c r="AN8634"/>
      <c r="AO8634"/>
      <c r="AP8634"/>
      <c r="AQ8634"/>
      <c r="AR8634"/>
      <c r="AS8634"/>
      <c r="AT8634"/>
      <c r="AU8634"/>
      <c r="AV8634"/>
      <c r="AW8634"/>
      <c r="AX8634"/>
      <c r="AY8634"/>
      <c r="AZ8634"/>
      <c r="BA8634"/>
      <c r="BB8634"/>
      <c r="BC8634"/>
      <c r="BD8634"/>
    </row>
    <row r="8635" spans="1:56" s="16" customFormat="1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  <c r="AE8635"/>
      <c r="AF8635"/>
      <c r="AG8635"/>
      <c r="AH8635"/>
      <c r="AI8635"/>
      <c r="AJ8635"/>
      <c r="AK8635"/>
      <c r="AL8635"/>
      <c r="AM8635"/>
      <c r="AN8635"/>
      <c r="AO8635"/>
      <c r="AP8635"/>
      <c r="AQ8635"/>
      <c r="AR8635"/>
      <c r="AS8635"/>
      <c r="AT8635"/>
      <c r="AU8635"/>
      <c r="AV8635"/>
      <c r="AW8635"/>
      <c r="AX8635"/>
      <c r="AY8635"/>
      <c r="AZ8635"/>
      <c r="BA8635"/>
      <c r="BB8635"/>
      <c r="BC8635"/>
      <c r="BD8635"/>
    </row>
    <row r="8636" spans="1:56" s="16" customFormat="1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  <c r="AE8636"/>
      <c r="AF8636"/>
      <c r="AG8636"/>
      <c r="AH8636"/>
      <c r="AI8636"/>
      <c r="AJ8636"/>
      <c r="AK8636"/>
      <c r="AL8636"/>
      <c r="AM8636"/>
      <c r="AN8636"/>
      <c r="AO8636"/>
      <c r="AP8636"/>
      <c r="AQ8636"/>
      <c r="AR8636"/>
      <c r="AS8636"/>
      <c r="AT8636"/>
      <c r="AU8636"/>
      <c r="AV8636"/>
      <c r="AW8636"/>
      <c r="AX8636"/>
      <c r="AY8636"/>
      <c r="AZ8636"/>
      <c r="BA8636"/>
      <c r="BB8636"/>
      <c r="BC8636"/>
      <c r="BD8636"/>
    </row>
    <row r="8637" spans="1:56" s="16" customFormat="1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  <c r="AE8637"/>
      <c r="AF8637"/>
      <c r="AG8637"/>
      <c r="AH8637"/>
      <c r="AI8637"/>
      <c r="AJ8637"/>
      <c r="AK8637"/>
      <c r="AL8637"/>
      <c r="AM8637"/>
      <c r="AN8637"/>
      <c r="AO8637"/>
      <c r="AP8637"/>
      <c r="AQ8637"/>
      <c r="AR8637"/>
      <c r="AS8637"/>
      <c r="AT8637"/>
      <c r="AU8637"/>
      <c r="AV8637"/>
      <c r="AW8637"/>
      <c r="AX8637"/>
      <c r="AY8637"/>
      <c r="AZ8637"/>
      <c r="BA8637"/>
      <c r="BB8637"/>
      <c r="BC8637"/>
      <c r="BD8637"/>
    </row>
    <row r="8638" spans="1:56" s="16" customFormat="1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  <c r="AE8638"/>
      <c r="AF8638"/>
      <c r="AG8638"/>
      <c r="AH8638"/>
      <c r="AI8638"/>
      <c r="AJ8638"/>
      <c r="AK8638"/>
      <c r="AL8638"/>
      <c r="AM8638"/>
      <c r="AN8638"/>
      <c r="AO8638"/>
      <c r="AP8638"/>
      <c r="AQ8638"/>
      <c r="AR8638"/>
      <c r="AS8638"/>
      <c r="AT8638"/>
      <c r="AU8638"/>
      <c r="AV8638"/>
      <c r="AW8638"/>
      <c r="AX8638"/>
      <c r="AY8638"/>
      <c r="AZ8638"/>
      <c r="BA8638"/>
      <c r="BB8638"/>
      <c r="BC8638"/>
      <c r="BD8638"/>
    </row>
    <row r="8639" spans="1:56" s="16" customFormat="1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  <c r="AE8639"/>
      <c r="AF8639"/>
      <c r="AG8639"/>
      <c r="AH8639"/>
      <c r="AI8639"/>
      <c r="AJ8639"/>
      <c r="AK8639"/>
      <c r="AL8639"/>
      <c r="AM8639"/>
      <c r="AN8639"/>
      <c r="AO8639"/>
      <c r="AP8639"/>
      <c r="AQ8639"/>
      <c r="AR8639"/>
      <c r="AS8639"/>
      <c r="AT8639"/>
      <c r="AU8639"/>
      <c r="AV8639"/>
      <c r="AW8639"/>
      <c r="AX8639"/>
      <c r="AY8639"/>
      <c r="AZ8639"/>
      <c r="BA8639"/>
      <c r="BB8639"/>
      <c r="BC8639"/>
      <c r="BD8639"/>
    </row>
    <row r="8640" spans="1:56" s="16" customFormat="1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  <c r="AE8640"/>
      <c r="AF8640"/>
      <c r="AG8640"/>
      <c r="AH8640"/>
      <c r="AI8640"/>
      <c r="AJ8640"/>
      <c r="AK8640"/>
      <c r="AL8640"/>
      <c r="AM8640"/>
      <c r="AN8640"/>
      <c r="AO8640"/>
      <c r="AP8640"/>
      <c r="AQ8640"/>
      <c r="AR8640"/>
      <c r="AS8640"/>
      <c r="AT8640"/>
      <c r="AU8640"/>
      <c r="AV8640"/>
      <c r="AW8640"/>
      <c r="AX8640"/>
      <c r="AY8640"/>
      <c r="AZ8640"/>
      <c r="BA8640"/>
      <c r="BB8640"/>
      <c r="BC8640"/>
      <c r="BD8640"/>
    </row>
    <row r="8641" spans="1:56" s="16" customFormat="1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  <c r="AE8641"/>
      <c r="AF8641"/>
      <c r="AG8641"/>
      <c r="AH8641"/>
      <c r="AI8641"/>
      <c r="AJ8641"/>
      <c r="AK8641"/>
      <c r="AL8641"/>
      <c r="AM8641"/>
      <c r="AN8641"/>
      <c r="AO8641"/>
      <c r="AP8641"/>
      <c r="AQ8641"/>
      <c r="AR8641"/>
      <c r="AS8641"/>
      <c r="AT8641"/>
      <c r="AU8641"/>
      <c r="AV8641"/>
      <c r="AW8641"/>
      <c r="AX8641"/>
      <c r="AY8641"/>
      <c r="AZ8641"/>
      <c r="BA8641"/>
      <c r="BB8641"/>
      <c r="BC8641"/>
      <c r="BD8641"/>
    </row>
    <row r="8642" spans="1:56" s="16" customFormat="1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  <c r="AE8642"/>
      <c r="AF8642"/>
      <c r="AG8642"/>
      <c r="AH8642"/>
      <c r="AI8642"/>
      <c r="AJ8642"/>
      <c r="AK8642"/>
      <c r="AL8642"/>
      <c r="AM8642"/>
      <c r="AN8642"/>
      <c r="AO8642"/>
      <c r="AP8642"/>
      <c r="AQ8642"/>
      <c r="AR8642"/>
      <c r="AS8642"/>
      <c r="AT8642"/>
      <c r="AU8642"/>
      <c r="AV8642"/>
      <c r="AW8642"/>
      <c r="AX8642"/>
      <c r="AY8642"/>
      <c r="AZ8642"/>
      <c r="BA8642"/>
      <c r="BB8642"/>
      <c r="BC8642"/>
      <c r="BD8642"/>
    </row>
    <row r="8643" spans="1:56" s="16" customFormat="1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  <c r="AE8643"/>
      <c r="AF8643"/>
      <c r="AG8643"/>
      <c r="AH8643"/>
      <c r="AI8643"/>
      <c r="AJ8643"/>
      <c r="AK8643"/>
      <c r="AL8643"/>
      <c r="AM8643"/>
      <c r="AN8643"/>
      <c r="AO8643"/>
      <c r="AP8643"/>
      <c r="AQ8643"/>
      <c r="AR8643"/>
      <c r="AS8643"/>
      <c r="AT8643"/>
      <c r="AU8643"/>
      <c r="AV8643"/>
      <c r="AW8643"/>
      <c r="AX8643"/>
      <c r="AY8643"/>
      <c r="AZ8643"/>
      <c r="BA8643"/>
      <c r="BB8643"/>
      <c r="BC8643"/>
      <c r="BD8643"/>
    </row>
    <row r="8644" spans="1:56" s="16" customFormat="1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  <c r="AE8644"/>
      <c r="AF8644"/>
      <c r="AG8644"/>
      <c r="AH8644"/>
      <c r="AI8644"/>
      <c r="AJ8644"/>
      <c r="AK8644"/>
      <c r="AL8644"/>
      <c r="AM8644"/>
      <c r="AN8644"/>
      <c r="AO8644"/>
      <c r="AP8644"/>
      <c r="AQ8644"/>
      <c r="AR8644"/>
      <c r="AS8644"/>
      <c r="AT8644"/>
      <c r="AU8644"/>
      <c r="AV8644"/>
      <c r="AW8644"/>
      <c r="AX8644"/>
      <c r="AY8644"/>
      <c r="AZ8644"/>
      <c r="BA8644"/>
      <c r="BB8644"/>
      <c r="BC8644"/>
      <c r="BD8644"/>
    </row>
    <row r="8645" spans="1:56" s="16" customFormat="1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  <c r="AE8645"/>
      <c r="AF8645"/>
      <c r="AG8645"/>
      <c r="AH8645"/>
      <c r="AI8645"/>
      <c r="AJ8645"/>
      <c r="AK8645"/>
      <c r="AL8645"/>
      <c r="AM8645"/>
      <c r="AN8645"/>
      <c r="AO8645"/>
      <c r="AP8645"/>
      <c r="AQ8645"/>
      <c r="AR8645"/>
      <c r="AS8645"/>
      <c r="AT8645"/>
      <c r="AU8645"/>
      <c r="AV8645"/>
      <c r="AW8645"/>
      <c r="AX8645"/>
      <c r="AY8645"/>
      <c r="AZ8645"/>
      <c r="BA8645"/>
      <c r="BB8645"/>
      <c r="BC8645"/>
      <c r="BD8645"/>
    </row>
    <row r="8646" spans="1:56" s="16" customFormat="1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  <c r="AE8646"/>
      <c r="AF8646"/>
      <c r="AG8646"/>
      <c r="AH8646"/>
      <c r="AI8646"/>
      <c r="AJ8646"/>
      <c r="AK8646"/>
      <c r="AL8646"/>
      <c r="AM8646"/>
      <c r="AN8646"/>
      <c r="AO8646"/>
      <c r="AP8646"/>
      <c r="AQ8646"/>
      <c r="AR8646"/>
      <c r="AS8646"/>
      <c r="AT8646"/>
      <c r="AU8646"/>
      <c r="AV8646"/>
      <c r="AW8646"/>
      <c r="AX8646"/>
      <c r="AY8646"/>
      <c r="AZ8646"/>
      <c r="BA8646"/>
      <c r="BB8646"/>
      <c r="BC8646"/>
      <c r="BD8646"/>
    </row>
    <row r="8647" spans="1:56" s="16" customFormat="1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  <c r="AE8647"/>
      <c r="AF8647"/>
      <c r="AG8647"/>
      <c r="AH8647"/>
      <c r="AI8647"/>
      <c r="AJ8647"/>
      <c r="AK8647"/>
      <c r="AL8647"/>
      <c r="AM8647"/>
      <c r="AN8647"/>
      <c r="AO8647"/>
      <c r="AP8647"/>
      <c r="AQ8647"/>
      <c r="AR8647"/>
      <c r="AS8647"/>
      <c r="AT8647"/>
      <c r="AU8647"/>
      <c r="AV8647"/>
      <c r="AW8647"/>
      <c r="AX8647"/>
      <c r="AY8647"/>
      <c r="AZ8647"/>
      <c r="BA8647"/>
      <c r="BB8647"/>
      <c r="BC8647"/>
      <c r="BD8647"/>
    </row>
    <row r="8648" spans="1:56" s="16" customFormat="1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  <c r="AE8648"/>
      <c r="AF8648"/>
      <c r="AG8648"/>
      <c r="AH8648"/>
      <c r="AI8648"/>
      <c r="AJ8648"/>
      <c r="AK8648"/>
      <c r="AL8648"/>
      <c r="AM8648"/>
      <c r="AN8648"/>
      <c r="AO8648"/>
      <c r="AP8648"/>
      <c r="AQ8648"/>
      <c r="AR8648"/>
      <c r="AS8648"/>
      <c r="AT8648"/>
      <c r="AU8648"/>
      <c r="AV8648"/>
      <c r="AW8648"/>
      <c r="AX8648"/>
      <c r="AY8648"/>
      <c r="AZ8648"/>
      <c r="BA8648"/>
      <c r="BB8648"/>
      <c r="BC8648"/>
      <c r="BD8648"/>
    </row>
    <row r="8649" spans="1:56" s="16" customFormat="1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  <c r="AE8649"/>
      <c r="AF8649"/>
      <c r="AG8649"/>
      <c r="AH8649"/>
      <c r="AI8649"/>
      <c r="AJ8649"/>
      <c r="AK8649"/>
      <c r="AL8649"/>
      <c r="AM8649"/>
      <c r="AN8649"/>
      <c r="AO8649"/>
      <c r="AP8649"/>
      <c r="AQ8649"/>
      <c r="AR8649"/>
      <c r="AS8649"/>
      <c r="AT8649"/>
      <c r="AU8649"/>
      <c r="AV8649"/>
      <c r="AW8649"/>
      <c r="AX8649"/>
      <c r="AY8649"/>
      <c r="AZ8649"/>
      <c r="BA8649"/>
      <c r="BB8649"/>
      <c r="BC8649"/>
      <c r="BD8649"/>
    </row>
    <row r="8650" spans="1:56" s="16" customFormat="1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  <c r="AE8650"/>
      <c r="AF8650"/>
      <c r="AG8650"/>
      <c r="AH8650"/>
      <c r="AI8650"/>
      <c r="AJ8650"/>
      <c r="AK8650"/>
      <c r="AL8650"/>
      <c r="AM8650"/>
      <c r="AN8650"/>
      <c r="AO8650"/>
      <c r="AP8650"/>
      <c r="AQ8650"/>
      <c r="AR8650"/>
      <c r="AS8650"/>
      <c r="AT8650"/>
      <c r="AU8650"/>
      <c r="AV8650"/>
      <c r="AW8650"/>
      <c r="AX8650"/>
      <c r="AY8650"/>
      <c r="AZ8650"/>
      <c r="BA8650"/>
      <c r="BB8650"/>
      <c r="BC8650"/>
      <c r="BD8650"/>
    </row>
    <row r="8651" spans="1:56" s="16" customFormat="1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  <c r="AE8651"/>
      <c r="AF8651"/>
      <c r="AG8651"/>
      <c r="AH8651"/>
      <c r="AI8651"/>
      <c r="AJ8651"/>
      <c r="AK8651"/>
      <c r="AL8651"/>
      <c r="AM8651"/>
      <c r="AN8651"/>
      <c r="AO8651"/>
      <c r="AP8651"/>
      <c r="AQ8651"/>
      <c r="AR8651"/>
      <c r="AS8651"/>
      <c r="AT8651"/>
      <c r="AU8651"/>
      <c r="AV8651"/>
      <c r="AW8651"/>
      <c r="AX8651"/>
      <c r="AY8651"/>
      <c r="AZ8651"/>
      <c r="BA8651"/>
      <c r="BB8651"/>
      <c r="BC8651"/>
      <c r="BD8651"/>
    </row>
    <row r="8652" spans="1:56" s="16" customFormat="1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  <c r="AE8652"/>
      <c r="AF8652"/>
      <c r="AG8652"/>
      <c r="AH8652"/>
      <c r="AI8652"/>
      <c r="AJ8652"/>
      <c r="AK8652"/>
      <c r="AL8652"/>
      <c r="AM8652"/>
      <c r="AN8652"/>
      <c r="AO8652"/>
      <c r="AP8652"/>
      <c r="AQ8652"/>
      <c r="AR8652"/>
      <c r="AS8652"/>
      <c r="AT8652"/>
      <c r="AU8652"/>
      <c r="AV8652"/>
      <c r="AW8652"/>
      <c r="AX8652"/>
      <c r="AY8652"/>
      <c r="AZ8652"/>
      <c r="BA8652"/>
      <c r="BB8652"/>
      <c r="BC8652"/>
      <c r="BD8652"/>
    </row>
    <row r="8653" spans="1:56" s="16" customFormat="1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  <c r="AE8653"/>
      <c r="AF8653"/>
      <c r="AG8653"/>
      <c r="AH8653"/>
      <c r="AI8653"/>
      <c r="AJ8653"/>
      <c r="AK8653"/>
      <c r="AL8653"/>
      <c r="AM8653"/>
      <c r="AN8653"/>
      <c r="AO8653"/>
      <c r="AP8653"/>
      <c r="AQ8653"/>
      <c r="AR8653"/>
      <c r="AS8653"/>
      <c r="AT8653"/>
      <c r="AU8653"/>
      <c r="AV8653"/>
      <c r="AW8653"/>
      <c r="AX8653"/>
      <c r="AY8653"/>
      <c r="AZ8653"/>
      <c r="BA8653"/>
      <c r="BB8653"/>
      <c r="BC8653"/>
      <c r="BD8653"/>
    </row>
    <row r="8654" spans="1:56" s="16" customFormat="1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  <c r="AE8654"/>
      <c r="AF8654"/>
      <c r="AG8654"/>
      <c r="AH8654"/>
      <c r="AI8654"/>
      <c r="AJ8654"/>
      <c r="AK8654"/>
      <c r="AL8654"/>
      <c r="AM8654"/>
      <c r="AN8654"/>
      <c r="AO8654"/>
      <c r="AP8654"/>
      <c r="AQ8654"/>
      <c r="AR8654"/>
      <c r="AS8654"/>
      <c r="AT8654"/>
      <c r="AU8654"/>
      <c r="AV8654"/>
      <c r="AW8654"/>
      <c r="AX8654"/>
      <c r="AY8654"/>
      <c r="AZ8654"/>
      <c r="BA8654"/>
      <c r="BB8654"/>
      <c r="BC8654"/>
      <c r="BD8654"/>
    </row>
    <row r="8655" spans="1:56" s="16" customFormat="1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  <c r="AE8655"/>
      <c r="AF8655"/>
      <c r="AG8655"/>
      <c r="AH8655"/>
      <c r="AI8655"/>
      <c r="AJ8655"/>
      <c r="AK8655"/>
      <c r="AL8655"/>
      <c r="AM8655"/>
      <c r="AN8655"/>
      <c r="AO8655"/>
      <c r="AP8655"/>
      <c r="AQ8655"/>
      <c r="AR8655"/>
      <c r="AS8655"/>
      <c r="AT8655"/>
      <c r="AU8655"/>
      <c r="AV8655"/>
      <c r="AW8655"/>
      <c r="AX8655"/>
      <c r="AY8655"/>
      <c r="AZ8655"/>
      <c r="BA8655"/>
      <c r="BB8655"/>
      <c r="BC8655"/>
      <c r="BD8655"/>
    </row>
    <row r="8656" spans="1:56" s="16" customFormat="1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  <c r="AE8656"/>
      <c r="AF8656"/>
      <c r="AG8656"/>
      <c r="AH8656"/>
      <c r="AI8656"/>
      <c r="AJ8656"/>
      <c r="AK8656"/>
      <c r="AL8656"/>
      <c r="AM8656"/>
      <c r="AN8656"/>
      <c r="AO8656"/>
      <c r="AP8656"/>
      <c r="AQ8656"/>
      <c r="AR8656"/>
      <c r="AS8656"/>
      <c r="AT8656"/>
      <c r="AU8656"/>
      <c r="AV8656"/>
      <c r="AW8656"/>
      <c r="AX8656"/>
      <c r="AY8656"/>
      <c r="AZ8656"/>
      <c r="BA8656"/>
      <c r="BB8656"/>
      <c r="BC8656"/>
      <c r="BD8656"/>
    </row>
    <row r="8657" spans="1:56" s="16" customFormat="1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  <c r="AE8657"/>
      <c r="AF8657"/>
      <c r="AG8657"/>
      <c r="AH8657"/>
      <c r="AI8657"/>
      <c r="AJ8657"/>
      <c r="AK8657"/>
      <c r="AL8657"/>
      <c r="AM8657"/>
      <c r="AN8657"/>
      <c r="AO8657"/>
      <c r="AP8657"/>
      <c r="AQ8657"/>
      <c r="AR8657"/>
      <c r="AS8657"/>
      <c r="AT8657"/>
      <c r="AU8657"/>
      <c r="AV8657"/>
      <c r="AW8657"/>
      <c r="AX8657"/>
      <c r="AY8657"/>
      <c r="AZ8657"/>
      <c r="BA8657"/>
      <c r="BB8657"/>
      <c r="BC8657"/>
      <c r="BD8657"/>
    </row>
    <row r="8658" spans="1:56" s="16" customFormat="1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  <c r="AE8658"/>
      <c r="AF8658"/>
      <c r="AG8658"/>
      <c r="AH8658"/>
      <c r="AI8658"/>
      <c r="AJ8658"/>
      <c r="AK8658"/>
      <c r="AL8658"/>
      <c r="AM8658"/>
      <c r="AN8658"/>
      <c r="AO8658"/>
      <c r="AP8658"/>
      <c r="AQ8658"/>
      <c r="AR8658"/>
      <c r="AS8658"/>
      <c r="AT8658"/>
      <c r="AU8658"/>
      <c r="AV8658"/>
      <c r="AW8658"/>
      <c r="AX8658"/>
      <c r="AY8658"/>
      <c r="AZ8658"/>
      <c r="BA8658"/>
      <c r="BB8658"/>
      <c r="BC8658"/>
      <c r="BD8658"/>
    </row>
    <row r="8659" spans="1:56" s="16" customFormat="1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  <c r="AE8659"/>
      <c r="AF8659"/>
      <c r="AG8659"/>
      <c r="AH8659"/>
      <c r="AI8659"/>
      <c r="AJ8659"/>
      <c r="AK8659"/>
      <c r="AL8659"/>
      <c r="AM8659"/>
      <c r="AN8659"/>
      <c r="AO8659"/>
      <c r="AP8659"/>
      <c r="AQ8659"/>
      <c r="AR8659"/>
      <c r="AS8659"/>
      <c r="AT8659"/>
      <c r="AU8659"/>
      <c r="AV8659"/>
      <c r="AW8659"/>
      <c r="AX8659"/>
      <c r="AY8659"/>
      <c r="AZ8659"/>
      <c r="BA8659"/>
      <c r="BB8659"/>
      <c r="BC8659"/>
      <c r="BD8659"/>
    </row>
    <row r="8660" spans="1:56" s="16" customFormat="1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  <c r="AE8660"/>
      <c r="AF8660"/>
      <c r="AG8660"/>
      <c r="AH8660"/>
      <c r="AI8660"/>
      <c r="AJ8660"/>
      <c r="AK8660"/>
      <c r="AL8660"/>
      <c r="AM8660"/>
      <c r="AN8660"/>
      <c r="AO8660"/>
      <c r="AP8660"/>
      <c r="AQ8660"/>
      <c r="AR8660"/>
      <c r="AS8660"/>
      <c r="AT8660"/>
      <c r="AU8660"/>
      <c r="AV8660"/>
      <c r="AW8660"/>
      <c r="AX8660"/>
      <c r="AY8660"/>
      <c r="AZ8660"/>
      <c r="BA8660"/>
      <c r="BB8660"/>
      <c r="BC8660"/>
      <c r="BD8660"/>
    </row>
    <row r="8661" spans="1:56" s="16" customFormat="1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  <c r="AE8661"/>
      <c r="AF8661"/>
      <c r="AG8661"/>
      <c r="AH8661"/>
      <c r="AI8661"/>
      <c r="AJ8661"/>
      <c r="AK8661"/>
      <c r="AL8661"/>
      <c r="AM8661"/>
      <c r="AN8661"/>
      <c r="AO8661"/>
      <c r="AP8661"/>
      <c r="AQ8661"/>
      <c r="AR8661"/>
      <c r="AS8661"/>
      <c r="AT8661"/>
      <c r="AU8661"/>
      <c r="AV8661"/>
      <c r="AW8661"/>
      <c r="AX8661"/>
      <c r="AY8661"/>
      <c r="AZ8661"/>
      <c r="BA8661"/>
      <c r="BB8661"/>
      <c r="BC8661"/>
      <c r="BD8661"/>
    </row>
    <row r="8662" spans="1:56" s="16" customFormat="1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  <c r="AE8662"/>
      <c r="AF8662"/>
      <c r="AG8662"/>
      <c r="AH8662"/>
      <c r="AI8662"/>
      <c r="AJ8662"/>
      <c r="AK8662"/>
      <c r="AL8662"/>
      <c r="AM8662"/>
      <c r="AN8662"/>
      <c r="AO8662"/>
      <c r="AP8662"/>
      <c r="AQ8662"/>
      <c r="AR8662"/>
      <c r="AS8662"/>
      <c r="AT8662"/>
      <c r="AU8662"/>
      <c r="AV8662"/>
      <c r="AW8662"/>
      <c r="AX8662"/>
      <c r="AY8662"/>
      <c r="AZ8662"/>
      <c r="BA8662"/>
      <c r="BB8662"/>
      <c r="BC8662"/>
      <c r="BD8662"/>
    </row>
    <row r="8663" spans="1:56" s="16" customFormat="1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  <c r="AE8663"/>
      <c r="AF8663"/>
      <c r="AG8663"/>
      <c r="AH8663"/>
      <c r="AI8663"/>
      <c r="AJ8663"/>
      <c r="AK8663"/>
      <c r="AL8663"/>
      <c r="AM8663"/>
      <c r="AN8663"/>
      <c r="AO8663"/>
      <c r="AP8663"/>
      <c r="AQ8663"/>
      <c r="AR8663"/>
      <c r="AS8663"/>
      <c r="AT8663"/>
      <c r="AU8663"/>
      <c r="AV8663"/>
      <c r="AW8663"/>
      <c r="AX8663"/>
      <c r="AY8663"/>
      <c r="AZ8663"/>
      <c r="BA8663"/>
      <c r="BB8663"/>
      <c r="BC8663"/>
      <c r="BD8663"/>
    </row>
    <row r="8664" spans="1:56" s="16" customFormat="1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  <c r="AE8664"/>
      <c r="AF8664"/>
      <c r="AG8664"/>
      <c r="AH8664"/>
      <c r="AI8664"/>
      <c r="AJ8664"/>
      <c r="AK8664"/>
      <c r="AL8664"/>
      <c r="AM8664"/>
      <c r="AN8664"/>
      <c r="AO8664"/>
      <c r="AP8664"/>
      <c r="AQ8664"/>
      <c r="AR8664"/>
      <c r="AS8664"/>
      <c r="AT8664"/>
      <c r="AU8664"/>
      <c r="AV8664"/>
      <c r="AW8664"/>
      <c r="AX8664"/>
      <c r="AY8664"/>
      <c r="AZ8664"/>
      <c r="BA8664"/>
      <c r="BB8664"/>
      <c r="BC8664"/>
      <c r="BD8664"/>
    </row>
    <row r="8665" spans="1:56" s="16" customFormat="1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  <c r="AE8665"/>
      <c r="AF8665"/>
      <c r="AG8665"/>
      <c r="AH8665"/>
      <c r="AI8665"/>
      <c r="AJ8665"/>
      <c r="AK8665"/>
      <c r="AL8665"/>
      <c r="AM8665"/>
      <c r="AN8665"/>
      <c r="AO8665"/>
      <c r="AP8665"/>
      <c r="AQ8665"/>
      <c r="AR8665"/>
      <c r="AS8665"/>
      <c r="AT8665"/>
      <c r="AU8665"/>
      <c r="AV8665"/>
      <c r="AW8665"/>
      <c r="AX8665"/>
      <c r="AY8665"/>
      <c r="AZ8665"/>
      <c r="BA8665"/>
      <c r="BB8665"/>
      <c r="BC8665"/>
      <c r="BD8665"/>
    </row>
    <row r="8666" spans="1:56" s="16" customFormat="1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  <c r="AE8666"/>
      <c r="AF8666"/>
      <c r="AG8666"/>
      <c r="AH8666"/>
      <c r="AI8666"/>
      <c r="AJ8666"/>
      <c r="AK8666"/>
      <c r="AL8666"/>
      <c r="AM8666"/>
      <c r="AN8666"/>
      <c r="AO8666"/>
      <c r="AP8666"/>
      <c r="AQ8666"/>
      <c r="AR8666"/>
      <c r="AS8666"/>
      <c r="AT8666"/>
      <c r="AU8666"/>
      <c r="AV8666"/>
      <c r="AW8666"/>
      <c r="AX8666"/>
      <c r="AY8666"/>
      <c r="AZ8666"/>
      <c r="BA8666"/>
      <c r="BB8666"/>
      <c r="BC8666"/>
      <c r="BD8666"/>
    </row>
    <row r="8667" spans="1:56" s="16" customFormat="1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  <c r="AE8667"/>
      <c r="AF8667"/>
      <c r="AG8667"/>
      <c r="AH8667"/>
      <c r="AI8667"/>
      <c r="AJ8667"/>
      <c r="AK8667"/>
      <c r="AL8667"/>
      <c r="AM8667"/>
      <c r="AN8667"/>
      <c r="AO8667"/>
      <c r="AP8667"/>
      <c r="AQ8667"/>
      <c r="AR8667"/>
      <c r="AS8667"/>
      <c r="AT8667"/>
      <c r="AU8667"/>
      <c r="AV8667"/>
      <c r="AW8667"/>
      <c r="AX8667"/>
      <c r="AY8667"/>
      <c r="AZ8667"/>
      <c r="BA8667"/>
      <c r="BB8667"/>
      <c r="BC8667"/>
      <c r="BD8667"/>
    </row>
    <row r="8668" spans="1:56" s="16" customFormat="1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  <c r="AE8668"/>
      <c r="AF8668"/>
      <c r="AG8668"/>
      <c r="AH8668"/>
      <c r="AI8668"/>
      <c r="AJ8668"/>
      <c r="AK8668"/>
      <c r="AL8668"/>
      <c r="AM8668"/>
      <c r="AN8668"/>
      <c r="AO8668"/>
      <c r="AP8668"/>
      <c r="AQ8668"/>
      <c r="AR8668"/>
      <c r="AS8668"/>
      <c r="AT8668"/>
      <c r="AU8668"/>
      <c r="AV8668"/>
      <c r="AW8668"/>
      <c r="AX8668"/>
      <c r="AY8668"/>
      <c r="AZ8668"/>
      <c r="BA8668"/>
      <c r="BB8668"/>
      <c r="BC8668"/>
      <c r="BD8668"/>
    </row>
    <row r="8669" spans="1:56" s="16" customFormat="1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  <c r="AE8669"/>
      <c r="AF8669"/>
      <c r="AG8669"/>
      <c r="AH8669"/>
      <c r="AI8669"/>
      <c r="AJ8669"/>
      <c r="AK8669"/>
      <c r="AL8669"/>
      <c r="AM8669"/>
      <c r="AN8669"/>
      <c r="AO8669"/>
      <c r="AP8669"/>
      <c r="AQ8669"/>
      <c r="AR8669"/>
      <c r="AS8669"/>
      <c r="AT8669"/>
      <c r="AU8669"/>
      <c r="AV8669"/>
      <c r="AW8669"/>
      <c r="AX8669"/>
      <c r="AY8669"/>
      <c r="AZ8669"/>
      <c r="BA8669"/>
      <c r="BB8669"/>
      <c r="BC8669"/>
      <c r="BD8669"/>
    </row>
    <row r="8670" spans="1:56" s="16" customFormat="1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  <c r="AE8670"/>
      <c r="AF8670"/>
      <c r="AG8670"/>
      <c r="AH8670"/>
      <c r="AI8670"/>
      <c r="AJ8670"/>
      <c r="AK8670"/>
      <c r="AL8670"/>
      <c r="AM8670"/>
      <c r="AN8670"/>
      <c r="AO8670"/>
      <c r="AP8670"/>
      <c r="AQ8670"/>
      <c r="AR8670"/>
      <c r="AS8670"/>
      <c r="AT8670"/>
      <c r="AU8670"/>
      <c r="AV8670"/>
      <c r="AW8670"/>
      <c r="AX8670"/>
      <c r="AY8670"/>
      <c r="AZ8670"/>
      <c r="BA8670"/>
      <c r="BB8670"/>
      <c r="BC8670"/>
      <c r="BD8670"/>
    </row>
    <row r="8671" spans="1:56" s="16" customFormat="1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  <c r="AE8671"/>
      <c r="AF8671"/>
      <c r="AG8671"/>
      <c r="AH8671"/>
      <c r="AI8671"/>
      <c r="AJ8671"/>
      <c r="AK8671"/>
      <c r="AL8671"/>
      <c r="AM8671"/>
      <c r="AN8671"/>
      <c r="AO8671"/>
      <c r="AP8671"/>
      <c r="AQ8671"/>
      <c r="AR8671"/>
      <c r="AS8671"/>
      <c r="AT8671"/>
      <c r="AU8671"/>
      <c r="AV8671"/>
      <c r="AW8671"/>
      <c r="AX8671"/>
      <c r="AY8671"/>
      <c r="AZ8671"/>
      <c r="BA8671"/>
      <c r="BB8671"/>
      <c r="BC8671"/>
      <c r="BD8671"/>
    </row>
    <row r="8672" spans="1:56" s="16" customFormat="1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  <c r="AE8672"/>
      <c r="AF8672"/>
      <c r="AG8672"/>
      <c r="AH8672"/>
      <c r="AI8672"/>
      <c r="AJ8672"/>
      <c r="AK8672"/>
      <c r="AL8672"/>
      <c r="AM8672"/>
      <c r="AN8672"/>
      <c r="AO8672"/>
      <c r="AP8672"/>
      <c r="AQ8672"/>
      <c r="AR8672"/>
      <c r="AS8672"/>
      <c r="AT8672"/>
      <c r="AU8672"/>
      <c r="AV8672"/>
      <c r="AW8672"/>
      <c r="AX8672"/>
      <c r="AY8672"/>
      <c r="AZ8672"/>
      <c r="BA8672"/>
      <c r="BB8672"/>
      <c r="BC8672"/>
      <c r="BD8672"/>
    </row>
    <row r="8673" spans="1:56" s="16" customFormat="1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  <c r="AE8673"/>
      <c r="AF8673"/>
      <c r="AG8673"/>
      <c r="AH8673"/>
      <c r="AI8673"/>
      <c r="AJ8673"/>
      <c r="AK8673"/>
      <c r="AL8673"/>
      <c r="AM8673"/>
      <c r="AN8673"/>
      <c r="AO8673"/>
      <c r="AP8673"/>
      <c r="AQ8673"/>
      <c r="AR8673"/>
      <c r="AS8673"/>
      <c r="AT8673"/>
      <c r="AU8673"/>
      <c r="AV8673"/>
      <c r="AW8673"/>
      <c r="AX8673"/>
      <c r="AY8673"/>
      <c r="AZ8673"/>
      <c r="BA8673"/>
      <c r="BB8673"/>
      <c r="BC8673"/>
      <c r="BD8673"/>
    </row>
    <row r="8674" spans="1:56" s="16" customFormat="1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  <c r="AE8674"/>
      <c r="AF8674"/>
      <c r="AG8674"/>
      <c r="AH8674"/>
      <c r="AI8674"/>
      <c r="AJ8674"/>
      <c r="AK8674"/>
      <c r="AL8674"/>
      <c r="AM8674"/>
      <c r="AN8674"/>
      <c r="AO8674"/>
      <c r="AP8674"/>
      <c r="AQ8674"/>
      <c r="AR8674"/>
      <c r="AS8674"/>
      <c r="AT8674"/>
      <c r="AU8674"/>
      <c r="AV8674"/>
      <c r="AW8674"/>
      <c r="AX8674"/>
      <c r="AY8674"/>
      <c r="AZ8674"/>
      <c r="BA8674"/>
      <c r="BB8674"/>
      <c r="BC8674"/>
      <c r="BD8674"/>
    </row>
    <row r="8675" spans="1:56" s="16" customFormat="1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  <c r="AE8675"/>
      <c r="AF8675"/>
      <c r="AG8675"/>
      <c r="AH8675"/>
      <c r="AI8675"/>
      <c r="AJ8675"/>
      <c r="AK8675"/>
      <c r="AL8675"/>
      <c r="AM8675"/>
      <c r="AN8675"/>
      <c r="AO8675"/>
      <c r="AP8675"/>
      <c r="AQ8675"/>
      <c r="AR8675"/>
      <c r="AS8675"/>
      <c r="AT8675"/>
      <c r="AU8675"/>
      <c r="AV8675"/>
      <c r="AW8675"/>
      <c r="AX8675"/>
      <c r="AY8675"/>
      <c r="AZ8675"/>
      <c r="BA8675"/>
      <c r="BB8675"/>
      <c r="BC8675"/>
      <c r="BD8675"/>
    </row>
    <row r="8676" spans="1:56" s="16" customFormat="1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  <c r="AE8676"/>
      <c r="AF8676"/>
      <c r="AG8676"/>
      <c r="AH8676"/>
      <c r="AI8676"/>
      <c r="AJ8676"/>
      <c r="AK8676"/>
      <c r="AL8676"/>
      <c r="AM8676"/>
      <c r="AN8676"/>
      <c r="AO8676"/>
      <c r="AP8676"/>
      <c r="AQ8676"/>
      <c r="AR8676"/>
      <c r="AS8676"/>
      <c r="AT8676"/>
      <c r="AU8676"/>
      <c r="AV8676"/>
      <c r="AW8676"/>
      <c r="AX8676"/>
      <c r="AY8676"/>
      <c r="AZ8676"/>
      <c r="BA8676"/>
      <c r="BB8676"/>
      <c r="BC8676"/>
      <c r="BD8676"/>
    </row>
    <row r="8677" spans="1:56" s="16" customFormat="1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  <c r="AE8677"/>
      <c r="AF8677"/>
      <c r="AG8677"/>
      <c r="AH8677"/>
      <c r="AI8677"/>
      <c r="AJ8677"/>
      <c r="AK8677"/>
      <c r="AL8677"/>
      <c r="AM8677"/>
      <c r="AN8677"/>
      <c r="AO8677"/>
      <c r="AP8677"/>
      <c r="AQ8677"/>
      <c r="AR8677"/>
      <c r="AS8677"/>
      <c r="AT8677"/>
      <c r="AU8677"/>
      <c r="AV8677"/>
      <c r="AW8677"/>
      <c r="AX8677"/>
      <c r="AY8677"/>
      <c r="AZ8677"/>
      <c r="BA8677"/>
      <c r="BB8677"/>
      <c r="BC8677"/>
      <c r="BD8677"/>
    </row>
    <row r="8678" spans="1:56" s="16" customFormat="1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  <c r="AE8678"/>
      <c r="AF8678"/>
      <c r="AG8678"/>
      <c r="AH8678"/>
      <c r="AI8678"/>
      <c r="AJ8678"/>
      <c r="AK8678"/>
      <c r="AL8678"/>
      <c r="AM8678"/>
      <c r="AN8678"/>
      <c r="AO8678"/>
      <c r="AP8678"/>
      <c r="AQ8678"/>
      <c r="AR8678"/>
      <c r="AS8678"/>
      <c r="AT8678"/>
      <c r="AU8678"/>
      <c r="AV8678"/>
      <c r="AW8678"/>
      <c r="AX8678"/>
      <c r="AY8678"/>
      <c r="AZ8678"/>
      <c r="BA8678"/>
      <c r="BB8678"/>
      <c r="BC8678"/>
      <c r="BD8678"/>
    </row>
    <row r="8679" spans="1:56" s="16" customFormat="1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  <c r="AE8679"/>
      <c r="AF8679"/>
      <c r="AG8679"/>
      <c r="AH8679"/>
      <c r="AI8679"/>
      <c r="AJ8679"/>
      <c r="AK8679"/>
      <c r="AL8679"/>
      <c r="AM8679"/>
      <c r="AN8679"/>
      <c r="AO8679"/>
      <c r="AP8679"/>
      <c r="AQ8679"/>
      <c r="AR8679"/>
      <c r="AS8679"/>
      <c r="AT8679"/>
      <c r="AU8679"/>
      <c r="AV8679"/>
      <c r="AW8679"/>
      <c r="AX8679"/>
      <c r="AY8679"/>
      <c r="AZ8679"/>
      <c r="BA8679"/>
      <c r="BB8679"/>
      <c r="BC8679"/>
      <c r="BD8679"/>
    </row>
    <row r="8680" spans="1:56" s="16" customFormat="1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  <c r="AE8680"/>
      <c r="AF8680"/>
      <c r="AG8680"/>
      <c r="AH8680"/>
      <c r="AI8680"/>
      <c r="AJ8680"/>
      <c r="AK8680"/>
      <c r="AL8680"/>
      <c r="AM8680"/>
      <c r="AN8680"/>
      <c r="AO8680"/>
      <c r="AP8680"/>
      <c r="AQ8680"/>
      <c r="AR8680"/>
      <c r="AS8680"/>
      <c r="AT8680"/>
      <c r="AU8680"/>
      <c r="AV8680"/>
      <c r="AW8680"/>
      <c r="AX8680"/>
      <c r="AY8680"/>
      <c r="AZ8680"/>
      <c r="BA8680"/>
      <c r="BB8680"/>
      <c r="BC8680"/>
      <c r="BD8680"/>
    </row>
    <row r="8681" spans="1:56" s="16" customFormat="1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  <c r="AE8681"/>
      <c r="AF8681"/>
      <c r="AG8681"/>
      <c r="AH8681"/>
      <c r="AI8681"/>
      <c r="AJ8681"/>
      <c r="AK8681"/>
      <c r="AL8681"/>
      <c r="AM8681"/>
      <c r="AN8681"/>
      <c r="AO8681"/>
      <c r="AP8681"/>
      <c r="AQ8681"/>
      <c r="AR8681"/>
      <c r="AS8681"/>
      <c r="AT8681"/>
      <c r="AU8681"/>
      <c r="AV8681"/>
      <c r="AW8681"/>
      <c r="AX8681"/>
      <c r="AY8681"/>
      <c r="AZ8681"/>
      <c r="BA8681"/>
      <c r="BB8681"/>
      <c r="BC8681"/>
      <c r="BD8681"/>
    </row>
    <row r="8682" spans="1:56" s="16" customFormat="1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  <c r="AE8682"/>
      <c r="AF8682"/>
      <c r="AG8682"/>
      <c r="AH8682"/>
      <c r="AI8682"/>
      <c r="AJ8682"/>
      <c r="AK8682"/>
      <c r="AL8682"/>
      <c r="AM8682"/>
      <c r="AN8682"/>
      <c r="AO8682"/>
      <c r="AP8682"/>
      <c r="AQ8682"/>
      <c r="AR8682"/>
      <c r="AS8682"/>
      <c r="AT8682"/>
      <c r="AU8682"/>
      <c r="AV8682"/>
      <c r="AW8682"/>
      <c r="AX8682"/>
      <c r="AY8682"/>
      <c r="AZ8682"/>
      <c r="BA8682"/>
      <c r="BB8682"/>
      <c r="BC8682"/>
      <c r="BD8682"/>
    </row>
    <row r="8683" spans="1:56" s="16" customFormat="1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  <c r="AE8683"/>
      <c r="AF8683"/>
      <c r="AG8683"/>
      <c r="AH8683"/>
      <c r="AI8683"/>
      <c r="AJ8683"/>
      <c r="AK8683"/>
      <c r="AL8683"/>
      <c r="AM8683"/>
      <c r="AN8683"/>
      <c r="AO8683"/>
      <c r="AP8683"/>
      <c r="AQ8683"/>
      <c r="AR8683"/>
      <c r="AS8683"/>
      <c r="AT8683"/>
      <c r="AU8683"/>
      <c r="AV8683"/>
      <c r="AW8683"/>
      <c r="AX8683"/>
      <c r="AY8683"/>
      <c r="AZ8683"/>
      <c r="BA8683"/>
      <c r="BB8683"/>
      <c r="BC8683"/>
      <c r="BD8683"/>
    </row>
    <row r="8684" spans="1:56" s="16" customFormat="1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  <c r="AE8684"/>
      <c r="AF8684"/>
      <c r="AG8684"/>
      <c r="AH8684"/>
      <c r="AI8684"/>
      <c r="AJ8684"/>
      <c r="AK8684"/>
      <c r="AL8684"/>
      <c r="AM8684"/>
      <c r="AN8684"/>
      <c r="AO8684"/>
      <c r="AP8684"/>
      <c r="AQ8684"/>
      <c r="AR8684"/>
      <c r="AS8684"/>
      <c r="AT8684"/>
      <c r="AU8684"/>
      <c r="AV8684"/>
      <c r="AW8684"/>
      <c r="AX8684"/>
      <c r="AY8684"/>
      <c r="AZ8684"/>
      <c r="BA8684"/>
      <c r="BB8684"/>
      <c r="BC8684"/>
      <c r="BD8684"/>
    </row>
    <row r="8685" spans="1:56" s="16" customFormat="1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  <c r="AE8685"/>
      <c r="AF8685"/>
      <c r="AG8685"/>
      <c r="AH8685"/>
      <c r="AI8685"/>
      <c r="AJ8685"/>
      <c r="AK8685"/>
      <c r="AL8685"/>
      <c r="AM8685"/>
      <c r="AN8685"/>
      <c r="AO8685"/>
      <c r="AP8685"/>
      <c r="AQ8685"/>
      <c r="AR8685"/>
      <c r="AS8685"/>
      <c r="AT8685"/>
      <c r="AU8685"/>
      <c r="AV8685"/>
      <c r="AW8685"/>
      <c r="AX8685"/>
      <c r="AY8685"/>
      <c r="AZ8685"/>
      <c r="BA8685"/>
      <c r="BB8685"/>
      <c r="BC8685"/>
      <c r="BD8685"/>
    </row>
    <row r="8686" spans="1:56" s="16" customFormat="1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  <c r="AE8686"/>
      <c r="AF8686"/>
      <c r="AG8686"/>
      <c r="AH8686"/>
      <c r="AI8686"/>
      <c r="AJ8686"/>
      <c r="AK8686"/>
      <c r="AL8686"/>
      <c r="AM8686"/>
      <c r="AN8686"/>
      <c r="AO8686"/>
      <c r="AP8686"/>
      <c r="AQ8686"/>
      <c r="AR8686"/>
      <c r="AS8686"/>
      <c r="AT8686"/>
      <c r="AU8686"/>
      <c r="AV8686"/>
      <c r="AW8686"/>
      <c r="AX8686"/>
      <c r="AY8686"/>
      <c r="AZ8686"/>
      <c r="BA8686"/>
      <c r="BB8686"/>
      <c r="BC8686"/>
      <c r="BD8686"/>
    </row>
    <row r="8687" spans="1:56" s="16" customFormat="1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  <c r="AE8687"/>
      <c r="AF8687"/>
      <c r="AG8687"/>
      <c r="AH8687"/>
      <c r="AI8687"/>
      <c r="AJ8687"/>
      <c r="AK8687"/>
      <c r="AL8687"/>
      <c r="AM8687"/>
      <c r="AN8687"/>
      <c r="AO8687"/>
      <c r="AP8687"/>
      <c r="AQ8687"/>
      <c r="AR8687"/>
      <c r="AS8687"/>
      <c r="AT8687"/>
      <c r="AU8687"/>
      <c r="AV8687"/>
      <c r="AW8687"/>
      <c r="AX8687"/>
      <c r="AY8687"/>
      <c r="AZ8687"/>
      <c r="BA8687"/>
      <c r="BB8687"/>
      <c r="BC8687"/>
      <c r="BD8687"/>
    </row>
    <row r="8688" spans="1:56" s="16" customFormat="1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  <c r="AE8688"/>
      <c r="AF8688"/>
      <c r="AG8688"/>
      <c r="AH8688"/>
      <c r="AI8688"/>
      <c r="AJ8688"/>
      <c r="AK8688"/>
      <c r="AL8688"/>
      <c r="AM8688"/>
      <c r="AN8688"/>
      <c r="AO8688"/>
      <c r="AP8688"/>
      <c r="AQ8688"/>
      <c r="AR8688"/>
      <c r="AS8688"/>
      <c r="AT8688"/>
      <c r="AU8688"/>
      <c r="AV8688"/>
      <c r="AW8688"/>
      <c r="AX8688"/>
      <c r="AY8688"/>
      <c r="AZ8688"/>
      <c r="BA8688"/>
      <c r="BB8688"/>
      <c r="BC8688"/>
      <c r="BD8688"/>
    </row>
    <row r="8689" spans="1:56" s="16" customFormat="1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  <c r="AE8689"/>
      <c r="AF8689"/>
      <c r="AG8689"/>
      <c r="AH8689"/>
      <c r="AI8689"/>
      <c r="AJ8689"/>
      <c r="AK8689"/>
      <c r="AL8689"/>
      <c r="AM8689"/>
      <c r="AN8689"/>
      <c r="AO8689"/>
      <c r="AP8689"/>
      <c r="AQ8689"/>
      <c r="AR8689"/>
      <c r="AS8689"/>
      <c r="AT8689"/>
      <c r="AU8689"/>
      <c r="AV8689"/>
      <c r="AW8689"/>
      <c r="AX8689"/>
      <c r="AY8689"/>
      <c r="AZ8689"/>
      <c r="BA8689"/>
      <c r="BB8689"/>
      <c r="BC8689"/>
      <c r="BD8689"/>
    </row>
    <row r="8690" spans="1:56" s="16" customFormat="1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  <c r="AE8690"/>
      <c r="AF8690"/>
      <c r="AG8690"/>
      <c r="AH8690"/>
      <c r="AI8690"/>
      <c r="AJ8690"/>
      <c r="AK8690"/>
      <c r="AL8690"/>
      <c r="AM8690"/>
      <c r="AN8690"/>
      <c r="AO8690"/>
      <c r="AP8690"/>
      <c r="AQ8690"/>
      <c r="AR8690"/>
      <c r="AS8690"/>
      <c r="AT8690"/>
      <c r="AU8690"/>
      <c r="AV8690"/>
      <c r="AW8690"/>
      <c r="AX8690"/>
      <c r="AY8690"/>
      <c r="AZ8690"/>
      <c r="BA8690"/>
      <c r="BB8690"/>
      <c r="BC8690"/>
      <c r="BD8690"/>
    </row>
    <row r="8691" spans="1:56" s="16" customFormat="1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  <c r="AE8691"/>
      <c r="AF8691"/>
      <c r="AG8691"/>
      <c r="AH8691"/>
      <c r="AI8691"/>
      <c r="AJ8691"/>
      <c r="AK8691"/>
      <c r="AL8691"/>
      <c r="AM8691"/>
      <c r="AN8691"/>
      <c r="AO8691"/>
      <c r="AP8691"/>
      <c r="AQ8691"/>
      <c r="AR8691"/>
      <c r="AS8691"/>
      <c r="AT8691"/>
      <c r="AU8691"/>
      <c r="AV8691"/>
      <c r="AW8691"/>
      <c r="AX8691"/>
      <c r="AY8691"/>
      <c r="AZ8691"/>
      <c r="BA8691"/>
      <c r="BB8691"/>
      <c r="BC8691"/>
      <c r="BD8691"/>
    </row>
    <row r="8692" spans="1:56" s="16" customFormat="1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  <c r="AE8692"/>
      <c r="AF8692"/>
      <c r="AG8692"/>
      <c r="AH8692"/>
      <c r="AI8692"/>
      <c r="AJ8692"/>
      <c r="AK8692"/>
      <c r="AL8692"/>
      <c r="AM8692"/>
      <c r="AN8692"/>
      <c r="AO8692"/>
      <c r="AP8692"/>
      <c r="AQ8692"/>
      <c r="AR8692"/>
      <c r="AS8692"/>
      <c r="AT8692"/>
      <c r="AU8692"/>
      <c r="AV8692"/>
      <c r="AW8692"/>
      <c r="AX8692"/>
      <c r="AY8692"/>
      <c r="AZ8692"/>
      <c r="BA8692"/>
      <c r="BB8692"/>
      <c r="BC8692"/>
      <c r="BD8692"/>
    </row>
    <row r="8693" spans="1:56" s="16" customFormat="1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  <c r="AE8693"/>
      <c r="AF8693"/>
      <c r="AG8693"/>
      <c r="AH8693"/>
      <c r="AI8693"/>
      <c r="AJ8693"/>
      <c r="AK8693"/>
      <c r="AL8693"/>
      <c r="AM8693"/>
      <c r="AN8693"/>
      <c r="AO8693"/>
      <c r="AP8693"/>
      <c r="AQ8693"/>
      <c r="AR8693"/>
      <c r="AS8693"/>
      <c r="AT8693"/>
      <c r="AU8693"/>
      <c r="AV8693"/>
      <c r="AW8693"/>
      <c r="AX8693"/>
      <c r="AY8693"/>
      <c r="AZ8693"/>
      <c r="BA8693"/>
      <c r="BB8693"/>
      <c r="BC8693"/>
      <c r="BD8693"/>
    </row>
    <row r="8694" spans="1:56" s="16" customFormat="1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  <c r="AE8694"/>
      <c r="AF8694"/>
      <c r="AG8694"/>
      <c r="AH8694"/>
      <c r="AI8694"/>
      <c r="AJ8694"/>
      <c r="AK8694"/>
      <c r="AL8694"/>
      <c r="AM8694"/>
      <c r="AN8694"/>
      <c r="AO8694"/>
      <c r="AP8694"/>
      <c r="AQ8694"/>
      <c r="AR8694"/>
      <c r="AS8694"/>
      <c r="AT8694"/>
      <c r="AU8694"/>
      <c r="AV8694"/>
      <c r="AW8694"/>
      <c r="AX8694"/>
      <c r="AY8694"/>
      <c r="AZ8694"/>
      <c r="BA8694"/>
      <c r="BB8694"/>
      <c r="BC8694"/>
      <c r="BD8694"/>
    </row>
    <row r="8695" spans="1:56" s="16" customFormat="1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  <c r="AE8695"/>
      <c r="AF8695"/>
      <c r="AG8695"/>
      <c r="AH8695"/>
      <c r="AI8695"/>
      <c r="AJ8695"/>
      <c r="AK8695"/>
      <c r="AL8695"/>
      <c r="AM8695"/>
      <c r="AN8695"/>
      <c r="AO8695"/>
      <c r="AP8695"/>
      <c r="AQ8695"/>
      <c r="AR8695"/>
      <c r="AS8695"/>
      <c r="AT8695"/>
      <c r="AU8695"/>
      <c r="AV8695"/>
      <c r="AW8695"/>
      <c r="AX8695"/>
      <c r="AY8695"/>
      <c r="AZ8695"/>
      <c r="BA8695"/>
      <c r="BB8695"/>
      <c r="BC8695"/>
      <c r="BD8695"/>
    </row>
    <row r="8696" spans="1:56" s="16" customFormat="1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  <c r="AE8696"/>
      <c r="AF8696"/>
      <c r="AG8696"/>
      <c r="AH8696"/>
      <c r="AI8696"/>
      <c r="AJ8696"/>
      <c r="AK8696"/>
      <c r="AL8696"/>
      <c r="AM8696"/>
      <c r="AN8696"/>
      <c r="AO8696"/>
      <c r="AP8696"/>
      <c r="AQ8696"/>
      <c r="AR8696"/>
      <c r="AS8696"/>
      <c r="AT8696"/>
      <c r="AU8696"/>
      <c r="AV8696"/>
      <c r="AW8696"/>
      <c r="AX8696"/>
      <c r="AY8696"/>
      <c r="AZ8696"/>
      <c r="BA8696"/>
      <c r="BB8696"/>
      <c r="BC8696"/>
      <c r="BD8696"/>
    </row>
    <row r="8697" spans="1:56" s="16" customFormat="1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  <c r="AE8697"/>
      <c r="AF8697"/>
      <c r="AG8697"/>
      <c r="AH8697"/>
      <c r="AI8697"/>
      <c r="AJ8697"/>
      <c r="AK8697"/>
      <c r="AL8697"/>
      <c r="AM8697"/>
      <c r="AN8697"/>
      <c r="AO8697"/>
      <c r="AP8697"/>
      <c r="AQ8697"/>
      <c r="AR8697"/>
      <c r="AS8697"/>
      <c r="AT8697"/>
      <c r="AU8697"/>
      <c r="AV8697"/>
      <c r="AW8697"/>
      <c r="AX8697"/>
      <c r="AY8697"/>
      <c r="AZ8697"/>
      <c r="BA8697"/>
      <c r="BB8697"/>
      <c r="BC8697"/>
      <c r="BD8697"/>
    </row>
    <row r="8698" spans="1:56" s="16" customFormat="1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  <c r="AE8698"/>
      <c r="AF8698"/>
      <c r="AG8698"/>
      <c r="AH8698"/>
      <c r="AI8698"/>
      <c r="AJ8698"/>
      <c r="AK8698"/>
      <c r="AL8698"/>
      <c r="AM8698"/>
      <c r="AN8698"/>
      <c r="AO8698"/>
      <c r="AP8698"/>
      <c r="AQ8698"/>
      <c r="AR8698"/>
      <c r="AS8698"/>
      <c r="AT8698"/>
      <c r="AU8698"/>
      <c r="AV8698"/>
      <c r="AW8698"/>
      <c r="AX8698"/>
      <c r="AY8698"/>
      <c r="AZ8698"/>
      <c r="BA8698"/>
      <c r="BB8698"/>
      <c r="BC8698"/>
      <c r="BD8698"/>
    </row>
    <row r="8699" spans="1:56" s="16" customFormat="1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  <c r="AE8699"/>
      <c r="AF8699"/>
      <c r="AG8699"/>
      <c r="AH8699"/>
      <c r="AI8699"/>
      <c r="AJ8699"/>
      <c r="AK8699"/>
      <c r="AL8699"/>
      <c r="AM8699"/>
      <c r="AN8699"/>
      <c r="AO8699"/>
      <c r="AP8699"/>
      <c r="AQ8699"/>
      <c r="AR8699"/>
      <c r="AS8699"/>
      <c r="AT8699"/>
      <c r="AU8699"/>
      <c r="AV8699"/>
      <c r="AW8699"/>
      <c r="AX8699"/>
      <c r="AY8699"/>
      <c r="AZ8699"/>
      <c r="BA8699"/>
      <c r="BB8699"/>
      <c r="BC8699"/>
      <c r="BD8699"/>
    </row>
    <row r="8700" spans="1:56" s="16" customFormat="1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  <c r="AE8700"/>
      <c r="AF8700"/>
      <c r="AG8700"/>
      <c r="AH8700"/>
      <c r="AI8700"/>
      <c r="AJ8700"/>
      <c r="AK8700"/>
      <c r="AL8700"/>
      <c r="AM8700"/>
      <c r="AN8700"/>
      <c r="AO8700"/>
      <c r="AP8700"/>
      <c r="AQ8700"/>
      <c r="AR8700"/>
      <c r="AS8700"/>
      <c r="AT8700"/>
      <c r="AU8700"/>
      <c r="AV8700"/>
      <c r="AW8700"/>
      <c r="AX8700"/>
      <c r="AY8700"/>
      <c r="AZ8700"/>
      <c r="BA8700"/>
      <c r="BB8700"/>
      <c r="BC8700"/>
      <c r="BD8700"/>
    </row>
    <row r="8701" spans="1:56" s="16" customFormat="1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  <c r="AE8701"/>
      <c r="AF8701"/>
      <c r="AG8701"/>
      <c r="AH8701"/>
      <c r="AI8701"/>
      <c r="AJ8701"/>
      <c r="AK8701"/>
      <c r="AL8701"/>
      <c r="AM8701"/>
      <c r="AN8701"/>
      <c r="AO8701"/>
      <c r="AP8701"/>
      <c r="AQ8701"/>
      <c r="AR8701"/>
      <c r="AS8701"/>
      <c r="AT8701"/>
      <c r="AU8701"/>
      <c r="AV8701"/>
      <c r="AW8701"/>
      <c r="AX8701"/>
      <c r="AY8701"/>
      <c r="AZ8701"/>
      <c r="BA8701"/>
      <c r="BB8701"/>
      <c r="BC8701"/>
      <c r="BD8701"/>
    </row>
    <row r="8702" spans="1:56" s="16" customFormat="1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  <c r="AE8702"/>
      <c r="AF8702"/>
      <c r="AG8702"/>
      <c r="AH8702"/>
      <c r="AI8702"/>
      <c r="AJ8702"/>
      <c r="AK8702"/>
      <c r="AL8702"/>
      <c r="AM8702"/>
      <c r="AN8702"/>
      <c r="AO8702"/>
      <c r="AP8702"/>
      <c r="AQ8702"/>
      <c r="AR8702"/>
      <c r="AS8702"/>
      <c r="AT8702"/>
      <c r="AU8702"/>
      <c r="AV8702"/>
      <c r="AW8702"/>
      <c r="AX8702"/>
      <c r="AY8702"/>
      <c r="AZ8702"/>
      <c r="BA8702"/>
      <c r="BB8702"/>
      <c r="BC8702"/>
      <c r="BD8702"/>
    </row>
    <row r="8703" spans="1:56" s="16" customFormat="1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  <c r="AE8703"/>
      <c r="AF8703"/>
      <c r="AG8703"/>
      <c r="AH8703"/>
      <c r="AI8703"/>
      <c r="AJ8703"/>
      <c r="AK8703"/>
      <c r="AL8703"/>
      <c r="AM8703"/>
      <c r="AN8703"/>
      <c r="AO8703"/>
      <c r="AP8703"/>
      <c r="AQ8703"/>
      <c r="AR8703"/>
      <c r="AS8703"/>
      <c r="AT8703"/>
      <c r="AU8703"/>
      <c r="AV8703"/>
      <c r="AW8703"/>
      <c r="AX8703"/>
      <c r="AY8703"/>
      <c r="AZ8703"/>
      <c r="BA8703"/>
      <c r="BB8703"/>
      <c r="BC8703"/>
      <c r="BD8703"/>
    </row>
    <row r="8704" spans="1:56" s="16" customFormat="1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  <c r="AE8704"/>
      <c r="AF8704"/>
      <c r="AG8704"/>
      <c r="AH8704"/>
      <c r="AI8704"/>
      <c r="AJ8704"/>
      <c r="AK8704"/>
      <c r="AL8704"/>
      <c r="AM8704"/>
      <c r="AN8704"/>
      <c r="AO8704"/>
      <c r="AP8704"/>
      <c r="AQ8704"/>
      <c r="AR8704"/>
      <c r="AS8704"/>
      <c r="AT8704"/>
      <c r="AU8704"/>
      <c r="AV8704"/>
      <c r="AW8704"/>
      <c r="AX8704"/>
      <c r="AY8704"/>
      <c r="AZ8704"/>
      <c r="BA8704"/>
      <c r="BB8704"/>
      <c r="BC8704"/>
      <c r="BD8704"/>
    </row>
    <row r="8705" spans="1:56" s="16" customFormat="1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  <c r="AE8705"/>
      <c r="AF8705"/>
      <c r="AG8705"/>
      <c r="AH8705"/>
      <c r="AI8705"/>
      <c r="AJ8705"/>
      <c r="AK8705"/>
      <c r="AL8705"/>
      <c r="AM8705"/>
      <c r="AN8705"/>
      <c r="AO8705"/>
      <c r="AP8705"/>
      <c r="AQ8705"/>
      <c r="AR8705"/>
      <c r="AS8705"/>
      <c r="AT8705"/>
      <c r="AU8705"/>
      <c r="AV8705"/>
      <c r="AW8705"/>
      <c r="AX8705"/>
      <c r="AY8705"/>
      <c r="AZ8705"/>
      <c r="BA8705"/>
      <c r="BB8705"/>
      <c r="BC8705"/>
      <c r="BD8705"/>
    </row>
    <row r="8706" spans="1:56" s="16" customFormat="1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  <c r="AE8706"/>
      <c r="AF8706"/>
      <c r="AG8706"/>
      <c r="AH8706"/>
      <c r="AI8706"/>
      <c r="AJ8706"/>
      <c r="AK8706"/>
      <c r="AL8706"/>
      <c r="AM8706"/>
      <c r="AN8706"/>
      <c r="AO8706"/>
      <c r="AP8706"/>
      <c r="AQ8706"/>
      <c r="AR8706"/>
      <c r="AS8706"/>
      <c r="AT8706"/>
      <c r="AU8706"/>
      <c r="AV8706"/>
      <c r="AW8706"/>
      <c r="AX8706"/>
      <c r="AY8706"/>
      <c r="AZ8706"/>
      <c r="BA8706"/>
      <c r="BB8706"/>
      <c r="BC8706"/>
      <c r="BD8706"/>
    </row>
    <row r="8707" spans="1:56" s="16" customFormat="1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  <c r="AE8707"/>
      <c r="AF8707"/>
      <c r="AG8707"/>
      <c r="AH8707"/>
      <c r="AI8707"/>
      <c r="AJ8707"/>
      <c r="AK8707"/>
      <c r="AL8707"/>
      <c r="AM8707"/>
      <c r="AN8707"/>
      <c r="AO8707"/>
      <c r="AP8707"/>
      <c r="AQ8707"/>
      <c r="AR8707"/>
      <c r="AS8707"/>
      <c r="AT8707"/>
      <c r="AU8707"/>
      <c r="AV8707"/>
      <c r="AW8707"/>
      <c r="AX8707"/>
      <c r="AY8707"/>
      <c r="AZ8707"/>
      <c r="BA8707"/>
      <c r="BB8707"/>
      <c r="BC8707"/>
      <c r="BD8707"/>
    </row>
    <row r="8708" spans="1:56" s="16" customFormat="1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  <c r="AE8708"/>
      <c r="AF8708"/>
      <c r="AG8708"/>
      <c r="AH8708"/>
      <c r="AI8708"/>
      <c r="AJ8708"/>
      <c r="AK8708"/>
      <c r="AL8708"/>
      <c r="AM8708"/>
      <c r="AN8708"/>
      <c r="AO8708"/>
      <c r="AP8708"/>
      <c r="AQ8708"/>
      <c r="AR8708"/>
      <c r="AS8708"/>
      <c r="AT8708"/>
      <c r="AU8708"/>
      <c r="AV8708"/>
      <c r="AW8708"/>
      <c r="AX8708"/>
      <c r="AY8708"/>
      <c r="AZ8708"/>
      <c r="BA8708"/>
      <c r="BB8708"/>
      <c r="BC8708"/>
      <c r="BD8708"/>
    </row>
    <row r="8709" spans="1:56" s="16" customFormat="1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  <c r="AE8709"/>
      <c r="AF8709"/>
      <c r="AG8709"/>
      <c r="AH8709"/>
      <c r="AI8709"/>
      <c r="AJ8709"/>
      <c r="AK8709"/>
      <c r="AL8709"/>
      <c r="AM8709"/>
      <c r="AN8709"/>
      <c r="AO8709"/>
      <c r="AP8709"/>
      <c r="AQ8709"/>
      <c r="AR8709"/>
      <c r="AS8709"/>
      <c r="AT8709"/>
      <c r="AU8709"/>
      <c r="AV8709"/>
      <c r="AW8709"/>
      <c r="AX8709"/>
      <c r="AY8709"/>
      <c r="AZ8709"/>
      <c r="BA8709"/>
      <c r="BB8709"/>
      <c r="BC8709"/>
      <c r="BD8709"/>
    </row>
    <row r="8710" spans="1:56" s="16" customFormat="1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  <c r="AE8710"/>
      <c r="AF8710"/>
      <c r="AG8710"/>
      <c r="AH8710"/>
      <c r="AI8710"/>
      <c r="AJ8710"/>
      <c r="AK8710"/>
      <c r="AL8710"/>
      <c r="AM8710"/>
      <c r="AN8710"/>
      <c r="AO8710"/>
      <c r="AP8710"/>
      <c r="AQ8710"/>
      <c r="AR8710"/>
      <c r="AS8710"/>
      <c r="AT8710"/>
      <c r="AU8710"/>
      <c r="AV8710"/>
      <c r="AW8710"/>
      <c r="AX8710"/>
      <c r="AY8710"/>
      <c r="AZ8710"/>
      <c r="BA8710"/>
      <c r="BB8710"/>
      <c r="BC8710"/>
      <c r="BD8710"/>
    </row>
    <row r="8711" spans="1:56" s="16" customFormat="1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  <c r="AE8711"/>
      <c r="AF8711"/>
      <c r="AG8711"/>
      <c r="AH8711"/>
      <c r="AI8711"/>
      <c r="AJ8711"/>
      <c r="AK8711"/>
      <c r="AL8711"/>
      <c r="AM8711"/>
      <c r="AN8711"/>
      <c r="AO8711"/>
      <c r="AP8711"/>
      <c r="AQ8711"/>
      <c r="AR8711"/>
      <c r="AS8711"/>
      <c r="AT8711"/>
      <c r="AU8711"/>
      <c r="AV8711"/>
      <c r="AW8711"/>
      <c r="AX8711"/>
      <c r="AY8711"/>
      <c r="AZ8711"/>
      <c r="BA8711"/>
      <c r="BB8711"/>
      <c r="BC8711"/>
      <c r="BD8711"/>
    </row>
    <row r="8712" spans="1:56" s="16" customFormat="1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  <c r="AE8712"/>
      <c r="AF8712"/>
      <c r="AG8712"/>
      <c r="AH8712"/>
      <c r="AI8712"/>
      <c r="AJ8712"/>
      <c r="AK8712"/>
      <c r="AL8712"/>
      <c r="AM8712"/>
      <c r="AN8712"/>
      <c r="AO8712"/>
      <c r="AP8712"/>
      <c r="AQ8712"/>
      <c r="AR8712"/>
      <c r="AS8712"/>
      <c r="AT8712"/>
      <c r="AU8712"/>
      <c r="AV8712"/>
      <c r="AW8712"/>
      <c r="AX8712"/>
      <c r="AY8712"/>
      <c r="AZ8712"/>
      <c r="BA8712"/>
      <c r="BB8712"/>
      <c r="BC8712"/>
      <c r="BD8712"/>
    </row>
    <row r="8713" spans="1:56" s="16" customFormat="1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  <c r="AE8713"/>
      <c r="AF8713"/>
      <c r="AG8713"/>
      <c r="AH8713"/>
      <c r="AI8713"/>
      <c r="AJ8713"/>
      <c r="AK8713"/>
      <c r="AL8713"/>
      <c r="AM8713"/>
      <c r="AN8713"/>
      <c r="AO8713"/>
      <c r="AP8713"/>
      <c r="AQ8713"/>
      <c r="AR8713"/>
      <c r="AS8713"/>
      <c r="AT8713"/>
      <c r="AU8713"/>
      <c r="AV8713"/>
      <c r="AW8713"/>
      <c r="AX8713"/>
      <c r="AY8713"/>
      <c r="AZ8713"/>
      <c r="BA8713"/>
      <c r="BB8713"/>
      <c r="BC8713"/>
      <c r="BD8713"/>
    </row>
    <row r="8714" spans="1:56" s="16" customFormat="1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  <c r="AE8714"/>
      <c r="AF8714"/>
      <c r="AG8714"/>
      <c r="AH8714"/>
      <c r="AI8714"/>
      <c r="AJ8714"/>
      <c r="AK8714"/>
      <c r="AL8714"/>
      <c r="AM8714"/>
      <c r="AN8714"/>
      <c r="AO8714"/>
      <c r="AP8714"/>
      <c r="AQ8714"/>
      <c r="AR8714"/>
      <c r="AS8714"/>
      <c r="AT8714"/>
      <c r="AU8714"/>
      <c r="AV8714"/>
      <c r="AW8714"/>
      <c r="AX8714"/>
      <c r="AY8714"/>
      <c r="AZ8714"/>
      <c r="BA8714"/>
      <c r="BB8714"/>
      <c r="BC8714"/>
      <c r="BD8714"/>
    </row>
    <row r="8715" spans="1:56" s="16" customFormat="1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  <c r="AE8715"/>
      <c r="AF8715"/>
      <c r="AG8715"/>
      <c r="AH8715"/>
      <c r="AI8715"/>
      <c r="AJ8715"/>
      <c r="AK8715"/>
      <c r="AL8715"/>
      <c r="AM8715"/>
      <c r="AN8715"/>
      <c r="AO8715"/>
      <c r="AP8715"/>
      <c r="AQ8715"/>
      <c r="AR8715"/>
      <c r="AS8715"/>
      <c r="AT8715"/>
      <c r="AU8715"/>
      <c r="AV8715"/>
      <c r="AW8715"/>
      <c r="AX8715"/>
      <c r="AY8715"/>
      <c r="AZ8715"/>
      <c r="BA8715"/>
      <c r="BB8715"/>
      <c r="BC8715"/>
      <c r="BD8715"/>
    </row>
    <row r="8716" spans="1:56" s="16" customFormat="1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  <c r="AE8716"/>
      <c r="AF8716"/>
      <c r="AG8716"/>
      <c r="AH8716"/>
      <c r="AI8716"/>
      <c r="AJ8716"/>
      <c r="AK8716"/>
      <c r="AL8716"/>
      <c r="AM8716"/>
      <c r="AN8716"/>
      <c r="AO8716"/>
      <c r="AP8716"/>
      <c r="AQ8716"/>
      <c r="AR8716"/>
      <c r="AS8716"/>
      <c r="AT8716"/>
      <c r="AU8716"/>
      <c r="AV8716"/>
      <c r="AW8716"/>
      <c r="AX8716"/>
      <c r="AY8716"/>
      <c r="AZ8716"/>
      <c r="BA8716"/>
      <c r="BB8716"/>
      <c r="BC8716"/>
      <c r="BD8716"/>
    </row>
    <row r="8717" spans="1:56" s="16" customFormat="1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  <c r="AE8717"/>
      <c r="AF8717"/>
      <c r="AG8717"/>
      <c r="AH8717"/>
      <c r="AI8717"/>
      <c r="AJ8717"/>
      <c r="AK8717"/>
      <c r="AL8717"/>
      <c r="AM8717"/>
      <c r="AN8717"/>
      <c r="AO8717"/>
      <c r="AP8717"/>
      <c r="AQ8717"/>
      <c r="AR8717"/>
      <c r="AS8717"/>
      <c r="AT8717"/>
      <c r="AU8717"/>
      <c r="AV8717"/>
      <c r="AW8717"/>
      <c r="AX8717"/>
      <c r="AY8717"/>
      <c r="AZ8717"/>
      <c r="BA8717"/>
      <c r="BB8717"/>
      <c r="BC8717"/>
      <c r="BD8717"/>
    </row>
    <row r="8718" spans="1:56" s="16" customFormat="1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  <c r="AE8718"/>
      <c r="AF8718"/>
      <c r="AG8718"/>
      <c r="AH8718"/>
      <c r="AI8718"/>
      <c r="AJ8718"/>
      <c r="AK8718"/>
      <c r="AL8718"/>
      <c r="AM8718"/>
      <c r="AN8718"/>
      <c r="AO8718"/>
      <c r="AP8718"/>
      <c r="AQ8718"/>
      <c r="AR8718"/>
      <c r="AS8718"/>
      <c r="AT8718"/>
      <c r="AU8718"/>
      <c r="AV8718"/>
      <c r="AW8718"/>
      <c r="AX8718"/>
      <c r="AY8718"/>
      <c r="AZ8718"/>
      <c r="BA8718"/>
      <c r="BB8718"/>
      <c r="BC8718"/>
      <c r="BD8718"/>
    </row>
    <row r="8719" spans="1:56" s="16" customFormat="1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  <c r="AE8719"/>
      <c r="AF8719"/>
      <c r="AG8719"/>
      <c r="AH8719"/>
      <c r="AI8719"/>
      <c r="AJ8719"/>
      <c r="AK8719"/>
      <c r="AL8719"/>
      <c r="AM8719"/>
      <c r="AN8719"/>
      <c r="AO8719"/>
      <c r="AP8719"/>
      <c r="AQ8719"/>
      <c r="AR8719"/>
      <c r="AS8719"/>
      <c r="AT8719"/>
      <c r="AU8719"/>
      <c r="AV8719"/>
      <c r="AW8719"/>
      <c r="AX8719"/>
      <c r="AY8719"/>
      <c r="AZ8719"/>
      <c r="BA8719"/>
      <c r="BB8719"/>
      <c r="BC8719"/>
      <c r="BD8719"/>
    </row>
    <row r="8720" spans="1:56" s="16" customFormat="1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  <c r="AE8720"/>
      <c r="AF8720"/>
      <c r="AG8720"/>
      <c r="AH8720"/>
      <c r="AI8720"/>
      <c r="AJ8720"/>
      <c r="AK8720"/>
      <c r="AL8720"/>
      <c r="AM8720"/>
      <c r="AN8720"/>
      <c r="AO8720"/>
      <c r="AP8720"/>
      <c r="AQ8720"/>
      <c r="AR8720"/>
      <c r="AS8720"/>
      <c r="AT8720"/>
      <c r="AU8720"/>
      <c r="AV8720"/>
      <c r="AW8720"/>
      <c r="AX8720"/>
      <c r="AY8720"/>
      <c r="AZ8720"/>
      <c r="BA8720"/>
      <c r="BB8720"/>
      <c r="BC8720"/>
      <c r="BD8720"/>
    </row>
    <row r="8721" spans="1:56" s="16" customFormat="1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  <c r="AE8721"/>
      <c r="AF8721"/>
      <c r="AG8721"/>
      <c r="AH8721"/>
      <c r="AI8721"/>
      <c r="AJ8721"/>
      <c r="AK8721"/>
      <c r="AL8721"/>
      <c r="AM8721"/>
      <c r="AN8721"/>
      <c r="AO8721"/>
      <c r="AP8721"/>
      <c r="AQ8721"/>
      <c r="AR8721"/>
      <c r="AS8721"/>
      <c r="AT8721"/>
      <c r="AU8721"/>
      <c r="AV8721"/>
      <c r="AW8721"/>
      <c r="AX8721"/>
      <c r="AY8721"/>
      <c r="AZ8721"/>
      <c r="BA8721"/>
      <c r="BB8721"/>
      <c r="BC8721"/>
      <c r="BD8721"/>
    </row>
    <row r="8722" spans="1:56" s="16" customFormat="1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  <c r="AE8722"/>
      <c r="AF8722"/>
      <c r="AG8722"/>
      <c r="AH8722"/>
      <c r="AI8722"/>
      <c r="AJ8722"/>
      <c r="AK8722"/>
      <c r="AL8722"/>
      <c r="AM8722"/>
      <c r="AN8722"/>
      <c r="AO8722"/>
      <c r="AP8722"/>
      <c r="AQ8722"/>
      <c r="AR8722"/>
      <c r="AS8722"/>
      <c r="AT8722"/>
      <c r="AU8722"/>
      <c r="AV8722"/>
      <c r="AW8722"/>
      <c r="AX8722"/>
      <c r="AY8722"/>
      <c r="AZ8722"/>
      <c r="BA8722"/>
      <c r="BB8722"/>
      <c r="BC8722"/>
      <c r="BD8722"/>
    </row>
    <row r="8723" spans="1:56" s="16" customFormat="1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  <c r="AE8723"/>
      <c r="AF8723"/>
      <c r="AG8723"/>
      <c r="AH8723"/>
      <c r="AI8723"/>
      <c r="AJ8723"/>
      <c r="AK8723"/>
      <c r="AL8723"/>
      <c r="AM8723"/>
      <c r="AN8723"/>
      <c r="AO8723"/>
      <c r="AP8723"/>
      <c r="AQ8723"/>
      <c r="AR8723"/>
      <c r="AS8723"/>
      <c r="AT8723"/>
      <c r="AU8723"/>
      <c r="AV8723"/>
      <c r="AW8723"/>
      <c r="AX8723"/>
      <c r="AY8723"/>
      <c r="AZ8723"/>
      <c r="BA8723"/>
      <c r="BB8723"/>
      <c r="BC8723"/>
      <c r="BD8723"/>
    </row>
    <row r="8724" spans="1:56" s="16" customFormat="1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  <c r="AE8724"/>
      <c r="AF8724"/>
      <c r="AG8724"/>
      <c r="AH8724"/>
      <c r="AI8724"/>
      <c r="AJ8724"/>
      <c r="AK8724"/>
      <c r="AL8724"/>
      <c r="AM8724"/>
      <c r="AN8724"/>
      <c r="AO8724"/>
      <c r="AP8724"/>
      <c r="AQ8724"/>
      <c r="AR8724"/>
      <c r="AS8724"/>
      <c r="AT8724"/>
      <c r="AU8724"/>
      <c r="AV8724"/>
      <c r="AW8724"/>
      <c r="AX8724"/>
      <c r="AY8724"/>
      <c r="AZ8724"/>
      <c r="BA8724"/>
      <c r="BB8724"/>
      <c r="BC8724"/>
      <c r="BD8724"/>
    </row>
    <row r="8725" spans="1:56" s="16" customFormat="1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  <c r="AE8725"/>
      <c r="AF8725"/>
      <c r="AG8725"/>
      <c r="AH8725"/>
      <c r="AI8725"/>
      <c r="AJ8725"/>
      <c r="AK8725"/>
      <c r="AL8725"/>
      <c r="AM8725"/>
      <c r="AN8725"/>
      <c r="AO8725"/>
      <c r="AP8725"/>
      <c r="AQ8725"/>
      <c r="AR8725"/>
      <c r="AS8725"/>
      <c r="AT8725"/>
      <c r="AU8725"/>
      <c r="AV8725"/>
      <c r="AW8725"/>
      <c r="AX8725"/>
      <c r="AY8725"/>
      <c r="AZ8725"/>
      <c r="BA8725"/>
      <c r="BB8725"/>
      <c r="BC8725"/>
      <c r="BD8725"/>
    </row>
    <row r="8726" spans="1:56" s="16" customFormat="1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  <c r="AE8726"/>
      <c r="AF8726"/>
      <c r="AG8726"/>
      <c r="AH8726"/>
      <c r="AI8726"/>
      <c r="AJ8726"/>
      <c r="AK8726"/>
      <c r="AL8726"/>
      <c r="AM8726"/>
      <c r="AN8726"/>
      <c r="AO8726"/>
      <c r="AP8726"/>
      <c r="AQ8726"/>
      <c r="AR8726"/>
      <c r="AS8726"/>
      <c r="AT8726"/>
      <c r="AU8726"/>
      <c r="AV8726"/>
      <c r="AW8726"/>
      <c r="AX8726"/>
      <c r="AY8726"/>
      <c r="AZ8726"/>
      <c r="BA8726"/>
      <c r="BB8726"/>
      <c r="BC8726"/>
      <c r="BD8726"/>
    </row>
    <row r="8727" spans="1:56" s="16" customFormat="1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  <c r="AE8727"/>
      <c r="AF8727"/>
      <c r="AG8727"/>
      <c r="AH8727"/>
      <c r="AI8727"/>
      <c r="AJ8727"/>
      <c r="AK8727"/>
      <c r="AL8727"/>
      <c r="AM8727"/>
      <c r="AN8727"/>
      <c r="AO8727"/>
      <c r="AP8727"/>
      <c r="AQ8727"/>
      <c r="AR8727"/>
      <c r="AS8727"/>
      <c r="AT8727"/>
      <c r="AU8727"/>
      <c r="AV8727"/>
      <c r="AW8727"/>
      <c r="AX8727"/>
      <c r="AY8727"/>
      <c r="AZ8727"/>
      <c r="BA8727"/>
      <c r="BB8727"/>
      <c r="BC8727"/>
      <c r="BD8727"/>
    </row>
    <row r="8728" spans="1:56" s="16" customFormat="1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  <c r="AE8728"/>
      <c r="AF8728"/>
      <c r="AG8728"/>
      <c r="AH8728"/>
      <c r="AI8728"/>
      <c r="AJ8728"/>
      <c r="AK8728"/>
      <c r="AL8728"/>
      <c r="AM8728"/>
      <c r="AN8728"/>
      <c r="AO8728"/>
      <c r="AP8728"/>
      <c r="AQ8728"/>
      <c r="AR8728"/>
      <c r="AS8728"/>
      <c r="AT8728"/>
      <c r="AU8728"/>
      <c r="AV8728"/>
      <c r="AW8728"/>
      <c r="AX8728"/>
      <c r="AY8728"/>
      <c r="AZ8728"/>
      <c r="BA8728"/>
      <c r="BB8728"/>
      <c r="BC8728"/>
      <c r="BD8728"/>
    </row>
    <row r="8729" spans="1:56" s="16" customFormat="1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  <c r="AE8729"/>
      <c r="AF8729"/>
      <c r="AG8729"/>
      <c r="AH8729"/>
      <c r="AI8729"/>
      <c r="AJ8729"/>
      <c r="AK8729"/>
      <c r="AL8729"/>
      <c r="AM8729"/>
      <c r="AN8729"/>
      <c r="AO8729"/>
      <c r="AP8729"/>
      <c r="AQ8729"/>
      <c r="AR8729"/>
      <c r="AS8729"/>
      <c r="AT8729"/>
      <c r="AU8729"/>
      <c r="AV8729"/>
      <c r="AW8729"/>
      <c r="AX8729"/>
      <c r="AY8729"/>
      <c r="AZ8729"/>
      <c r="BA8729"/>
      <c r="BB8729"/>
      <c r="BC8729"/>
      <c r="BD8729"/>
    </row>
    <row r="8730" spans="1:56" s="16" customFormat="1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  <c r="AE8730"/>
      <c r="AF8730"/>
      <c r="AG8730"/>
      <c r="AH8730"/>
      <c r="AI8730"/>
      <c r="AJ8730"/>
      <c r="AK8730"/>
      <c r="AL8730"/>
      <c r="AM8730"/>
      <c r="AN8730"/>
      <c r="AO8730"/>
      <c r="AP8730"/>
      <c r="AQ8730"/>
      <c r="AR8730"/>
      <c r="AS8730"/>
      <c r="AT8730"/>
      <c r="AU8730"/>
      <c r="AV8730"/>
      <c r="AW8730"/>
      <c r="AX8730"/>
      <c r="AY8730"/>
      <c r="AZ8730"/>
      <c r="BA8730"/>
      <c r="BB8730"/>
      <c r="BC8730"/>
      <c r="BD8730"/>
    </row>
    <row r="8731" spans="1:56" s="16" customFormat="1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  <c r="AE8731"/>
      <c r="AF8731"/>
      <c r="AG8731"/>
      <c r="AH8731"/>
      <c r="AI8731"/>
      <c r="AJ8731"/>
      <c r="AK8731"/>
      <c r="AL8731"/>
      <c r="AM8731"/>
      <c r="AN8731"/>
      <c r="AO8731"/>
      <c r="AP8731"/>
      <c r="AQ8731"/>
      <c r="AR8731"/>
      <c r="AS8731"/>
      <c r="AT8731"/>
      <c r="AU8731"/>
      <c r="AV8731"/>
      <c r="AW8731"/>
      <c r="AX8731"/>
      <c r="AY8731"/>
      <c r="AZ8731"/>
      <c r="BA8731"/>
      <c r="BB8731"/>
      <c r="BC8731"/>
      <c r="BD8731"/>
    </row>
    <row r="8732" spans="1:56" s="16" customFormat="1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  <c r="AE8732"/>
      <c r="AF8732"/>
      <c r="AG8732"/>
      <c r="AH8732"/>
      <c r="AI8732"/>
      <c r="AJ8732"/>
      <c r="AK8732"/>
      <c r="AL8732"/>
      <c r="AM8732"/>
      <c r="AN8732"/>
      <c r="AO8732"/>
      <c r="AP8732"/>
      <c r="AQ8732"/>
      <c r="AR8732"/>
      <c r="AS8732"/>
      <c r="AT8732"/>
      <c r="AU8732"/>
      <c r="AV8732"/>
      <c r="AW8732"/>
      <c r="AX8732"/>
      <c r="AY8732"/>
      <c r="AZ8732"/>
      <c r="BA8732"/>
      <c r="BB8732"/>
      <c r="BC8732"/>
      <c r="BD8732"/>
    </row>
    <row r="8733" spans="1:56" s="16" customFormat="1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  <c r="AE8733"/>
      <c r="AF8733"/>
      <c r="AG8733"/>
      <c r="AH8733"/>
      <c r="AI8733"/>
      <c r="AJ8733"/>
      <c r="AK8733"/>
      <c r="AL8733"/>
      <c r="AM8733"/>
      <c r="AN8733"/>
      <c r="AO8733"/>
      <c r="AP8733"/>
      <c r="AQ8733"/>
      <c r="AR8733"/>
      <c r="AS8733"/>
      <c r="AT8733"/>
      <c r="AU8733"/>
      <c r="AV8733"/>
      <c r="AW8733"/>
      <c r="AX8733"/>
      <c r="AY8733"/>
      <c r="AZ8733"/>
      <c r="BA8733"/>
      <c r="BB8733"/>
      <c r="BC8733"/>
      <c r="BD8733"/>
    </row>
    <row r="8734" spans="1:56" s="16" customFormat="1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  <c r="AE8734"/>
      <c r="AF8734"/>
      <c r="AG8734"/>
      <c r="AH8734"/>
      <c r="AI8734"/>
      <c r="AJ8734"/>
      <c r="AK8734"/>
      <c r="AL8734"/>
      <c r="AM8734"/>
      <c r="AN8734"/>
      <c r="AO8734"/>
      <c r="AP8734"/>
      <c r="AQ8734"/>
      <c r="AR8734"/>
      <c r="AS8734"/>
      <c r="AT8734"/>
      <c r="AU8734"/>
      <c r="AV8734"/>
      <c r="AW8734"/>
      <c r="AX8734"/>
      <c r="AY8734"/>
      <c r="AZ8734"/>
      <c r="BA8734"/>
      <c r="BB8734"/>
      <c r="BC8734"/>
      <c r="BD8734"/>
    </row>
    <row r="8735" spans="1:56" s="16" customFormat="1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  <c r="AE8735"/>
      <c r="AF8735"/>
      <c r="AG8735"/>
      <c r="AH8735"/>
      <c r="AI8735"/>
      <c r="AJ8735"/>
      <c r="AK8735"/>
      <c r="AL8735"/>
      <c r="AM8735"/>
      <c r="AN8735"/>
      <c r="AO8735"/>
      <c r="AP8735"/>
      <c r="AQ8735"/>
      <c r="AR8735"/>
      <c r="AS8735"/>
      <c r="AT8735"/>
      <c r="AU8735"/>
      <c r="AV8735"/>
      <c r="AW8735"/>
      <c r="AX8735"/>
      <c r="AY8735"/>
      <c r="AZ8735"/>
      <c r="BA8735"/>
      <c r="BB8735"/>
      <c r="BC8735"/>
      <c r="BD8735"/>
    </row>
    <row r="8736" spans="1:56" s="16" customFormat="1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  <c r="AE8736"/>
      <c r="AF8736"/>
      <c r="AG8736"/>
      <c r="AH8736"/>
      <c r="AI8736"/>
      <c r="AJ8736"/>
      <c r="AK8736"/>
      <c r="AL8736"/>
      <c r="AM8736"/>
      <c r="AN8736"/>
      <c r="AO8736"/>
      <c r="AP8736"/>
      <c r="AQ8736"/>
      <c r="AR8736"/>
      <c r="AS8736"/>
      <c r="AT8736"/>
      <c r="AU8736"/>
      <c r="AV8736"/>
      <c r="AW8736"/>
      <c r="AX8736"/>
      <c r="AY8736"/>
      <c r="AZ8736"/>
      <c r="BA8736"/>
      <c r="BB8736"/>
      <c r="BC8736"/>
      <c r="BD8736"/>
    </row>
    <row r="8737" spans="1:56" s="16" customFormat="1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  <c r="AE8737"/>
      <c r="AF8737"/>
      <c r="AG8737"/>
      <c r="AH8737"/>
      <c r="AI8737"/>
      <c r="AJ8737"/>
      <c r="AK8737"/>
      <c r="AL8737"/>
      <c r="AM8737"/>
      <c r="AN8737"/>
      <c r="AO8737"/>
      <c r="AP8737"/>
      <c r="AQ8737"/>
      <c r="AR8737"/>
      <c r="AS8737"/>
      <c r="AT8737"/>
      <c r="AU8737"/>
      <c r="AV8737"/>
      <c r="AW8737"/>
      <c r="AX8737"/>
      <c r="AY8737"/>
      <c r="AZ8737"/>
      <c r="BA8737"/>
      <c r="BB8737"/>
      <c r="BC8737"/>
      <c r="BD8737"/>
    </row>
    <row r="8738" spans="1:56" s="16" customFormat="1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  <c r="AE8738"/>
      <c r="AF8738"/>
      <c r="AG8738"/>
      <c r="AH8738"/>
      <c r="AI8738"/>
      <c r="AJ8738"/>
      <c r="AK8738"/>
      <c r="AL8738"/>
      <c r="AM8738"/>
      <c r="AN8738"/>
      <c r="AO8738"/>
      <c r="AP8738"/>
      <c r="AQ8738"/>
      <c r="AR8738"/>
      <c r="AS8738"/>
      <c r="AT8738"/>
      <c r="AU8738"/>
      <c r="AV8738"/>
      <c r="AW8738"/>
      <c r="AX8738"/>
      <c r="AY8738"/>
      <c r="AZ8738"/>
      <c r="BA8738"/>
      <c r="BB8738"/>
      <c r="BC8738"/>
      <c r="BD8738"/>
    </row>
    <row r="8739" spans="1:56" s="16" customFormat="1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  <c r="AE8739"/>
      <c r="AF8739"/>
      <c r="AG8739"/>
      <c r="AH8739"/>
      <c r="AI8739"/>
      <c r="AJ8739"/>
      <c r="AK8739"/>
      <c r="AL8739"/>
      <c r="AM8739"/>
      <c r="AN8739"/>
      <c r="AO8739"/>
      <c r="AP8739"/>
      <c r="AQ8739"/>
      <c r="AR8739"/>
      <c r="AS8739"/>
      <c r="AT8739"/>
      <c r="AU8739"/>
      <c r="AV8739"/>
      <c r="AW8739"/>
      <c r="AX8739"/>
      <c r="AY8739"/>
      <c r="AZ8739"/>
      <c r="BA8739"/>
      <c r="BB8739"/>
      <c r="BC8739"/>
      <c r="BD8739"/>
    </row>
    <row r="8740" spans="1:56" s="16" customFormat="1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  <c r="AE8740"/>
      <c r="AF8740"/>
      <c r="AG8740"/>
      <c r="AH8740"/>
      <c r="AI8740"/>
      <c r="AJ8740"/>
      <c r="AK8740"/>
      <c r="AL8740"/>
      <c r="AM8740"/>
      <c r="AN8740"/>
      <c r="AO8740"/>
      <c r="AP8740"/>
      <c r="AQ8740"/>
      <c r="AR8740"/>
      <c r="AS8740"/>
      <c r="AT8740"/>
      <c r="AU8740"/>
      <c r="AV8740"/>
      <c r="AW8740"/>
      <c r="AX8740"/>
      <c r="AY8740"/>
      <c r="AZ8740"/>
      <c r="BA8740"/>
      <c r="BB8740"/>
      <c r="BC8740"/>
      <c r="BD8740"/>
    </row>
    <row r="8741" spans="1:56" s="16" customFormat="1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  <c r="AE8741"/>
      <c r="AF8741"/>
      <c r="AG8741"/>
      <c r="AH8741"/>
      <c r="AI8741"/>
      <c r="AJ8741"/>
      <c r="AK8741"/>
      <c r="AL8741"/>
      <c r="AM8741"/>
      <c r="AN8741"/>
      <c r="AO8741"/>
      <c r="AP8741"/>
      <c r="AQ8741"/>
      <c r="AR8741"/>
      <c r="AS8741"/>
      <c r="AT8741"/>
      <c r="AU8741"/>
      <c r="AV8741"/>
      <c r="AW8741"/>
      <c r="AX8741"/>
      <c r="AY8741"/>
      <c r="AZ8741"/>
      <c r="BA8741"/>
      <c r="BB8741"/>
      <c r="BC8741"/>
      <c r="BD8741"/>
    </row>
    <row r="8742" spans="1:56" s="16" customFormat="1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  <c r="AE8742"/>
      <c r="AF8742"/>
      <c r="AG8742"/>
      <c r="AH8742"/>
      <c r="AI8742"/>
      <c r="AJ8742"/>
      <c r="AK8742"/>
      <c r="AL8742"/>
      <c r="AM8742"/>
      <c r="AN8742"/>
      <c r="AO8742"/>
      <c r="AP8742"/>
      <c r="AQ8742"/>
      <c r="AR8742"/>
      <c r="AS8742"/>
      <c r="AT8742"/>
      <c r="AU8742"/>
      <c r="AV8742"/>
      <c r="AW8742"/>
      <c r="AX8742"/>
      <c r="AY8742"/>
      <c r="AZ8742"/>
      <c r="BA8742"/>
      <c r="BB8742"/>
      <c r="BC8742"/>
      <c r="BD8742"/>
    </row>
    <row r="8743" spans="1:56" s="16" customFormat="1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  <c r="AE8743"/>
      <c r="AF8743"/>
      <c r="AG8743"/>
      <c r="AH8743"/>
      <c r="AI8743"/>
      <c r="AJ8743"/>
      <c r="AK8743"/>
      <c r="AL8743"/>
      <c r="AM8743"/>
      <c r="AN8743"/>
      <c r="AO8743"/>
      <c r="AP8743"/>
      <c r="AQ8743"/>
      <c r="AR8743"/>
      <c r="AS8743"/>
      <c r="AT8743"/>
      <c r="AU8743"/>
      <c r="AV8743"/>
      <c r="AW8743"/>
      <c r="AX8743"/>
      <c r="AY8743"/>
      <c r="AZ8743"/>
      <c r="BA8743"/>
      <c r="BB8743"/>
      <c r="BC8743"/>
      <c r="BD8743"/>
    </row>
    <row r="8744" spans="1:56" s="16" customFormat="1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  <c r="AE8744"/>
      <c r="AF8744"/>
      <c r="AG8744"/>
      <c r="AH8744"/>
      <c r="AI8744"/>
      <c r="AJ8744"/>
      <c r="AK8744"/>
      <c r="AL8744"/>
      <c r="AM8744"/>
      <c r="AN8744"/>
      <c r="AO8744"/>
      <c r="AP8744"/>
      <c r="AQ8744"/>
      <c r="AR8744"/>
      <c r="AS8744"/>
      <c r="AT8744"/>
      <c r="AU8744"/>
      <c r="AV8744"/>
      <c r="AW8744"/>
      <c r="AX8744"/>
      <c r="AY8744"/>
      <c r="AZ8744"/>
      <c r="BA8744"/>
      <c r="BB8744"/>
      <c r="BC8744"/>
      <c r="BD8744"/>
    </row>
    <row r="8745" spans="1:56" s="16" customFormat="1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  <c r="AE8745"/>
      <c r="AF8745"/>
      <c r="AG8745"/>
      <c r="AH8745"/>
      <c r="AI8745"/>
      <c r="AJ8745"/>
      <c r="AK8745"/>
      <c r="AL8745"/>
      <c r="AM8745"/>
      <c r="AN8745"/>
      <c r="AO8745"/>
      <c r="AP8745"/>
      <c r="AQ8745"/>
      <c r="AR8745"/>
      <c r="AS8745"/>
      <c r="AT8745"/>
      <c r="AU8745"/>
      <c r="AV8745"/>
      <c r="AW8745"/>
      <c r="AX8745"/>
      <c r="AY8745"/>
      <c r="AZ8745"/>
      <c r="BA8745"/>
      <c r="BB8745"/>
      <c r="BC8745"/>
      <c r="BD8745"/>
    </row>
    <row r="8746" spans="1:56" s="16" customFormat="1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  <c r="AE8746"/>
      <c r="AF8746"/>
      <c r="AG8746"/>
      <c r="AH8746"/>
      <c r="AI8746"/>
      <c r="AJ8746"/>
      <c r="AK8746"/>
      <c r="AL8746"/>
      <c r="AM8746"/>
      <c r="AN8746"/>
      <c r="AO8746"/>
      <c r="AP8746"/>
      <c r="AQ8746"/>
      <c r="AR8746"/>
      <c r="AS8746"/>
      <c r="AT8746"/>
      <c r="AU8746"/>
      <c r="AV8746"/>
      <c r="AW8746"/>
      <c r="AX8746"/>
      <c r="AY8746"/>
      <c r="AZ8746"/>
      <c r="BA8746"/>
      <c r="BB8746"/>
      <c r="BC8746"/>
      <c r="BD8746"/>
    </row>
    <row r="8747" spans="1:56" s="16" customFormat="1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  <c r="AE8747"/>
      <c r="AF8747"/>
      <c r="AG8747"/>
      <c r="AH8747"/>
      <c r="AI8747"/>
      <c r="AJ8747"/>
      <c r="AK8747"/>
      <c r="AL8747"/>
      <c r="AM8747"/>
      <c r="AN8747"/>
      <c r="AO8747"/>
      <c r="AP8747"/>
      <c r="AQ8747"/>
      <c r="AR8747"/>
      <c r="AS8747"/>
      <c r="AT8747"/>
      <c r="AU8747"/>
      <c r="AV8747"/>
      <c r="AW8747"/>
      <c r="AX8747"/>
      <c r="AY8747"/>
      <c r="AZ8747"/>
      <c r="BA8747"/>
      <c r="BB8747"/>
      <c r="BC8747"/>
      <c r="BD8747"/>
    </row>
    <row r="8748" spans="1:56" s="16" customFormat="1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/>
      <c r="AE8748"/>
      <c r="AF8748"/>
      <c r="AG8748"/>
      <c r="AH8748"/>
      <c r="AI8748"/>
      <c r="AJ8748"/>
      <c r="AK8748"/>
      <c r="AL8748"/>
      <c r="AM8748"/>
      <c r="AN8748"/>
      <c r="AO8748"/>
      <c r="AP8748"/>
      <c r="AQ8748"/>
      <c r="AR8748"/>
      <c r="AS8748"/>
      <c r="AT8748"/>
      <c r="AU8748"/>
      <c r="AV8748"/>
      <c r="AW8748"/>
      <c r="AX8748"/>
      <c r="AY8748"/>
      <c r="AZ8748"/>
      <c r="BA8748"/>
      <c r="BB8748"/>
      <c r="BC8748"/>
      <c r="BD8748"/>
    </row>
    <row r="8749" spans="1:56" s="16" customFormat="1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  <c r="AE8749"/>
      <c r="AF8749"/>
      <c r="AG8749"/>
      <c r="AH8749"/>
      <c r="AI8749"/>
      <c r="AJ8749"/>
      <c r="AK8749"/>
      <c r="AL8749"/>
      <c r="AM8749"/>
      <c r="AN8749"/>
      <c r="AO8749"/>
      <c r="AP8749"/>
      <c r="AQ8749"/>
      <c r="AR8749"/>
      <c r="AS8749"/>
      <c r="AT8749"/>
      <c r="AU8749"/>
      <c r="AV8749"/>
      <c r="AW8749"/>
      <c r="AX8749"/>
      <c r="AY8749"/>
      <c r="AZ8749"/>
      <c r="BA8749"/>
      <c r="BB8749"/>
      <c r="BC8749"/>
      <c r="BD8749"/>
    </row>
    <row r="8750" spans="1:56" s="16" customFormat="1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  <c r="AE8750"/>
      <c r="AF8750"/>
      <c r="AG8750"/>
      <c r="AH8750"/>
      <c r="AI8750"/>
      <c r="AJ8750"/>
      <c r="AK8750"/>
      <c r="AL8750"/>
      <c r="AM8750"/>
      <c r="AN8750"/>
      <c r="AO8750"/>
      <c r="AP8750"/>
      <c r="AQ8750"/>
      <c r="AR8750"/>
      <c r="AS8750"/>
      <c r="AT8750"/>
      <c r="AU8750"/>
      <c r="AV8750"/>
      <c r="AW8750"/>
      <c r="AX8750"/>
      <c r="AY8750"/>
      <c r="AZ8750"/>
      <c r="BA8750"/>
      <c r="BB8750"/>
      <c r="BC8750"/>
      <c r="BD8750"/>
    </row>
    <row r="8751" spans="1:56" s="16" customFormat="1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  <c r="AE8751"/>
      <c r="AF8751"/>
      <c r="AG8751"/>
      <c r="AH8751"/>
      <c r="AI8751"/>
      <c r="AJ8751"/>
      <c r="AK8751"/>
      <c r="AL8751"/>
      <c r="AM8751"/>
      <c r="AN8751"/>
      <c r="AO8751"/>
      <c r="AP8751"/>
      <c r="AQ8751"/>
      <c r="AR8751"/>
      <c r="AS8751"/>
      <c r="AT8751"/>
      <c r="AU8751"/>
      <c r="AV8751"/>
      <c r="AW8751"/>
      <c r="AX8751"/>
      <c r="AY8751"/>
      <c r="AZ8751"/>
      <c r="BA8751"/>
      <c r="BB8751"/>
      <c r="BC8751"/>
      <c r="BD8751"/>
    </row>
    <row r="8752" spans="1:56" s="16" customFormat="1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  <c r="AE8752"/>
      <c r="AF8752"/>
      <c r="AG8752"/>
      <c r="AH8752"/>
      <c r="AI8752"/>
      <c r="AJ8752"/>
      <c r="AK8752"/>
      <c r="AL8752"/>
      <c r="AM8752"/>
      <c r="AN8752"/>
      <c r="AO8752"/>
      <c r="AP8752"/>
      <c r="AQ8752"/>
      <c r="AR8752"/>
      <c r="AS8752"/>
      <c r="AT8752"/>
      <c r="AU8752"/>
      <c r="AV8752"/>
      <c r="AW8752"/>
      <c r="AX8752"/>
      <c r="AY8752"/>
      <c r="AZ8752"/>
      <c r="BA8752"/>
      <c r="BB8752"/>
      <c r="BC8752"/>
      <c r="BD8752"/>
    </row>
    <row r="8753" spans="1:56" s="16" customFormat="1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  <c r="AE8753"/>
      <c r="AF8753"/>
      <c r="AG8753"/>
      <c r="AH8753"/>
      <c r="AI8753"/>
      <c r="AJ8753"/>
      <c r="AK8753"/>
      <c r="AL8753"/>
      <c r="AM8753"/>
      <c r="AN8753"/>
      <c r="AO8753"/>
      <c r="AP8753"/>
      <c r="AQ8753"/>
      <c r="AR8753"/>
      <c r="AS8753"/>
      <c r="AT8753"/>
      <c r="AU8753"/>
      <c r="AV8753"/>
      <c r="AW8753"/>
      <c r="AX8753"/>
      <c r="AY8753"/>
      <c r="AZ8753"/>
      <c r="BA8753"/>
      <c r="BB8753"/>
      <c r="BC8753"/>
      <c r="BD8753"/>
    </row>
    <row r="8754" spans="1:56" s="16" customFormat="1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  <c r="AE8754"/>
      <c r="AF8754"/>
      <c r="AG8754"/>
      <c r="AH8754"/>
      <c r="AI8754"/>
      <c r="AJ8754"/>
      <c r="AK8754"/>
      <c r="AL8754"/>
      <c r="AM8754"/>
      <c r="AN8754"/>
      <c r="AO8754"/>
      <c r="AP8754"/>
      <c r="AQ8754"/>
      <c r="AR8754"/>
      <c r="AS8754"/>
      <c r="AT8754"/>
      <c r="AU8754"/>
      <c r="AV8754"/>
      <c r="AW8754"/>
      <c r="AX8754"/>
      <c r="AY8754"/>
      <c r="AZ8754"/>
      <c r="BA8754"/>
      <c r="BB8754"/>
      <c r="BC8754"/>
      <c r="BD8754"/>
    </row>
    <row r="8755" spans="1:56" s="16" customFormat="1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  <c r="AE8755"/>
      <c r="AF8755"/>
      <c r="AG8755"/>
      <c r="AH8755"/>
      <c r="AI8755"/>
      <c r="AJ8755"/>
      <c r="AK8755"/>
      <c r="AL8755"/>
      <c r="AM8755"/>
      <c r="AN8755"/>
      <c r="AO8755"/>
      <c r="AP8755"/>
      <c r="AQ8755"/>
      <c r="AR8755"/>
      <c r="AS8755"/>
      <c r="AT8755"/>
      <c r="AU8755"/>
      <c r="AV8755"/>
      <c r="AW8755"/>
      <c r="AX8755"/>
      <c r="AY8755"/>
      <c r="AZ8755"/>
      <c r="BA8755"/>
      <c r="BB8755"/>
      <c r="BC8755"/>
      <c r="BD8755"/>
    </row>
    <row r="8756" spans="1:56" s="16" customFormat="1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  <c r="AE8756"/>
      <c r="AF8756"/>
      <c r="AG8756"/>
      <c r="AH8756"/>
      <c r="AI8756"/>
      <c r="AJ8756"/>
      <c r="AK8756"/>
      <c r="AL8756"/>
      <c r="AM8756"/>
      <c r="AN8756"/>
      <c r="AO8756"/>
      <c r="AP8756"/>
      <c r="AQ8756"/>
      <c r="AR8756"/>
      <c r="AS8756"/>
      <c r="AT8756"/>
      <c r="AU8756"/>
      <c r="AV8756"/>
      <c r="AW8756"/>
      <c r="AX8756"/>
      <c r="AY8756"/>
      <c r="AZ8756"/>
      <c r="BA8756"/>
      <c r="BB8756"/>
      <c r="BC8756"/>
      <c r="BD8756"/>
    </row>
    <row r="8757" spans="1:56" s="16" customFormat="1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  <c r="AE8757"/>
      <c r="AF8757"/>
      <c r="AG8757"/>
      <c r="AH8757"/>
      <c r="AI8757"/>
      <c r="AJ8757"/>
      <c r="AK8757"/>
      <c r="AL8757"/>
      <c r="AM8757"/>
      <c r="AN8757"/>
      <c r="AO8757"/>
      <c r="AP8757"/>
      <c r="AQ8757"/>
      <c r="AR8757"/>
      <c r="AS8757"/>
      <c r="AT8757"/>
      <c r="AU8757"/>
      <c r="AV8757"/>
      <c r="AW8757"/>
      <c r="AX8757"/>
      <c r="AY8757"/>
      <c r="AZ8757"/>
      <c r="BA8757"/>
      <c r="BB8757"/>
      <c r="BC8757"/>
      <c r="BD8757"/>
    </row>
    <row r="8758" spans="1:56" s="16" customFormat="1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  <c r="AE8758"/>
      <c r="AF8758"/>
      <c r="AG8758"/>
      <c r="AH8758"/>
      <c r="AI8758"/>
      <c r="AJ8758"/>
      <c r="AK8758"/>
      <c r="AL8758"/>
      <c r="AM8758"/>
      <c r="AN8758"/>
      <c r="AO8758"/>
      <c r="AP8758"/>
      <c r="AQ8758"/>
      <c r="AR8758"/>
      <c r="AS8758"/>
      <c r="AT8758"/>
      <c r="AU8758"/>
      <c r="AV8758"/>
      <c r="AW8758"/>
      <c r="AX8758"/>
      <c r="AY8758"/>
      <c r="AZ8758"/>
      <c r="BA8758"/>
      <c r="BB8758"/>
      <c r="BC8758"/>
      <c r="BD8758"/>
    </row>
    <row r="8759" spans="1:56" s="16" customFormat="1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  <c r="AE8759"/>
      <c r="AF8759"/>
      <c r="AG8759"/>
      <c r="AH8759"/>
      <c r="AI8759"/>
      <c r="AJ8759"/>
      <c r="AK8759"/>
      <c r="AL8759"/>
      <c r="AM8759"/>
      <c r="AN8759"/>
      <c r="AO8759"/>
      <c r="AP8759"/>
      <c r="AQ8759"/>
      <c r="AR8759"/>
      <c r="AS8759"/>
      <c r="AT8759"/>
      <c r="AU8759"/>
      <c r="AV8759"/>
      <c r="AW8759"/>
      <c r="AX8759"/>
      <c r="AY8759"/>
      <c r="AZ8759"/>
      <c r="BA8759"/>
      <c r="BB8759"/>
      <c r="BC8759"/>
      <c r="BD8759"/>
    </row>
    <row r="8760" spans="1:56" s="16" customFormat="1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  <c r="AE8760"/>
      <c r="AF8760"/>
      <c r="AG8760"/>
      <c r="AH8760"/>
      <c r="AI8760"/>
      <c r="AJ8760"/>
      <c r="AK8760"/>
      <c r="AL8760"/>
      <c r="AM8760"/>
      <c r="AN8760"/>
      <c r="AO8760"/>
      <c r="AP8760"/>
      <c r="AQ8760"/>
      <c r="AR8760"/>
      <c r="AS8760"/>
      <c r="AT8760"/>
      <c r="AU8760"/>
      <c r="AV8760"/>
      <c r="AW8760"/>
      <c r="AX8760"/>
      <c r="AY8760"/>
      <c r="AZ8760"/>
      <c r="BA8760"/>
      <c r="BB8760"/>
      <c r="BC8760"/>
      <c r="BD8760"/>
    </row>
    <row r="8761" spans="1:56" s="16" customFormat="1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  <c r="AE8761"/>
      <c r="AF8761"/>
      <c r="AG8761"/>
      <c r="AH8761"/>
      <c r="AI8761"/>
      <c r="AJ8761"/>
      <c r="AK8761"/>
      <c r="AL8761"/>
      <c r="AM8761"/>
      <c r="AN8761"/>
      <c r="AO8761"/>
      <c r="AP8761"/>
      <c r="AQ8761"/>
      <c r="AR8761"/>
      <c r="AS8761"/>
      <c r="AT8761"/>
      <c r="AU8761"/>
      <c r="AV8761"/>
      <c r="AW8761"/>
      <c r="AX8761"/>
      <c r="AY8761"/>
      <c r="AZ8761"/>
      <c r="BA8761"/>
      <c r="BB8761"/>
      <c r="BC8761"/>
      <c r="BD8761"/>
    </row>
    <row r="8762" spans="1:56" s="16" customFormat="1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  <c r="AE8762"/>
      <c r="AF8762"/>
      <c r="AG8762"/>
      <c r="AH8762"/>
      <c r="AI8762"/>
      <c r="AJ8762"/>
      <c r="AK8762"/>
      <c r="AL8762"/>
      <c r="AM8762"/>
      <c r="AN8762"/>
      <c r="AO8762"/>
      <c r="AP8762"/>
      <c r="AQ8762"/>
      <c r="AR8762"/>
      <c r="AS8762"/>
      <c r="AT8762"/>
      <c r="AU8762"/>
      <c r="AV8762"/>
      <c r="AW8762"/>
      <c r="AX8762"/>
      <c r="AY8762"/>
      <c r="AZ8762"/>
      <c r="BA8762"/>
      <c r="BB8762"/>
      <c r="BC8762"/>
      <c r="BD8762"/>
    </row>
    <row r="8763" spans="1:56" s="16" customFormat="1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  <c r="AE8763"/>
      <c r="AF8763"/>
      <c r="AG8763"/>
      <c r="AH8763"/>
      <c r="AI8763"/>
      <c r="AJ8763"/>
      <c r="AK8763"/>
      <c r="AL8763"/>
      <c r="AM8763"/>
      <c r="AN8763"/>
      <c r="AO8763"/>
      <c r="AP8763"/>
      <c r="AQ8763"/>
      <c r="AR8763"/>
      <c r="AS8763"/>
      <c r="AT8763"/>
      <c r="AU8763"/>
      <c r="AV8763"/>
      <c r="AW8763"/>
      <c r="AX8763"/>
      <c r="AY8763"/>
      <c r="AZ8763"/>
      <c r="BA8763"/>
      <c r="BB8763"/>
      <c r="BC8763"/>
      <c r="BD8763"/>
    </row>
    <row r="8764" spans="1:56" s="16" customFormat="1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  <c r="AE8764"/>
      <c r="AF8764"/>
      <c r="AG8764"/>
      <c r="AH8764"/>
      <c r="AI8764"/>
      <c r="AJ8764"/>
      <c r="AK8764"/>
      <c r="AL8764"/>
      <c r="AM8764"/>
      <c r="AN8764"/>
      <c r="AO8764"/>
      <c r="AP8764"/>
      <c r="AQ8764"/>
      <c r="AR8764"/>
      <c r="AS8764"/>
      <c r="AT8764"/>
      <c r="AU8764"/>
      <c r="AV8764"/>
      <c r="AW8764"/>
      <c r="AX8764"/>
      <c r="AY8764"/>
      <c r="AZ8764"/>
      <c r="BA8764"/>
      <c r="BB8764"/>
      <c r="BC8764"/>
      <c r="BD8764"/>
    </row>
    <row r="8765" spans="1:56" s="16" customFormat="1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/>
      <c r="AE8765"/>
      <c r="AF8765"/>
      <c r="AG8765"/>
      <c r="AH8765"/>
      <c r="AI8765"/>
      <c r="AJ8765"/>
      <c r="AK8765"/>
      <c r="AL8765"/>
      <c r="AM8765"/>
      <c r="AN8765"/>
      <c r="AO8765"/>
      <c r="AP8765"/>
      <c r="AQ8765"/>
      <c r="AR8765"/>
      <c r="AS8765"/>
      <c r="AT8765"/>
      <c r="AU8765"/>
      <c r="AV8765"/>
      <c r="AW8765"/>
      <c r="AX8765"/>
      <c r="AY8765"/>
      <c r="AZ8765"/>
      <c r="BA8765"/>
      <c r="BB8765"/>
      <c r="BC8765"/>
      <c r="BD8765"/>
    </row>
    <row r="8766" spans="1:56" s="16" customFormat="1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  <c r="AE8766"/>
      <c r="AF8766"/>
      <c r="AG8766"/>
      <c r="AH8766"/>
      <c r="AI8766"/>
      <c r="AJ8766"/>
      <c r="AK8766"/>
      <c r="AL8766"/>
      <c r="AM8766"/>
      <c r="AN8766"/>
      <c r="AO8766"/>
      <c r="AP8766"/>
      <c r="AQ8766"/>
      <c r="AR8766"/>
      <c r="AS8766"/>
      <c r="AT8766"/>
      <c r="AU8766"/>
      <c r="AV8766"/>
      <c r="AW8766"/>
      <c r="AX8766"/>
      <c r="AY8766"/>
      <c r="AZ8766"/>
      <c r="BA8766"/>
      <c r="BB8766"/>
      <c r="BC8766"/>
      <c r="BD8766"/>
    </row>
    <row r="8767" spans="1:56" s="16" customFormat="1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  <c r="AE8767"/>
      <c r="AF8767"/>
      <c r="AG8767"/>
      <c r="AH8767"/>
      <c r="AI8767"/>
      <c r="AJ8767"/>
      <c r="AK8767"/>
      <c r="AL8767"/>
      <c r="AM8767"/>
      <c r="AN8767"/>
      <c r="AO8767"/>
      <c r="AP8767"/>
      <c r="AQ8767"/>
      <c r="AR8767"/>
      <c r="AS8767"/>
      <c r="AT8767"/>
      <c r="AU8767"/>
      <c r="AV8767"/>
      <c r="AW8767"/>
      <c r="AX8767"/>
      <c r="AY8767"/>
      <c r="AZ8767"/>
      <c r="BA8767"/>
      <c r="BB8767"/>
      <c r="BC8767"/>
      <c r="BD8767"/>
    </row>
    <row r="8768" spans="1:56" s="16" customFormat="1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  <c r="AE8768"/>
      <c r="AF8768"/>
      <c r="AG8768"/>
      <c r="AH8768"/>
      <c r="AI8768"/>
      <c r="AJ8768"/>
      <c r="AK8768"/>
      <c r="AL8768"/>
      <c r="AM8768"/>
      <c r="AN8768"/>
      <c r="AO8768"/>
      <c r="AP8768"/>
      <c r="AQ8768"/>
      <c r="AR8768"/>
      <c r="AS8768"/>
      <c r="AT8768"/>
      <c r="AU8768"/>
      <c r="AV8768"/>
      <c r="AW8768"/>
      <c r="AX8768"/>
      <c r="AY8768"/>
      <c r="AZ8768"/>
      <c r="BA8768"/>
      <c r="BB8768"/>
      <c r="BC8768"/>
      <c r="BD8768"/>
    </row>
    <row r="8769" spans="1:56" s="16" customFormat="1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  <c r="AE8769"/>
      <c r="AF8769"/>
      <c r="AG8769"/>
      <c r="AH8769"/>
      <c r="AI8769"/>
      <c r="AJ8769"/>
      <c r="AK8769"/>
      <c r="AL8769"/>
      <c r="AM8769"/>
      <c r="AN8769"/>
      <c r="AO8769"/>
      <c r="AP8769"/>
      <c r="AQ8769"/>
      <c r="AR8769"/>
      <c r="AS8769"/>
      <c r="AT8769"/>
      <c r="AU8769"/>
      <c r="AV8769"/>
      <c r="AW8769"/>
      <c r="AX8769"/>
      <c r="AY8769"/>
      <c r="AZ8769"/>
      <c r="BA8769"/>
      <c r="BB8769"/>
      <c r="BC8769"/>
      <c r="BD8769"/>
    </row>
    <row r="8770" spans="1:56" s="16" customFormat="1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  <c r="AE8770"/>
      <c r="AF8770"/>
      <c r="AG8770"/>
      <c r="AH8770"/>
      <c r="AI8770"/>
      <c r="AJ8770"/>
      <c r="AK8770"/>
      <c r="AL8770"/>
      <c r="AM8770"/>
      <c r="AN8770"/>
      <c r="AO8770"/>
      <c r="AP8770"/>
      <c r="AQ8770"/>
      <c r="AR8770"/>
      <c r="AS8770"/>
      <c r="AT8770"/>
      <c r="AU8770"/>
      <c r="AV8770"/>
      <c r="AW8770"/>
      <c r="AX8770"/>
      <c r="AY8770"/>
      <c r="AZ8770"/>
      <c r="BA8770"/>
      <c r="BB8770"/>
      <c r="BC8770"/>
      <c r="BD8770"/>
    </row>
    <row r="8771" spans="1:56" s="16" customFormat="1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  <c r="AE8771"/>
      <c r="AF8771"/>
      <c r="AG8771"/>
      <c r="AH8771"/>
      <c r="AI8771"/>
      <c r="AJ8771"/>
      <c r="AK8771"/>
      <c r="AL8771"/>
      <c r="AM8771"/>
      <c r="AN8771"/>
      <c r="AO8771"/>
      <c r="AP8771"/>
      <c r="AQ8771"/>
      <c r="AR8771"/>
      <c r="AS8771"/>
      <c r="AT8771"/>
      <c r="AU8771"/>
      <c r="AV8771"/>
      <c r="AW8771"/>
      <c r="AX8771"/>
      <c r="AY8771"/>
      <c r="AZ8771"/>
      <c r="BA8771"/>
      <c r="BB8771"/>
      <c r="BC8771"/>
      <c r="BD8771"/>
    </row>
    <row r="8772" spans="1:56" s="16" customFormat="1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  <c r="AE8772"/>
      <c r="AF8772"/>
      <c r="AG8772"/>
      <c r="AH8772"/>
      <c r="AI8772"/>
      <c r="AJ8772"/>
      <c r="AK8772"/>
      <c r="AL8772"/>
      <c r="AM8772"/>
      <c r="AN8772"/>
      <c r="AO8772"/>
      <c r="AP8772"/>
      <c r="AQ8772"/>
      <c r="AR8772"/>
      <c r="AS8772"/>
      <c r="AT8772"/>
      <c r="AU8772"/>
      <c r="AV8772"/>
      <c r="AW8772"/>
      <c r="AX8772"/>
      <c r="AY8772"/>
      <c r="AZ8772"/>
      <c r="BA8772"/>
      <c r="BB8772"/>
      <c r="BC8772"/>
      <c r="BD8772"/>
    </row>
    <row r="8773" spans="1:56" s="16" customFormat="1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  <c r="AE8773"/>
      <c r="AF8773"/>
      <c r="AG8773"/>
      <c r="AH8773"/>
      <c r="AI8773"/>
      <c r="AJ8773"/>
      <c r="AK8773"/>
      <c r="AL8773"/>
      <c r="AM8773"/>
      <c r="AN8773"/>
      <c r="AO8773"/>
      <c r="AP8773"/>
      <c r="AQ8773"/>
      <c r="AR8773"/>
      <c r="AS8773"/>
      <c r="AT8773"/>
      <c r="AU8773"/>
      <c r="AV8773"/>
      <c r="AW8773"/>
      <c r="AX8773"/>
      <c r="AY8773"/>
      <c r="AZ8773"/>
      <c r="BA8773"/>
      <c r="BB8773"/>
      <c r="BC8773"/>
      <c r="BD8773"/>
    </row>
    <row r="8774" spans="1:56" s="16" customFormat="1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  <c r="AE8774"/>
      <c r="AF8774"/>
      <c r="AG8774"/>
      <c r="AH8774"/>
      <c r="AI8774"/>
      <c r="AJ8774"/>
      <c r="AK8774"/>
      <c r="AL8774"/>
      <c r="AM8774"/>
      <c r="AN8774"/>
      <c r="AO8774"/>
      <c r="AP8774"/>
      <c r="AQ8774"/>
      <c r="AR8774"/>
      <c r="AS8774"/>
      <c r="AT8774"/>
      <c r="AU8774"/>
      <c r="AV8774"/>
      <c r="AW8774"/>
      <c r="AX8774"/>
      <c r="AY8774"/>
      <c r="AZ8774"/>
      <c r="BA8774"/>
      <c r="BB8774"/>
      <c r="BC8774"/>
      <c r="BD8774"/>
    </row>
    <row r="8775" spans="1:56" s="16" customFormat="1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  <c r="AE8775"/>
      <c r="AF8775"/>
      <c r="AG8775"/>
      <c r="AH8775"/>
      <c r="AI8775"/>
      <c r="AJ8775"/>
      <c r="AK8775"/>
      <c r="AL8775"/>
      <c r="AM8775"/>
      <c r="AN8775"/>
      <c r="AO8775"/>
      <c r="AP8775"/>
      <c r="AQ8775"/>
      <c r="AR8775"/>
      <c r="AS8775"/>
      <c r="AT8775"/>
      <c r="AU8775"/>
      <c r="AV8775"/>
      <c r="AW8775"/>
      <c r="AX8775"/>
      <c r="AY8775"/>
      <c r="AZ8775"/>
      <c r="BA8775"/>
      <c r="BB8775"/>
      <c r="BC8775"/>
      <c r="BD8775"/>
    </row>
    <row r="8776" spans="1:56" s="16" customFormat="1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  <c r="AE8776"/>
      <c r="AF8776"/>
      <c r="AG8776"/>
      <c r="AH8776"/>
      <c r="AI8776"/>
      <c r="AJ8776"/>
      <c r="AK8776"/>
      <c r="AL8776"/>
      <c r="AM8776"/>
      <c r="AN8776"/>
      <c r="AO8776"/>
      <c r="AP8776"/>
      <c r="AQ8776"/>
      <c r="AR8776"/>
      <c r="AS8776"/>
      <c r="AT8776"/>
      <c r="AU8776"/>
      <c r="AV8776"/>
      <c r="AW8776"/>
      <c r="AX8776"/>
      <c r="AY8776"/>
      <c r="AZ8776"/>
      <c r="BA8776"/>
      <c r="BB8776"/>
      <c r="BC8776"/>
      <c r="BD8776"/>
    </row>
    <row r="8777" spans="1:56" s="16" customFormat="1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/>
      <c r="AE8777"/>
      <c r="AF8777"/>
      <c r="AG8777"/>
      <c r="AH8777"/>
      <c r="AI8777"/>
      <c r="AJ8777"/>
      <c r="AK8777"/>
      <c r="AL8777"/>
      <c r="AM8777"/>
      <c r="AN8777"/>
      <c r="AO8777"/>
      <c r="AP8777"/>
      <c r="AQ8777"/>
      <c r="AR8777"/>
      <c r="AS8777"/>
      <c r="AT8777"/>
      <c r="AU8777"/>
      <c r="AV8777"/>
      <c r="AW8777"/>
      <c r="AX8777"/>
      <c r="AY8777"/>
      <c r="AZ8777"/>
      <c r="BA8777"/>
      <c r="BB8777"/>
      <c r="BC8777"/>
      <c r="BD8777"/>
    </row>
    <row r="8778" spans="1:56" s="16" customFormat="1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/>
      <c r="AE8778"/>
      <c r="AF8778"/>
      <c r="AG8778"/>
      <c r="AH8778"/>
      <c r="AI8778"/>
      <c r="AJ8778"/>
      <c r="AK8778"/>
      <c r="AL8778"/>
      <c r="AM8778"/>
      <c r="AN8778"/>
      <c r="AO8778"/>
      <c r="AP8778"/>
      <c r="AQ8778"/>
      <c r="AR8778"/>
      <c r="AS8778"/>
      <c r="AT8778"/>
      <c r="AU8778"/>
      <c r="AV8778"/>
      <c r="AW8778"/>
      <c r="AX8778"/>
      <c r="AY8778"/>
      <c r="AZ8778"/>
      <c r="BA8778"/>
      <c r="BB8778"/>
      <c r="BC8778"/>
      <c r="BD8778"/>
    </row>
    <row r="8779" spans="1:56" s="16" customFormat="1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/>
      <c r="AE8779"/>
      <c r="AF8779"/>
      <c r="AG8779"/>
      <c r="AH8779"/>
      <c r="AI8779"/>
      <c r="AJ8779"/>
      <c r="AK8779"/>
      <c r="AL8779"/>
      <c r="AM8779"/>
      <c r="AN8779"/>
      <c r="AO8779"/>
      <c r="AP8779"/>
      <c r="AQ8779"/>
      <c r="AR8779"/>
      <c r="AS8779"/>
      <c r="AT8779"/>
      <c r="AU8779"/>
      <c r="AV8779"/>
      <c r="AW8779"/>
      <c r="AX8779"/>
      <c r="AY8779"/>
      <c r="AZ8779"/>
      <c r="BA8779"/>
      <c r="BB8779"/>
      <c r="BC8779"/>
      <c r="BD8779"/>
    </row>
    <row r="8780" spans="1:56" s="16" customFormat="1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/>
      <c r="AE8780"/>
      <c r="AF8780"/>
      <c r="AG8780"/>
      <c r="AH8780"/>
      <c r="AI8780"/>
      <c r="AJ8780"/>
      <c r="AK8780"/>
      <c r="AL8780"/>
      <c r="AM8780"/>
      <c r="AN8780"/>
      <c r="AO8780"/>
      <c r="AP8780"/>
      <c r="AQ8780"/>
      <c r="AR8780"/>
      <c r="AS8780"/>
      <c r="AT8780"/>
      <c r="AU8780"/>
      <c r="AV8780"/>
      <c r="AW8780"/>
      <c r="AX8780"/>
      <c r="AY8780"/>
      <c r="AZ8780"/>
      <c r="BA8780"/>
      <c r="BB8780"/>
      <c r="BC8780"/>
      <c r="BD8780"/>
    </row>
    <row r="8781" spans="1:56" s="16" customFormat="1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/>
      <c r="AE8781"/>
      <c r="AF8781"/>
      <c r="AG8781"/>
      <c r="AH8781"/>
      <c r="AI8781"/>
      <c r="AJ8781"/>
      <c r="AK8781"/>
      <c r="AL8781"/>
      <c r="AM8781"/>
      <c r="AN8781"/>
      <c r="AO8781"/>
      <c r="AP8781"/>
      <c r="AQ8781"/>
      <c r="AR8781"/>
      <c r="AS8781"/>
      <c r="AT8781"/>
      <c r="AU8781"/>
      <c r="AV8781"/>
      <c r="AW8781"/>
      <c r="AX8781"/>
      <c r="AY8781"/>
      <c r="AZ8781"/>
      <c r="BA8781"/>
      <c r="BB8781"/>
      <c r="BC8781"/>
      <c r="BD8781"/>
    </row>
    <row r="8782" spans="1:56" s="16" customFormat="1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/>
      <c r="AE8782"/>
      <c r="AF8782"/>
      <c r="AG8782"/>
      <c r="AH8782"/>
      <c r="AI8782"/>
      <c r="AJ8782"/>
      <c r="AK8782"/>
      <c r="AL8782"/>
      <c r="AM8782"/>
      <c r="AN8782"/>
      <c r="AO8782"/>
      <c r="AP8782"/>
      <c r="AQ8782"/>
      <c r="AR8782"/>
      <c r="AS8782"/>
      <c r="AT8782"/>
      <c r="AU8782"/>
      <c r="AV8782"/>
      <c r="AW8782"/>
      <c r="AX8782"/>
      <c r="AY8782"/>
      <c r="AZ8782"/>
      <c r="BA8782"/>
      <c r="BB8782"/>
      <c r="BC8782"/>
      <c r="BD8782"/>
    </row>
    <row r="8783" spans="1:56" s="16" customFormat="1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/>
      <c r="AE8783"/>
      <c r="AF8783"/>
      <c r="AG8783"/>
      <c r="AH8783"/>
      <c r="AI8783"/>
      <c r="AJ8783"/>
      <c r="AK8783"/>
      <c r="AL8783"/>
      <c r="AM8783"/>
      <c r="AN8783"/>
      <c r="AO8783"/>
      <c r="AP8783"/>
      <c r="AQ8783"/>
      <c r="AR8783"/>
      <c r="AS8783"/>
      <c r="AT8783"/>
      <c r="AU8783"/>
      <c r="AV8783"/>
      <c r="AW8783"/>
      <c r="AX8783"/>
      <c r="AY8783"/>
      <c r="AZ8783"/>
      <c r="BA8783"/>
      <c r="BB8783"/>
      <c r="BC8783"/>
      <c r="BD8783"/>
    </row>
    <row r="8784" spans="1:56" s="16" customFormat="1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/>
      <c r="AE8784"/>
      <c r="AF8784"/>
      <c r="AG8784"/>
      <c r="AH8784"/>
      <c r="AI8784"/>
      <c r="AJ8784"/>
      <c r="AK8784"/>
      <c r="AL8784"/>
      <c r="AM8784"/>
      <c r="AN8784"/>
      <c r="AO8784"/>
      <c r="AP8784"/>
      <c r="AQ8784"/>
      <c r="AR8784"/>
      <c r="AS8784"/>
      <c r="AT8784"/>
      <c r="AU8784"/>
      <c r="AV8784"/>
      <c r="AW8784"/>
      <c r="AX8784"/>
      <c r="AY8784"/>
      <c r="AZ8784"/>
      <c r="BA8784"/>
      <c r="BB8784"/>
      <c r="BC8784"/>
      <c r="BD8784"/>
    </row>
    <row r="8785" spans="1:56" s="16" customFormat="1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/>
      <c r="AE8785"/>
      <c r="AF8785"/>
      <c r="AG8785"/>
      <c r="AH8785"/>
      <c r="AI8785"/>
      <c r="AJ8785"/>
      <c r="AK8785"/>
      <c r="AL8785"/>
      <c r="AM8785"/>
      <c r="AN8785"/>
      <c r="AO8785"/>
      <c r="AP8785"/>
      <c r="AQ8785"/>
      <c r="AR8785"/>
      <c r="AS8785"/>
      <c r="AT8785"/>
      <c r="AU8785"/>
      <c r="AV8785"/>
      <c r="AW8785"/>
      <c r="AX8785"/>
      <c r="AY8785"/>
      <c r="AZ8785"/>
      <c r="BA8785"/>
      <c r="BB8785"/>
      <c r="BC8785"/>
      <c r="BD8785"/>
    </row>
    <row r="8786" spans="1:56" s="16" customFormat="1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/>
      <c r="AE8786"/>
      <c r="AF8786"/>
      <c r="AG8786"/>
      <c r="AH8786"/>
      <c r="AI8786"/>
      <c r="AJ8786"/>
      <c r="AK8786"/>
      <c r="AL8786"/>
      <c r="AM8786"/>
      <c r="AN8786"/>
      <c r="AO8786"/>
      <c r="AP8786"/>
      <c r="AQ8786"/>
      <c r="AR8786"/>
      <c r="AS8786"/>
      <c r="AT8786"/>
      <c r="AU8786"/>
      <c r="AV8786"/>
      <c r="AW8786"/>
      <c r="AX8786"/>
      <c r="AY8786"/>
      <c r="AZ8786"/>
      <c r="BA8786"/>
      <c r="BB8786"/>
      <c r="BC8786"/>
      <c r="BD8786"/>
    </row>
    <row r="8787" spans="1:56" s="16" customFormat="1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/>
      <c r="AE8787"/>
      <c r="AF8787"/>
      <c r="AG8787"/>
      <c r="AH8787"/>
      <c r="AI8787"/>
      <c r="AJ8787"/>
      <c r="AK8787"/>
      <c r="AL8787"/>
      <c r="AM8787"/>
      <c r="AN8787"/>
      <c r="AO8787"/>
      <c r="AP8787"/>
      <c r="AQ8787"/>
      <c r="AR8787"/>
      <c r="AS8787"/>
      <c r="AT8787"/>
      <c r="AU8787"/>
      <c r="AV8787"/>
      <c r="AW8787"/>
      <c r="AX8787"/>
      <c r="AY8787"/>
      <c r="AZ8787"/>
      <c r="BA8787"/>
      <c r="BB8787"/>
      <c r="BC8787"/>
      <c r="BD8787"/>
    </row>
    <row r="8788" spans="1:56" s="16" customFormat="1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/>
      <c r="AE8788"/>
      <c r="AF8788"/>
      <c r="AG8788"/>
      <c r="AH8788"/>
      <c r="AI8788"/>
      <c r="AJ8788"/>
      <c r="AK8788"/>
      <c r="AL8788"/>
      <c r="AM8788"/>
      <c r="AN8788"/>
      <c r="AO8788"/>
      <c r="AP8788"/>
      <c r="AQ8788"/>
      <c r="AR8788"/>
      <c r="AS8788"/>
      <c r="AT8788"/>
      <c r="AU8788"/>
      <c r="AV8788"/>
      <c r="AW8788"/>
      <c r="AX8788"/>
      <c r="AY8788"/>
      <c r="AZ8788"/>
      <c r="BA8788"/>
      <c r="BB8788"/>
      <c r="BC8788"/>
      <c r="BD8788"/>
    </row>
    <row r="8789" spans="1:56" s="16" customFormat="1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/>
      <c r="AE8789"/>
      <c r="AF8789"/>
      <c r="AG8789"/>
      <c r="AH8789"/>
      <c r="AI8789"/>
      <c r="AJ8789"/>
      <c r="AK8789"/>
      <c r="AL8789"/>
      <c r="AM8789"/>
      <c r="AN8789"/>
      <c r="AO8789"/>
      <c r="AP8789"/>
      <c r="AQ8789"/>
      <c r="AR8789"/>
      <c r="AS8789"/>
      <c r="AT8789"/>
      <c r="AU8789"/>
      <c r="AV8789"/>
      <c r="AW8789"/>
      <c r="AX8789"/>
      <c r="AY8789"/>
      <c r="AZ8789"/>
      <c r="BA8789"/>
      <c r="BB8789"/>
      <c r="BC8789"/>
      <c r="BD8789"/>
    </row>
    <row r="8790" spans="1:56" s="16" customFormat="1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/>
      <c r="AE8790"/>
      <c r="AF8790"/>
      <c r="AG8790"/>
      <c r="AH8790"/>
      <c r="AI8790"/>
      <c r="AJ8790"/>
      <c r="AK8790"/>
      <c r="AL8790"/>
      <c r="AM8790"/>
      <c r="AN8790"/>
      <c r="AO8790"/>
      <c r="AP8790"/>
      <c r="AQ8790"/>
      <c r="AR8790"/>
      <c r="AS8790"/>
      <c r="AT8790"/>
      <c r="AU8790"/>
      <c r="AV8790"/>
      <c r="AW8790"/>
      <c r="AX8790"/>
      <c r="AY8790"/>
      <c r="AZ8790"/>
      <c r="BA8790"/>
      <c r="BB8790"/>
      <c r="BC8790"/>
      <c r="BD8790"/>
    </row>
    <row r="8791" spans="1:56" s="16" customFormat="1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/>
      <c r="AE8791"/>
      <c r="AF8791"/>
      <c r="AG8791"/>
      <c r="AH8791"/>
      <c r="AI8791"/>
      <c r="AJ8791"/>
      <c r="AK8791"/>
      <c r="AL8791"/>
      <c r="AM8791"/>
      <c r="AN8791"/>
      <c r="AO8791"/>
      <c r="AP8791"/>
      <c r="AQ8791"/>
      <c r="AR8791"/>
      <c r="AS8791"/>
      <c r="AT8791"/>
      <c r="AU8791"/>
      <c r="AV8791"/>
      <c r="AW8791"/>
      <c r="AX8791"/>
      <c r="AY8791"/>
      <c r="AZ8791"/>
      <c r="BA8791"/>
      <c r="BB8791"/>
      <c r="BC8791"/>
      <c r="BD8791"/>
    </row>
    <row r="8792" spans="1:56" s="16" customFormat="1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/>
      <c r="AE8792"/>
      <c r="AF8792"/>
      <c r="AG8792"/>
      <c r="AH8792"/>
      <c r="AI8792"/>
      <c r="AJ8792"/>
      <c r="AK8792"/>
      <c r="AL8792"/>
      <c r="AM8792"/>
      <c r="AN8792"/>
      <c r="AO8792"/>
      <c r="AP8792"/>
      <c r="AQ8792"/>
      <c r="AR8792"/>
      <c r="AS8792"/>
      <c r="AT8792"/>
      <c r="AU8792"/>
      <c r="AV8792"/>
      <c r="AW8792"/>
      <c r="AX8792"/>
      <c r="AY8792"/>
      <c r="AZ8792"/>
      <c r="BA8792"/>
      <c r="BB8792"/>
      <c r="BC8792"/>
      <c r="BD8792"/>
    </row>
    <row r="8793" spans="1:56" s="16" customFormat="1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/>
      <c r="AE8793"/>
      <c r="AF8793"/>
      <c r="AG8793"/>
      <c r="AH8793"/>
      <c r="AI8793"/>
      <c r="AJ8793"/>
      <c r="AK8793"/>
      <c r="AL8793"/>
      <c r="AM8793"/>
      <c r="AN8793"/>
      <c r="AO8793"/>
      <c r="AP8793"/>
      <c r="AQ8793"/>
      <c r="AR8793"/>
      <c r="AS8793"/>
      <c r="AT8793"/>
      <c r="AU8793"/>
      <c r="AV8793"/>
      <c r="AW8793"/>
      <c r="AX8793"/>
      <c r="AY8793"/>
      <c r="AZ8793"/>
      <c r="BA8793"/>
      <c r="BB8793"/>
      <c r="BC8793"/>
      <c r="BD8793"/>
    </row>
    <row r="8794" spans="1:56" s="16" customFormat="1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/>
      <c r="AE8794"/>
      <c r="AF8794"/>
      <c r="AG8794"/>
      <c r="AH8794"/>
      <c r="AI8794"/>
      <c r="AJ8794"/>
      <c r="AK8794"/>
      <c r="AL8794"/>
      <c r="AM8794"/>
      <c r="AN8794"/>
      <c r="AO8794"/>
      <c r="AP8794"/>
      <c r="AQ8794"/>
      <c r="AR8794"/>
      <c r="AS8794"/>
      <c r="AT8794"/>
      <c r="AU8794"/>
      <c r="AV8794"/>
      <c r="AW8794"/>
      <c r="AX8794"/>
      <c r="AY8794"/>
      <c r="AZ8794"/>
      <c r="BA8794"/>
      <c r="BB8794"/>
      <c r="BC8794"/>
      <c r="BD8794"/>
    </row>
    <row r="8795" spans="1:56" s="16" customFormat="1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/>
      <c r="AE8795"/>
      <c r="AF8795"/>
      <c r="AG8795"/>
      <c r="AH8795"/>
      <c r="AI8795"/>
      <c r="AJ8795"/>
      <c r="AK8795"/>
      <c r="AL8795"/>
      <c r="AM8795"/>
      <c r="AN8795"/>
      <c r="AO8795"/>
      <c r="AP8795"/>
      <c r="AQ8795"/>
      <c r="AR8795"/>
      <c r="AS8795"/>
      <c r="AT8795"/>
      <c r="AU8795"/>
      <c r="AV8795"/>
      <c r="AW8795"/>
      <c r="AX8795"/>
      <c r="AY8795"/>
      <c r="AZ8795"/>
      <c r="BA8795"/>
      <c r="BB8795"/>
      <c r="BC8795"/>
      <c r="BD8795"/>
    </row>
    <row r="8796" spans="1:56" s="16" customFormat="1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/>
      <c r="AE8796"/>
      <c r="AF8796"/>
      <c r="AG8796"/>
      <c r="AH8796"/>
      <c r="AI8796"/>
      <c r="AJ8796"/>
      <c r="AK8796"/>
      <c r="AL8796"/>
      <c r="AM8796"/>
      <c r="AN8796"/>
      <c r="AO8796"/>
      <c r="AP8796"/>
      <c r="AQ8796"/>
      <c r="AR8796"/>
      <c r="AS8796"/>
      <c r="AT8796"/>
      <c r="AU8796"/>
      <c r="AV8796"/>
      <c r="AW8796"/>
      <c r="AX8796"/>
      <c r="AY8796"/>
      <c r="AZ8796"/>
      <c r="BA8796"/>
      <c r="BB8796"/>
      <c r="BC8796"/>
      <c r="BD8796"/>
    </row>
    <row r="8797" spans="1:56" s="16" customFormat="1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/>
      <c r="AE8797"/>
      <c r="AF8797"/>
      <c r="AG8797"/>
      <c r="AH8797"/>
      <c r="AI8797"/>
      <c r="AJ8797"/>
      <c r="AK8797"/>
      <c r="AL8797"/>
      <c r="AM8797"/>
      <c r="AN8797"/>
      <c r="AO8797"/>
      <c r="AP8797"/>
      <c r="AQ8797"/>
      <c r="AR8797"/>
      <c r="AS8797"/>
      <c r="AT8797"/>
      <c r="AU8797"/>
      <c r="AV8797"/>
      <c r="AW8797"/>
      <c r="AX8797"/>
      <c r="AY8797"/>
      <c r="AZ8797"/>
      <c r="BA8797"/>
      <c r="BB8797"/>
      <c r="BC8797"/>
      <c r="BD8797"/>
    </row>
    <row r="8798" spans="1:56" s="16" customFormat="1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/>
      <c r="AE8798"/>
      <c r="AF8798"/>
      <c r="AG8798"/>
      <c r="AH8798"/>
      <c r="AI8798"/>
      <c r="AJ8798"/>
      <c r="AK8798"/>
      <c r="AL8798"/>
      <c r="AM8798"/>
      <c r="AN8798"/>
      <c r="AO8798"/>
      <c r="AP8798"/>
      <c r="AQ8798"/>
      <c r="AR8798"/>
      <c r="AS8798"/>
      <c r="AT8798"/>
      <c r="AU8798"/>
      <c r="AV8798"/>
      <c r="AW8798"/>
      <c r="AX8798"/>
      <c r="AY8798"/>
      <c r="AZ8798"/>
      <c r="BA8798"/>
      <c r="BB8798"/>
      <c r="BC8798"/>
      <c r="BD8798"/>
    </row>
    <row r="8799" spans="1:56" s="16" customFormat="1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/>
      <c r="AE8799"/>
      <c r="AF8799"/>
      <c r="AG8799"/>
      <c r="AH8799"/>
      <c r="AI8799"/>
      <c r="AJ8799"/>
      <c r="AK8799"/>
      <c r="AL8799"/>
      <c r="AM8799"/>
      <c r="AN8799"/>
      <c r="AO8799"/>
      <c r="AP8799"/>
      <c r="AQ8799"/>
      <c r="AR8799"/>
      <c r="AS8799"/>
      <c r="AT8799"/>
      <c r="AU8799"/>
      <c r="AV8799"/>
      <c r="AW8799"/>
      <c r="AX8799"/>
      <c r="AY8799"/>
      <c r="AZ8799"/>
      <c r="BA8799"/>
      <c r="BB8799"/>
      <c r="BC8799"/>
      <c r="BD8799"/>
    </row>
    <row r="8800" spans="1:56" s="16" customFormat="1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/>
      <c r="AE8800"/>
      <c r="AF8800"/>
      <c r="AG8800"/>
      <c r="AH8800"/>
      <c r="AI8800"/>
      <c r="AJ8800"/>
      <c r="AK8800"/>
      <c r="AL8800"/>
      <c r="AM8800"/>
      <c r="AN8800"/>
      <c r="AO8800"/>
      <c r="AP8800"/>
      <c r="AQ8800"/>
      <c r="AR8800"/>
      <c r="AS8800"/>
      <c r="AT8800"/>
      <c r="AU8800"/>
      <c r="AV8800"/>
      <c r="AW8800"/>
      <c r="AX8800"/>
      <c r="AY8800"/>
      <c r="AZ8800"/>
      <c r="BA8800"/>
      <c r="BB8800"/>
      <c r="BC8800"/>
      <c r="BD8800"/>
    </row>
    <row r="8801" spans="1:56" s="16" customFormat="1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/>
      <c r="AE8801"/>
      <c r="AF8801"/>
      <c r="AG8801"/>
      <c r="AH8801"/>
      <c r="AI8801"/>
      <c r="AJ8801"/>
      <c r="AK8801"/>
      <c r="AL8801"/>
      <c r="AM8801"/>
      <c r="AN8801"/>
      <c r="AO8801"/>
      <c r="AP8801"/>
      <c r="AQ8801"/>
      <c r="AR8801"/>
      <c r="AS8801"/>
      <c r="AT8801"/>
      <c r="AU8801"/>
      <c r="AV8801"/>
      <c r="AW8801"/>
      <c r="AX8801"/>
      <c r="AY8801"/>
      <c r="AZ8801"/>
      <c r="BA8801"/>
      <c r="BB8801"/>
      <c r="BC8801"/>
      <c r="BD8801"/>
    </row>
    <row r="8802" spans="1:56" s="16" customFormat="1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/>
      <c r="AE8802"/>
      <c r="AF8802"/>
      <c r="AG8802"/>
      <c r="AH8802"/>
      <c r="AI8802"/>
      <c r="AJ8802"/>
      <c r="AK8802"/>
      <c r="AL8802"/>
      <c r="AM8802"/>
      <c r="AN8802"/>
      <c r="AO8802"/>
      <c r="AP8802"/>
      <c r="AQ8802"/>
      <c r="AR8802"/>
      <c r="AS8802"/>
      <c r="AT8802"/>
      <c r="AU8802"/>
      <c r="AV8802"/>
      <c r="AW8802"/>
      <c r="AX8802"/>
      <c r="AY8802"/>
      <c r="AZ8802"/>
      <c r="BA8802"/>
      <c r="BB8802"/>
      <c r="BC8802"/>
      <c r="BD8802"/>
    </row>
    <row r="8803" spans="1:56" s="16" customFormat="1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/>
      <c r="AE8803"/>
      <c r="AF8803"/>
      <c r="AG8803"/>
      <c r="AH8803"/>
      <c r="AI8803"/>
      <c r="AJ8803"/>
      <c r="AK8803"/>
      <c r="AL8803"/>
      <c r="AM8803"/>
      <c r="AN8803"/>
      <c r="AO8803"/>
      <c r="AP8803"/>
      <c r="AQ8803"/>
      <c r="AR8803"/>
      <c r="AS8803"/>
      <c r="AT8803"/>
      <c r="AU8803"/>
      <c r="AV8803"/>
      <c r="AW8803"/>
      <c r="AX8803"/>
      <c r="AY8803"/>
      <c r="AZ8803"/>
      <c r="BA8803"/>
      <c r="BB8803"/>
      <c r="BC8803"/>
      <c r="BD8803"/>
    </row>
    <row r="8804" spans="1:56" s="16" customFormat="1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/>
      <c r="AE8804"/>
      <c r="AF8804"/>
      <c r="AG8804"/>
      <c r="AH8804"/>
      <c r="AI8804"/>
      <c r="AJ8804"/>
      <c r="AK8804"/>
      <c r="AL8804"/>
      <c r="AM8804"/>
      <c r="AN8804"/>
      <c r="AO8804"/>
      <c r="AP8804"/>
      <c r="AQ8804"/>
      <c r="AR8804"/>
      <c r="AS8804"/>
      <c r="AT8804"/>
      <c r="AU8804"/>
      <c r="AV8804"/>
      <c r="AW8804"/>
      <c r="AX8804"/>
      <c r="AY8804"/>
      <c r="AZ8804"/>
      <c r="BA8804"/>
      <c r="BB8804"/>
      <c r="BC8804"/>
      <c r="BD8804"/>
    </row>
    <row r="8805" spans="1:56" s="16" customFormat="1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/>
      <c r="AE8805"/>
      <c r="AF8805"/>
      <c r="AG8805"/>
      <c r="AH8805"/>
      <c r="AI8805"/>
      <c r="AJ8805"/>
      <c r="AK8805"/>
      <c r="AL8805"/>
      <c r="AM8805"/>
      <c r="AN8805"/>
      <c r="AO8805"/>
      <c r="AP8805"/>
      <c r="AQ8805"/>
      <c r="AR8805"/>
      <c r="AS8805"/>
      <c r="AT8805"/>
      <c r="AU8805"/>
      <c r="AV8805"/>
      <c r="AW8805"/>
      <c r="AX8805"/>
      <c r="AY8805"/>
      <c r="AZ8805"/>
      <c r="BA8805"/>
      <c r="BB8805"/>
      <c r="BC8805"/>
      <c r="BD8805"/>
    </row>
    <row r="8806" spans="1:56" s="16" customFormat="1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/>
      <c r="AE8806"/>
      <c r="AF8806"/>
      <c r="AG8806"/>
      <c r="AH8806"/>
      <c r="AI8806"/>
      <c r="AJ8806"/>
      <c r="AK8806"/>
      <c r="AL8806"/>
      <c r="AM8806"/>
      <c r="AN8806"/>
      <c r="AO8806"/>
      <c r="AP8806"/>
      <c r="AQ8806"/>
      <c r="AR8806"/>
      <c r="AS8806"/>
      <c r="AT8806"/>
      <c r="AU8806"/>
      <c r="AV8806"/>
      <c r="AW8806"/>
      <c r="AX8806"/>
      <c r="AY8806"/>
      <c r="AZ8806"/>
      <c r="BA8806"/>
      <c r="BB8806"/>
      <c r="BC8806"/>
      <c r="BD8806"/>
    </row>
    <row r="8807" spans="1:56" s="16" customFormat="1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/>
      <c r="AE8807"/>
      <c r="AF8807"/>
      <c r="AG8807"/>
      <c r="AH8807"/>
      <c r="AI8807"/>
      <c r="AJ8807"/>
      <c r="AK8807"/>
      <c r="AL8807"/>
      <c r="AM8807"/>
      <c r="AN8807"/>
      <c r="AO8807"/>
      <c r="AP8807"/>
      <c r="AQ8807"/>
      <c r="AR8807"/>
      <c r="AS8807"/>
      <c r="AT8807"/>
      <c r="AU8807"/>
      <c r="AV8807"/>
      <c r="AW8807"/>
      <c r="AX8807"/>
      <c r="AY8807"/>
      <c r="AZ8807"/>
      <c r="BA8807"/>
      <c r="BB8807"/>
      <c r="BC8807"/>
      <c r="BD8807"/>
    </row>
    <row r="8808" spans="1:56" s="16" customFormat="1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/>
      <c r="AE8808"/>
      <c r="AF8808"/>
      <c r="AG8808"/>
      <c r="AH8808"/>
      <c r="AI8808"/>
      <c r="AJ8808"/>
      <c r="AK8808"/>
      <c r="AL8808"/>
      <c r="AM8808"/>
      <c r="AN8808"/>
      <c r="AO8808"/>
      <c r="AP8808"/>
      <c r="AQ8808"/>
      <c r="AR8808"/>
      <c r="AS8808"/>
      <c r="AT8808"/>
      <c r="AU8808"/>
      <c r="AV8808"/>
      <c r="AW8808"/>
      <c r="AX8808"/>
      <c r="AY8808"/>
      <c r="AZ8808"/>
      <c r="BA8808"/>
      <c r="BB8808"/>
      <c r="BC8808"/>
      <c r="BD8808"/>
    </row>
    <row r="8809" spans="1:56" s="16" customFormat="1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/>
      <c r="AE8809"/>
      <c r="AF8809"/>
      <c r="AG8809"/>
      <c r="AH8809"/>
      <c r="AI8809"/>
      <c r="AJ8809"/>
      <c r="AK8809"/>
      <c r="AL8809"/>
      <c r="AM8809"/>
      <c r="AN8809"/>
      <c r="AO8809"/>
      <c r="AP8809"/>
      <c r="AQ8809"/>
      <c r="AR8809"/>
      <c r="AS8809"/>
      <c r="AT8809"/>
      <c r="AU8809"/>
      <c r="AV8809"/>
      <c r="AW8809"/>
      <c r="AX8809"/>
      <c r="AY8809"/>
      <c r="AZ8809"/>
      <c r="BA8809"/>
      <c r="BB8809"/>
      <c r="BC8809"/>
      <c r="BD8809"/>
    </row>
    <row r="8810" spans="1:56" s="16" customFormat="1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/>
      <c r="AE8810"/>
      <c r="AF8810"/>
      <c r="AG8810"/>
      <c r="AH8810"/>
      <c r="AI8810"/>
      <c r="AJ8810"/>
      <c r="AK8810"/>
      <c r="AL8810"/>
      <c r="AM8810"/>
      <c r="AN8810"/>
      <c r="AO8810"/>
      <c r="AP8810"/>
      <c r="AQ8810"/>
      <c r="AR8810"/>
      <c r="AS8810"/>
      <c r="AT8810"/>
      <c r="AU8810"/>
      <c r="AV8810"/>
      <c r="AW8810"/>
      <c r="AX8810"/>
      <c r="AY8810"/>
      <c r="AZ8810"/>
      <c r="BA8810"/>
      <c r="BB8810"/>
      <c r="BC8810"/>
      <c r="BD8810"/>
    </row>
    <row r="8811" spans="1:56" s="16" customFormat="1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/>
      <c r="AE8811"/>
      <c r="AF8811"/>
      <c r="AG8811"/>
      <c r="AH8811"/>
      <c r="AI8811"/>
      <c r="AJ8811"/>
      <c r="AK8811"/>
      <c r="AL8811"/>
      <c r="AM8811"/>
      <c r="AN8811"/>
      <c r="AO8811"/>
      <c r="AP8811"/>
      <c r="AQ8811"/>
      <c r="AR8811"/>
      <c r="AS8811"/>
      <c r="AT8811"/>
      <c r="AU8811"/>
      <c r="AV8811"/>
      <c r="AW8811"/>
      <c r="AX8811"/>
      <c r="AY8811"/>
      <c r="AZ8811"/>
      <c r="BA8811"/>
      <c r="BB8811"/>
      <c r="BC8811"/>
      <c r="BD8811"/>
    </row>
    <row r="8812" spans="1:56" s="16" customFormat="1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/>
      <c r="AE8812"/>
      <c r="AF8812"/>
      <c r="AG8812"/>
      <c r="AH8812"/>
      <c r="AI8812"/>
      <c r="AJ8812"/>
      <c r="AK8812"/>
      <c r="AL8812"/>
      <c r="AM8812"/>
      <c r="AN8812"/>
      <c r="AO8812"/>
      <c r="AP8812"/>
      <c r="AQ8812"/>
      <c r="AR8812"/>
      <c r="AS8812"/>
      <c r="AT8812"/>
      <c r="AU8812"/>
      <c r="AV8812"/>
      <c r="AW8812"/>
      <c r="AX8812"/>
      <c r="AY8812"/>
      <c r="AZ8812"/>
      <c r="BA8812"/>
      <c r="BB8812"/>
      <c r="BC8812"/>
      <c r="BD8812"/>
    </row>
    <row r="8813" spans="1:56" s="16" customFormat="1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/>
      <c r="AE8813"/>
      <c r="AF8813"/>
      <c r="AG8813"/>
      <c r="AH8813"/>
      <c r="AI8813"/>
      <c r="AJ8813"/>
      <c r="AK8813"/>
      <c r="AL8813"/>
      <c r="AM8813"/>
      <c r="AN8813"/>
      <c r="AO8813"/>
      <c r="AP8813"/>
      <c r="AQ8813"/>
      <c r="AR8813"/>
      <c r="AS8813"/>
      <c r="AT8813"/>
      <c r="AU8813"/>
      <c r="AV8813"/>
      <c r="AW8813"/>
      <c r="AX8813"/>
      <c r="AY8813"/>
      <c r="AZ8813"/>
      <c r="BA8813"/>
      <c r="BB8813"/>
      <c r="BC8813"/>
      <c r="BD8813"/>
    </row>
    <row r="8814" spans="1:56" s="16" customFormat="1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/>
      <c r="AE8814"/>
      <c r="AF8814"/>
      <c r="AG8814"/>
      <c r="AH8814"/>
      <c r="AI8814"/>
      <c r="AJ8814"/>
      <c r="AK8814"/>
      <c r="AL8814"/>
      <c r="AM8814"/>
      <c r="AN8814"/>
      <c r="AO8814"/>
      <c r="AP8814"/>
      <c r="AQ8814"/>
      <c r="AR8814"/>
      <c r="AS8814"/>
      <c r="AT8814"/>
      <c r="AU8814"/>
      <c r="AV8814"/>
      <c r="AW8814"/>
      <c r="AX8814"/>
      <c r="AY8814"/>
      <c r="AZ8814"/>
      <c r="BA8814"/>
      <c r="BB8814"/>
      <c r="BC8814"/>
      <c r="BD8814"/>
    </row>
    <row r="8815" spans="1:56" s="16" customFormat="1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/>
      <c r="AE8815"/>
      <c r="AF8815"/>
      <c r="AG8815"/>
      <c r="AH8815"/>
      <c r="AI8815"/>
      <c r="AJ8815"/>
      <c r="AK8815"/>
      <c r="AL8815"/>
      <c r="AM8815"/>
      <c r="AN8815"/>
      <c r="AO8815"/>
      <c r="AP8815"/>
      <c r="AQ8815"/>
      <c r="AR8815"/>
      <c r="AS8815"/>
      <c r="AT8815"/>
      <c r="AU8815"/>
      <c r="AV8815"/>
      <c r="AW8815"/>
      <c r="AX8815"/>
      <c r="AY8815"/>
      <c r="AZ8815"/>
      <c r="BA8815"/>
      <c r="BB8815"/>
      <c r="BC8815"/>
      <c r="BD8815"/>
    </row>
    <row r="8816" spans="1:56" s="16" customFormat="1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/>
      <c r="AE8816"/>
      <c r="AF8816"/>
      <c r="AG8816"/>
      <c r="AH8816"/>
      <c r="AI8816"/>
      <c r="AJ8816"/>
      <c r="AK8816"/>
      <c r="AL8816"/>
      <c r="AM8816"/>
      <c r="AN8816"/>
      <c r="AO8816"/>
      <c r="AP8816"/>
      <c r="AQ8816"/>
      <c r="AR8816"/>
      <c r="AS8816"/>
      <c r="AT8816"/>
      <c r="AU8816"/>
      <c r="AV8816"/>
      <c r="AW8816"/>
      <c r="AX8816"/>
      <c r="AY8816"/>
      <c r="AZ8816"/>
      <c r="BA8816"/>
      <c r="BB8816"/>
      <c r="BC8816"/>
      <c r="BD8816"/>
    </row>
    <row r="8817" spans="1:56" s="16" customFormat="1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/>
      <c r="AE8817"/>
      <c r="AF8817"/>
      <c r="AG8817"/>
      <c r="AH8817"/>
      <c r="AI8817"/>
      <c r="AJ8817"/>
      <c r="AK8817"/>
      <c r="AL8817"/>
      <c r="AM8817"/>
      <c r="AN8817"/>
      <c r="AO8817"/>
      <c r="AP8817"/>
      <c r="AQ8817"/>
      <c r="AR8817"/>
      <c r="AS8817"/>
      <c r="AT8817"/>
      <c r="AU8817"/>
      <c r="AV8817"/>
      <c r="AW8817"/>
      <c r="AX8817"/>
      <c r="AY8817"/>
      <c r="AZ8817"/>
      <c r="BA8817"/>
      <c r="BB8817"/>
      <c r="BC8817"/>
      <c r="BD8817"/>
    </row>
    <row r="8818" spans="1:56" s="16" customFormat="1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/>
      <c r="AE8818"/>
      <c r="AF8818"/>
      <c r="AG8818"/>
      <c r="AH8818"/>
      <c r="AI8818"/>
      <c r="AJ8818"/>
      <c r="AK8818"/>
      <c r="AL8818"/>
      <c r="AM8818"/>
      <c r="AN8818"/>
      <c r="AO8818"/>
      <c r="AP8818"/>
      <c r="AQ8818"/>
      <c r="AR8818"/>
      <c r="AS8818"/>
      <c r="AT8818"/>
      <c r="AU8818"/>
      <c r="AV8818"/>
      <c r="AW8818"/>
      <c r="AX8818"/>
      <c r="AY8818"/>
      <c r="AZ8818"/>
      <c r="BA8818"/>
      <c r="BB8818"/>
      <c r="BC8818"/>
      <c r="BD8818"/>
    </row>
    <row r="8819" spans="1:56" s="16" customFormat="1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/>
      <c r="AE8819"/>
      <c r="AF8819"/>
      <c r="AG8819"/>
      <c r="AH8819"/>
      <c r="AI8819"/>
      <c r="AJ8819"/>
      <c r="AK8819"/>
      <c r="AL8819"/>
      <c r="AM8819"/>
      <c r="AN8819"/>
      <c r="AO8819"/>
      <c r="AP8819"/>
      <c r="AQ8819"/>
      <c r="AR8819"/>
      <c r="AS8819"/>
      <c r="AT8819"/>
      <c r="AU8819"/>
      <c r="AV8819"/>
      <c r="AW8819"/>
      <c r="AX8819"/>
      <c r="AY8819"/>
      <c r="AZ8819"/>
      <c r="BA8819"/>
      <c r="BB8819"/>
      <c r="BC8819"/>
      <c r="BD8819"/>
    </row>
    <row r="8820" spans="1:56" s="16" customFormat="1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/>
      <c r="AE8820"/>
      <c r="AF8820"/>
      <c r="AG8820"/>
      <c r="AH8820"/>
      <c r="AI8820"/>
      <c r="AJ8820"/>
      <c r="AK8820"/>
      <c r="AL8820"/>
      <c r="AM8820"/>
      <c r="AN8820"/>
      <c r="AO8820"/>
      <c r="AP8820"/>
      <c r="AQ8820"/>
      <c r="AR8820"/>
      <c r="AS8820"/>
      <c r="AT8820"/>
      <c r="AU8820"/>
      <c r="AV8820"/>
      <c r="AW8820"/>
      <c r="AX8820"/>
      <c r="AY8820"/>
      <c r="AZ8820"/>
      <c r="BA8820"/>
      <c r="BB8820"/>
      <c r="BC8820"/>
      <c r="BD8820"/>
    </row>
    <row r="8821" spans="1:56" s="16" customFormat="1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/>
      <c r="AE8821"/>
      <c r="AF8821"/>
      <c r="AG8821"/>
      <c r="AH8821"/>
      <c r="AI8821"/>
      <c r="AJ8821"/>
      <c r="AK8821"/>
      <c r="AL8821"/>
      <c r="AM8821"/>
      <c r="AN8821"/>
      <c r="AO8821"/>
      <c r="AP8821"/>
      <c r="AQ8821"/>
      <c r="AR8821"/>
      <c r="AS8821"/>
      <c r="AT8821"/>
      <c r="AU8821"/>
      <c r="AV8821"/>
      <c r="AW8821"/>
      <c r="AX8821"/>
      <c r="AY8821"/>
      <c r="AZ8821"/>
      <c r="BA8821"/>
      <c r="BB8821"/>
      <c r="BC8821"/>
      <c r="BD8821"/>
    </row>
    <row r="8822" spans="1:56" s="16" customFormat="1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/>
      <c r="AE8822"/>
      <c r="AF8822"/>
      <c r="AG8822"/>
      <c r="AH8822"/>
      <c r="AI8822"/>
      <c r="AJ8822"/>
      <c r="AK8822"/>
      <c r="AL8822"/>
      <c r="AM8822"/>
      <c r="AN8822"/>
      <c r="AO8822"/>
      <c r="AP8822"/>
      <c r="AQ8822"/>
      <c r="AR8822"/>
      <c r="AS8822"/>
      <c r="AT8822"/>
      <c r="AU8822"/>
      <c r="AV8822"/>
      <c r="AW8822"/>
      <c r="AX8822"/>
      <c r="AY8822"/>
      <c r="AZ8822"/>
      <c r="BA8822"/>
      <c r="BB8822"/>
      <c r="BC8822"/>
      <c r="BD8822"/>
    </row>
    <row r="8823" spans="1:56" s="16" customFormat="1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/>
      <c r="AE8823"/>
      <c r="AF8823"/>
      <c r="AG8823"/>
      <c r="AH8823"/>
      <c r="AI8823"/>
      <c r="AJ8823"/>
      <c r="AK8823"/>
      <c r="AL8823"/>
      <c r="AM8823"/>
      <c r="AN8823"/>
      <c r="AO8823"/>
      <c r="AP8823"/>
      <c r="AQ8823"/>
      <c r="AR8823"/>
      <c r="AS8823"/>
      <c r="AT8823"/>
      <c r="AU8823"/>
      <c r="AV8823"/>
      <c r="AW8823"/>
      <c r="AX8823"/>
      <c r="AY8823"/>
      <c r="AZ8823"/>
      <c r="BA8823"/>
      <c r="BB8823"/>
      <c r="BC8823"/>
      <c r="BD8823"/>
    </row>
    <row r="8824" spans="1:56" s="16" customFormat="1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/>
      <c r="AE8824"/>
      <c r="AF8824"/>
      <c r="AG8824"/>
      <c r="AH8824"/>
      <c r="AI8824"/>
      <c r="AJ8824"/>
      <c r="AK8824"/>
      <c r="AL8824"/>
      <c r="AM8824"/>
      <c r="AN8824"/>
      <c r="AO8824"/>
      <c r="AP8824"/>
      <c r="AQ8824"/>
      <c r="AR8824"/>
      <c r="AS8824"/>
      <c r="AT8824"/>
      <c r="AU8824"/>
      <c r="AV8824"/>
      <c r="AW8824"/>
      <c r="AX8824"/>
      <c r="AY8824"/>
      <c r="AZ8824"/>
      <c r="BA8824"/>
      <c r="BB8824"/>
      <c r="BC8824"/>
      <c r="BD8824"/>
    </row>
    <row r="8825" spans="1:56" s="16" customFormat="1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/>
      <c r="AE8825"/>
      <c r="AF8825"/>
      <c r="AG8825"/>
      <c r="AH8825"/>
      <c r="AI8825"/>
      <c r="AJ8825"/>
      <c r="AK8825"/>
      <c r="AL8825"/>
      <c r="AM8825"/>
      <c r="AN8825"/>
      <c r="AO8825"/>
      <c r="AP8825"/>
      <c r="AQ8825"/>
      <c r="AR8825"/>
      <c r="AS8825"/>
      <c r="AT8825"/>
      <c r="AU8825"/>
      <c r="AV8825"/>
      <c r="AW8825"/>
      <c r="AX8825"/>
      <c r="AY8825"/>
      <c r="AZ8825"/>
      <c r="BA8825"/>
      <c r="BB8825"/>
      <c r="BC8825"/>
      <c r="BD8825"/>
    </row>
    <row r="8826" spans="1:56" s="16" customFormat="1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/>
      <c r="AE8826"/>
      <c r="AF8826"/>
      <c r="AG8826"/>
      <c r="AH8826"/>
      <c r="AI8826"/>
      <c r="AJ8826"/>
      <c r="AK8826"/>
      <c r="AL8826"/>
      <c r="AM8826"/>
      <c r="AN8826"/>
      <c r="AO8826"/>
      <c r="AP8826"/>
      <c r="AQ8826"/>
      <c r="AR8826"/>
      <c r="AS8826"/>
      <c r="AT8826"/>
      <c r="AU8826"/>
      <c r="AV8826"/>
      <c r="AW8826"/>
      <c r="AX8826"/>
      <c r="AY8826"/>
      <c r="AZ8826"/>
      <c r="BA8826"/>
      <c r="BB8826"/>
      <c r="BC8826"/>
      <c r="BD8826"/>
    </row>
    <row r="8827" spans="1:56" s="16" customFormat="1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/>
      <c r="AE8827"/>
      <c r="AF8827"/>
      <c r="AG8827"/>
      <c r="AH8827"/>
      <c r="AI8827"/>
      <c r="AJ8827"/>
      <c r="AK8827"/>
      <c r="AL8827"/>
      <c r="AM8827"/>
      <c r="AN8827"/>
      <c r="AO8827"/>
      <c r="AP8827"/>
      <c r="AQ8827"/>
      <c r="AR8827"/>
      <c r="AS8827"/>
      <c r="AT8827"/>
      <c r="AU8827"/>
      <c r="AV8827"/>
      <c r="AW8827"/>
      <c r="AX8827"/>
      <c r="AY8827"/>
      <c r="AZ8827"/>
      <c r="BA8827"/>
      <c r="BB8827"/>
      <c r="BC8827"/>
      <c r="BD8827"/>
    </row>
    <row r="8828" spans="1:56" s="16" customFormat="1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/>
      <c r="AE8828"/>
      <c r="AF8828"/>
      <c r="AG8828"/>
      <c r="AH8828"/>
      <c r="AI8828"/>
      <c r="AJ8828"/>
      <c r="AK8828"/>
      <c r="AL8828"/>
      <c r="AM8828"/>
      <c r="AN8828"/>
      <c r="AO8828"/>
      <c r="AP8828"/>
      <c r="AQ8828"/>
      <c r="AR8828"/>
      <c r="AS8828"/>
      <c r="AT8828"/>
      <c r="AU8828"/>
      <c r="AV8828"/>
      <c r="AW8828"/>
      <c r="AX8828"/>
      <c r="AY8828"/>
      <c r="AZ8828"/>
      <c r="BA8828"/>
      <c r="BB8828"/>
      <c r="BC8828"/>
      <c r="BD8828"/>
    </row>
    <row r="8829" spans="1:56" s="16" customFormat="1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/>
      <c r="AE8829"/>
      <c r="AF8829"/>
      <c r="AG8829"/>
      <c r="AH8829"/>
      <c r="AI8829"/>
      <c r="AJ8829"/>
      <c r="AK8829"/>
      <c r="AL8829"/>
      <c r="AM8829"/>
      <c r="AN8829"/>
      <c r="AO8829"/>
      <c r="AP8829"/>
      <c r="AQ8829"/>
      <c r="AR8829"/>
      <c r="AS8829"/>
      <c r="AT8829"/>
      <c r="AU8829"/>
      <c r="AV8829"/>
      <c r="AW8829"/>
      <c r="AX8829"/>
      <c r="AY8829"/>
      <c r="AZ8829"/>
      <c r="BA8829"/>
      <c r="BB8829"/>
      <c r="BC8829"/>
      <c r="BD8829"/>
    </row>
    <row r="8830" spans="1:56" s="16" customFormat="1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/>
      <c r="AE8830"/>
      <c r="AF8830"/>
      <c r="AG8830"/>
      <c r="AH8830"/>
      <c r="AI8830"/>
      <c r="AJ8830"/>
      <c r="AK8830"/>
      <c r="AL8830"/>
      <c r="AM8830"/>
      <c r="AN8830"/>
      <c r="AO8830"/>
      <c r="AP8830"/>
      <c r="AQ8830"/>
      <c r="AR8830"/>
      <c r="AS8830"/>
      <c r="AT8830"/>
      <c r="AU8830"/>
      <c r="AV8830"/>
      <c r="AW8830"/>
      <c r="AX8830"/>
      <c r="AY8830"/>
      <c r="AZ8830"/>
      <c r="BA8830"/>
      <c r="BB8830"/>
      <c r="BC8830"/>
      <c r="BD8830"/>
    </row>
    <row r="8831" spans="1:56" s="16" customFormat="1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/>
      <c r="AE8831"/>
      <c r="AF8831"/>
      <c r="AG8831"/>
      <c r="AH8831"/>
      <c r="AI8831"/>
      <c r="AJ8831"/>
      <c r="AK8831"/>
      <c r="AL8831"/>
      <c r="AM8831"/>
      <c r="AN8831"/>
      <c r="AO8831"/>
      <c r="AP8831"/>
      <c r="AQ8831"/>
      <c r="AR8831"/>
      <c r="AS8831"/>
      <c r="AT8831"/>
      <c r="AU8831"/>
      <c r="AV8831"/>
      <c r="AW8831"/>
      <c r="AX8831"/>
      <c r="AY8831"/>
      <c r="AZ8831"/>
      <c r="BA8831"/>
      <c r="BB8831"/>
      <c r="BC8831"/>
      <c r="BD8831"/>
    </row>
    <row r="8832" spans="1:56" s="16" customFormat="1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/>
      <c r="AE8832"/>
      <c r="AF8832"/>
      <c r="AG8832"/>
      <c r="AH8832"/>
      <c r="AI8832"/>
      <c r="AJ8832"/>
      <c r="AK8832"/>
      <c r="AL8832"/>
      <c r="AM8832"/>
      <c r="AN8832"/>
      <c r="AO8832"/>
      <c r="AP8832"/>
      <c r="AQ8832"/>
      <c r="AR8832"/>
      <c r="AS8832"/>
      <c r="AT8832"/>
      <c r="AU8832"/>
      <c r="AV8832"/>
      <c r="AW8832"/>
      <c r="AX8832"/>
      <c r="AY8832"/>
      <c r="AZ8832"/>
      <c r="BA8832"/>
      <c r="BB8832"/>
      <c r="BC8832"/>
      <c r="BD8832"/>
    </row>
    <row r="8833" spans="1:56" s="16" customFormat="1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/>
      <c r="AE8833"/>
      <c r="AF8833"/>
      <c r="AG8833"/>
      <c r="AH8833"/>
      <c r="AI8833"/>
      <c r="AJ8833"/>
      <c r="AK8833"/>
      <c r="AL8833"/>
      <c r="AM8833"/>
      <c r="AN8833"/>
      <c r="AO8833"/>
      <c r="AP8833"/>
      <c r="AQ8833"/>
      <c r="AR8833"/>
      <c r="AS8833"/>
      <c r="AT8833"/>
      <c r="AU8833"/>
      <c r="AV8833"/>
      <c r="AW8833"/>
      <c r="AX8833"/>
      <c r="AY8833"/>
      <c r="AZ8833"/>
      <c r="BA8833"/>
      <c r="BB8833"/>
      <c r="BC8833"/>
      <c r="BD8833"/>
    </row>
    <row r="8834" spans="1:56" s="16" customFormat="1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/>
      <c r="AE8834"/>
      <c r="AF8834"/>
      <c r="AG8834"/>
      <c r="AH8834"/>
      <c r="AI8834"/>
      <c r="AJ8834"/>
      <c r="AK8834"/>
      <c r="AL8834"/>
      <c r="AM8834"/>
      <c r="AN8834"/>
      <c r="AO8834"/>
      <c r="AP8834"/>
      <c r="AQ8834"/>
      <c r="AR8834"/>
      <c r="AS8834"/>
      <c r="AT8834"/>
      <c r="AU8834"/>
      <c r="AV8834"/>
      <c r="AW8834"/>
      <c r="AX8834"/>
      <c r="AY8834"/>
      <c r="AZ8834"/>
      <c r="BA8834"/>
      <c r="BB8834"/>
      <c r="BC8834"/>
      <c r="BD8834"/>
    </row>
    <row r="8835" spans="1:56" s="16" customFormat="1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  <c r="AA8835"/>
      <c r="AB8835"/>
      <c r="AC8835"/>
      <c r="AD8835"/>
      <c r="AE8835"/>
      <c r="AF8835"/>
      <c r="AG8835"/>
      <c r="AH8835"/>
      <c r="AI8835"/>
      <c r="AJ8835"/>
      <c r="AK8835"/>
      <c r="AL8835"/>
      <c r="AM8835"/>
      <c r="AN8835"/>
      <c r="AO8835"/>
      <c r="AP8835"/>
      <c r="AQ8835"/>
      <c r="AR8835"/>
      <c r="AS8835"/>
      <c r="AT8835"/>
      <c r="AU8835"/>
      <c r="AV8835"/>
      <c r="AW8835"/>
      <c r="AX8835"/>
      <c r="AY8835"/>
      <c r="AZ8835"/>
      <c r="BA8835"/>
      <c r="BB8835"/>
      <c r="BC8835"/>
      <c r="BD8835"/>
    </row>
    <row r="8836" spans="1:56" s="16" customFormat="1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/>
      <c r="AE8836"/>
      <c r="AF8836"/>
      <c r="AG8836"/>
      <c r="AH8836"/>
      <c r="AI8836"/>
      <c r="AJ8836"/>
      <c r="AK8836"/>
      <c r="AL8836"/>
      <c r="AM8836"/>
      <c r="AN8836"/>
      <c r="AO8836"/>
      <c r="AP8836"/>
      <c r="AQ8836"/>
      <c r="AR8836"/>
      <c r="AS8836"/>
      <c r="AT8836"/>
      <c r="AU8836"/>
      <c r="AV8836"/>
      <c r="AW8836"/>
      <c r="AX8836"/>
      <c r="AY8836"/>
      <c r="AZ8836"/>
      <c r="BA8836"/>
      <c r="BB8836"/>
      <c r="BC8836"/>
      <c r="BD8836"/>
    </row>
    <row r="8837" spans="1:56" s="16" customFormat="1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/>
      <c r="AE8837"/>
      <c r="AF8837"/>
      <c r="AG8837"/>
      <c r="AH8837"/>
      <c r="AI8837"/>
      <c r="AJ8837"/>
      <c r="AK8837"/>
      <c r="AL8837"/>
      <c r="AM8837"/>
      <c r="AN8837"/>
      <c r="AO8837"/>
      <c r="AP8837"/>
      <c r="AQ8837"/>
      <c r="AR8837"/>
      <c r="AS8837"/>
      <c r="AT8837"/>
      <c r="AU8837"/>
      <c r="AV8837"/>
      <c r="AW8837"/>
      <c r="AX8837"/>
      <c r="AY8837"/>
      <c r="AZ8837"/>
      <c r="BA8837"/>
      <c r="BB8837"/>
      <c r="BC8837"/>
      <c r="BD8837"/>
    </row>
    <row r="8838" spans="1:56" s="16" customFormat="1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  <c r="AE8838"/>
      <c r="AF8838"/>
      <c r="AG8838"/>
      <c r="AH8838"/>
      <c r="AI8838"/>
      <c r="AJ8838"/>
      <c r="AK8838"/>
      <c r="AL8838"/>
      <c r="AM8838"/>
      <c r="AN8838"/>
      <c r="AO8838"/>
      <c r="AP8838"/>
      <c r="AQ8838"/>
      <c r="AR8838"/>
      <c r="AS8838"/>
      <c r="AT8838"/>
      <c r="AU8838"/>
      <c r="AV8838"/>
      <c r="AW8838"/>
      <c r="AX8838"/>
      <c r="AY8838"/>
      <c r="AZ8838"/>
      <c r="BA8838"/>
      <c r="BB8838"/>
      <c r="BC8838"/>
      <c r="BD8838"/>
    </row>
    <row r="8839" spans="1:56" s="16" customFormat="1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/>
      <c r="AE8839"/>
      <c r="AF8839"/>
      <c r="AG8839"/>
      <c r="AH8839"/>
      <c r="AI8839"/>
      <c r="AJ8839"/>
      <c r="AK8839"/>
      <c r="AL8839"/>
      <c r="AM8839"/>
      <c r="AN8839"/>
      <c r="AO8839"/>
      <c r="AP8839"/>
      <c r="AQ8839"/>
      <c r="AR8839"/>
      <c r="AS8839"/>
      <c r="AT8839"/>
      <c r="AU8839"/>
      <c r="AV8839"/>
      <c r="AW8839"/>
      <c r="AX8839"/>
      <c r="AY8839"/>
      <c r="AZ8839"/>
      <c r="BA8839"/>
      <c r="BB8839"/>
      <c r="BC8839"/>
      <c r="BD8839"/>
    </row>
    <row r="8840" spans="1:56" s="16" customFormat="1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/>
      <c r="AE8840"/>
      <c r="AF8840"/>
      <c r="AG8840"/>
      <c r="AH8840"/>
      <c r="AI8840"/>
      <c r="AJ8840"/>
      <c r="AK8840"/>
      <c r="AL8840"/>
      <c r="AM8840"/>
      <c r="AN8840"/>
      <c r="AO8840"/>
      <c r="AP8840"/>
      <c r="AQ8840"/>
      <c r="AR8840"/>
      <c r="AS8840"/>
      <c r="AT8840"/>
      <c r="AU8840"/>
      <c r="AV8840"/>
      <c r="AW8840"/>
      <c r="AX8840"/>
      <c r="AY8840"/>
      <c r="AZ8840"/>
      <c r="BA8840"/>
      <c r="BB8840"/>
      <c r="BC8840"/>
      <c r="BD8840"/>
    </row>
    <row r="8841" spans="1:56" s="16" customFormat="1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/>
      <c r="AE8841"/>
      <c r="AF8841"/>
      <c r="AG8841"/>
      <c r="AH8841"/>
      <c r="AI8841"/>
      <c r="AJ8841"/>
      <c r="AK8841"/>
      <c r="AL8841"/>
      <c r="AM8841"/>
      <c r="AN8841"/>
      <c r="AO8841"/>
      <c r="AP8841"/>
      <c r="AQ8841"/>
      <c r="AR8841"/>
      <c r="AS8841"/>
      <c r="AT8841"/>
      <c r="AU8841"/>
      <c r="AV8841"/>
      <c r="AW8841"/>
      <c r="AX8841"/>
      <c r="AY8841"/>
      <c r="AZ8841"/>
      <c r="BA8841"/>
      <c r="BB8841"/>
      <c r="BC8841"/>
      <c r="BD8841"/>
    </row>
    <row r="8842" spans="1:56" s="16" customFormat="1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/>
      <c r="AE8842"/>
      <c r="AF8842"/>
      <c r="AG8842"/>
      <c r="AH8842"/>
      <c r="AI8842"/>
      <c r="AJ8842"/>
      <c r="AK8842"/>
      <c r="AL8842"/>
      <c r="AM8842"/>
      <c r="AN8842"/>
      <c r="AO8842"/>
      <c r="AP8842"/>
      <c r="AQ8842"/>
      <c r="AR8842"/>
      <c r="AS8842"/>
      <c r="AT8842"/>
      <c r="AU8842"/>
      <c r="AV8842"/>
      <c r="AW8842"/>
      <c r="AX8842"/>
      <c r="AY8842"/>
      <c r="AZ8842"/>
      <c r="BA8842"/>
      <c r="BB8842"/>
      <c r="BC8842"/>
      <c r="BD8842"/>
    </row>
    <row r="8843" spans="1:56" s="16" customFormat="1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/>
      <c r="AE8843"/>
      <c r="AF8843"/>
      <c r="AG8843"/>
      <c r="AH8843"/>
      <c r="AI8843"/>
      <c r="AJ8843"/>
      <c r="AK8843"/>
      <c r="AL8843"/>
      <c r="AM8843"/>
      <c r="AN8843"/>
      <c r="AO8843"/>
      <c r="AP8843"/>
      <c r="AQ8843"/>
      <c r="AR8843"/>
      <c r="AS8843"/>
      <c r="AT8843"/>
      <c r="AU8843"/>
      <c r="AV8843"/>
      <c r="AW8843"/>
      <c r="AX8843"/>
      <c r="AY8843"/>
      <c r="AZ8843"/>
      <c r="BA8843"/>
      <c r="BB8843"/>
      <c r="BC8843"/>
      <c r="BD8843"/>
    </row>
    <row r="8844" spans="1:56" s="16" customFormat="1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/>
      <c r="AE8844"/>
      <c r="AF8844"/>
      <c r="AG8844"/>
      <c r="AH8844"/>
      <c r="AI8844"/>
      <c r="AJ8844"/>
      <c r="AK8844"/>
      <c r="AL8844"/>
      <c r="AM8844"/>
      <c r="AN8844"/>
      <c r="AO8844"/>
      <c r="AP8844"/>
      <c r="AQ8844"/>
      <c r="AR8844"/>
      <c r="AS8844"/>
      <c r="AT8844"/>
      <c r="AU8844"/>
      <c r="AV8844"/>
      <c r="AW8844"/>
      <c r="AX8844"/>
      <c r="AY8844"/>
      <c r="AZ8844"/>
      <c r="BA8844"/>
      <c r="BB8844"/>
      <c r="BC8844"/>
      <c r="BD8844"/>
    </row>
    <row r="8845" spans="1:56" s="16" customFormat="1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/>
      <c r="AE8845"/>
      <c r="AF8845"/>
      <c r="AG8845"/>
      <c r="AH8845"/>
      <c r="AI8845"/>
      <c r="AJ8845"/>
      <c r="AK8845"/>
      <c r="AL8845"/>
      <c r="AM8845"/>
      <c r="AN8845"/>
      <c r="AO8845"/>
      <c r="AP8845"/>
      <c r="AQ8845"/>
      <c r="AR8845"/>
      <c r="AS8845"/>
      <c r="AT8845"/>
      <c r="AU8845"/>
      <c r="AV8845"/>
      <c r="AW8845"/>
      <c r="AX8845"/>
      <c r="AY8845"/>
      <c r="AZ8845"/>
      <c r="BA8845"/>
      <c r="BB8845"/>
      <c r="BC8845"/>
      <c r="BD8845"/>
    </row>
    <row r="8846" spans="1:56" s="16" customFormat="1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/>
      <c r="AE8846"/>
      <c r="AF8846"/>
      <c r="AG8846"/>
      <c r="AH8846"/>
      <c r="AI8846"/>
      <c r="AJ8846"/>
      <c r="AK8846"/>
      <c r="AL8846"/>
      <c r="AM8846"/>
      <c r="AN8846"/>
      <c r="AO8846"/>
      <c r="AP8846"/>
      <c r="AQ8846"/>
      <c r="AR8846"/>
      <c r="AS8846"/>
      <c r="AT8846"/>
      <c r="AU8846"/>
      <c r="AV8846"/>
      <c r="AW8846"/>
      <c r="AX8846"/>
      <c r="AY8846"/>
      <c r="AZ8846"/>
      <c r="BA8846"/>
      <c r="BB8846"/>
      <c r="BC8846"/>
      <c r="BD8846"/>
    </row>
    <row r="8847" spans="1:56" s="16" customFormat="1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/>
      <c r="AE8847"/>
      <c r="AF8847"/>
      <c r="AG8847"/>
      <c r="AH8847"/>
      <c r="AI8847"/>
      <c r="AJ8847"/>
      <c r="AK8847"/>
      <c r="AL8847"/>
      <c r="AM8847"/>
      <c r="AN8847"/>
      <c r="AO8847"/>
      <c r="AP8847"/>
      <c r="AQ8847"/>
      <c r="AR8847"/>
      <c r="AS8847"/>
      <c r="AT8847"/>
      <c r="AU8847"/>
      <c r="AV8847"/>
      <c r="AW8847"/>
      <c r="AX8847"/>
      <c r="AY8847"/>
      <c r="AZ8847"/>
      <c r="BA8847"/>
      <c r="BB8847"/>
      <c r="BC8847"/>
      <c r="BD8847"/>
    </row>
    <row r="8848" spans="1:56" s="16" customFormat="1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/>
      <c r="AE8848"/>
      <c r="AF8848"/>
      <c r="AG8848"/>
      <c r="AH8848"/>
      <c r="AI8848"/>
      <c r="AJ8848"/>
      <c r="AK8848"/>
      <c r="AL8848"/>
      <c r="AM8848"/>
      <c r="AN8848"/>
      <c r="AO8848"/>
      <c r="AP8848"/>
      <c r="AQ8848"/>
      <c r="AR8848"/>
      <c r="AS8848"/>
      <c r="AT8848"/>
      <c r="AU8848"/>
      <c r="AV8848"/>
      <c r="AW8848"/>
      <c r="AX8848"/>
      <c r="AY8848"/>
      <c r="AZ8848"/>
      <c r="BA8848"/>
      <c r="BB8848"/>
      <c r="BC8848"/>
      <c r="BD8848"/>
    </row>
    <row r="8849" spans="1:56" s="16" customFormat="1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/>
      <c r="AE8849"/>
      <c r="AF8849"/>
      <c r="AG8849"/>
      <c r="AH8849"/>
      <c r="AI8849"/>
      <c r="AJ8849"/>
      <c r="AK8849"/>
      <c r="AL8849"/>
      <c r="AM8849"/>
      <c r="AN8849"/>
      <c r="AO8849"/>
      <c r="AP8849"/>
      <c r="AQ8849"/>
      <c r="AR8849"/>
      <c r="AS8849"/>
      <c r="AT8849"/>
      <c r="AU8849"/>
      <c r="AV8849"/>
      <c r="AW8849"/>
      <c r="AX8849"/>
      <c r="AY8849"/>
      <c r="AZ8849"/>
      <c r="BA8849"/>
      <c r="BB8849"/>
      <c r="BC8849"/>
      <c r="BD8849"/>
    </row>
    <row r="8850" spans="1:56" s="16" customFormat="1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/>
      <c r="AE8850"/>
      <c r="AF8850"/>
      <c r="AG8850"/>
      <c r="AH8850"/>
      <c r="AI8850"/>
      <c r="AJ8850"/>
      <c r="AK8850"/>
      <c r="AL8850"/>
      <c r="AM8850"/>
      <c r="AN8850"/>
      <c r="AO8850"/>
      <c r="AP8850"/>
      <c r="AQ8850"/>
      <c r="AR8850"/>
      <c r="AS8850"/>
      <c r="AT8850"/>
      <c r="AU8850"/>
      <c r="AV8850"/>
      <c r="AW8850"/>
      <c r="AX8850"/>
      <c r="AY8850"/>
      <c r="AZ8850"/>
      <c r="BA8850"/>
      <c r="BB8850"/>
      <c r="BC8850"/>
      <c r="BD8850"/>
    </row>
    <row r="8851" spans="1:56" s="16" customFormat="1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/>
      <c r="AE8851"/>
      <c r="AF8851"/>
      <c r="AG8851"/>
      <c r="AH8851"/>
      <c r="AI8851"/>
      <c r="AJ8851"/>
      <c r="AK8851"/>
      <c r="AL8851"/>
      <c r="AM8851"/>
      <c r="AN8851"/>
      <c r="AO8851"/>
      <c r="AP8851"/>
      <c r="AQ8851"/>
      <c r="AR8851"/>
      <c r="AS8851"/>
      <c r="AT8851"/>
      <c r="AU8851"/>
      <c r="AV8851"/>
      <c r="AW8851"/>
      <c r="AX8851"/>
      <c r="AY8851"/>
      <c r="AZ8851"/>
      <c r="BA8851"/>
      <c r="BB8851"/>
      <c r="BC8851"/>
      <c r="BD8851"/>
    </row>
    <row r="8852" spans="1:56" s="16" customFormat="1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  <c r="AE8852"/>
      <c r="AF8852"/>
      <c r="AG8852"/>
      <c r="AH8852"/>
      <c r="AI8852"/>
      <c r="AJ8852"/>
      <c r="AK8852"/>
      <c r="AL8852"/>
      <c r="AM8852"/>
      <c r="AN8852"/>
      <c r="AO8852"/>
      <c r="AP8852"/>
      <c r="AQ8852"/>
      <c r="AR8852"/>
      <c r="AS8852"/>
      <c r="AT8852"/>
      <c r="AU8852"/>
      <c r="AV8852"/>
      <c r="AW8852"/>
      <c r="AX8852"/>
      <c r="AY8852"/>
      <c r="AZ8852"/>
      <c r="BA8852"/>
      <c r="BB8852"/>
      <c r="BC8852"/>
      <c r="BD8852"/>
    </row>
    <row r="8853" spans="1:56" s="16" customFormat="1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/>
      <c r="AE8853"/>
      <c r="AF8853"/>
      <c r="AG8853"/>
      <c r="AH8853"/>
      <c r="AI8853"/>
      <c r="AJ8853"/>
      <c r="AK8853"/>
      <c r="AL8853"/>
      <c r="AM8853"/>
      <c r="AN8853"/>
      <c r="AO8853"/>
      <c r="AP8853"/>
      <c r="AQ8853"/>
      <c r="AR8853"/>
      <c r="AS8853"/>
      <c r="AT8853"/>
      <c r="AU8853"/>
      <c r="AV8853"/>
      <c r="AW8853"/>
      <c r="AX8853"/>
      <c r="AY8853"/>
      <c r="AZ8853"/>
      <c r="BA8853"/>
      <c r="BB8853"/>
      <c r="BC8853"/>
      <c r="BD8853"/>
    </row>
    <row r="8854" spans="1:56" s="16" customFormat="1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/>
      <c r="AE8854"/>
      <c r="AF8854"/>
      <c r="AG8854"/>
      <c r="AH8854"/>
      <c r="AI8854"/>
      <c r="AJ8854"/>
      <c r="AK8854"/>
      <c r="AL8854"/>
      <c r="AM8854"/>
      <c r="AN8854"/>
      <c r="AO8854"/>
      <c r="AP8854"/>
      <c r="AQ8854"/>
      <c r="AR8854"/>
      <c r="AS8854"/>
      <c r="AT8854"/>
      <c r="AU8854"/>
      <c r="AV8854"/>
      <c r="AW8854"/>
      <c r="AX8854"/>
      <c r="AY8854"/>
      <c r="AZ8854"/>
      <c r="BA8854"/>
      <c r="BB8854"/>
      <c r="BC8854"/>
      <c r="BD8854"/>
    </row>
    <row r="8855" spans="1:56" s="16" customFormat="1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/>
      <c r="AE8855"/>
      <c r="AF8855"/>
      <c r="AG8855"/>
      <c r="AH8855"/>
      <c r="AI8855"/>
      <c r="AJ8855"/>
      <c r="AK8855"/>
      <c r="AL8855"/>
      <c r="AM8855"/>
      <c r="AN8855"/>
      <c r="AO8855"/>
      <c r="AP8855"/>
      <c r="AQ8855"/>
      <c r="AR8855"/>
      <c r="AS8855"/>
      <c r="AT8855"/>
      <c r="AU8855"/>
      <c r="AV8855"/>
      <c r="AW8855"/>
      <c r="AX8855"/>
      <c r="AY8855"/>
      <c r="AZ8855"/>
      <c r="BA8855"/>
      <c r="BB8855"/>
      <c r="BC8855"/>
      <c r="BD8855"/>
    </row>
    <row r="8856" spans="1:56" s="16" customFormat="1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/>
      <c r="AE8856"/>
      <c r="AF8856"/>
      <c r="AG8856"/>
      <c r="AH8856"/>
      <c r="AI8856"/>
      <c r="AJ8856"/>
      <c r="AK8856"/>
      <c r="AL8856"/>
      <c r="AM8856"/>
      <c r="AN8856"/>
      <c r="AO8856"/>
      <c r="AP8856"/>
      <c r="AQ8856"/>
      <c r="AR8856"/>
      <c r="AS8856"/>
      <c r="AT8856"/>
      <c r="AU8856"/>
      <c r="AV8856"/>
      <c r="AW8856"/>
      <c r="AX8856"/>
      <c r="AY8856"/>
      <c r="AZ8856"/>
      <c r="BA8856"/>
      <c r="BB8856"/>
      <c r="BC8856"/>
      <c r="BD8856"/>
    </row>
    <row r="8857" spans="1:56" s="16" customFormat="1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/>
      <c r="AE8857"/>
      <c r="AF8857"/>
      <c r="AG8857"/>
      <c r="AH8857"/>
      <c r="AI8857"/>
      <c r="AJ8857"/>
      <c r="AK8857"/>
      <c r="AL8857"/>
      <c r="AM8857"/>
      <c r="AN8857"/>
      <c r="AO8857"/>
      <c r="AP8857"/>
      <c r="AQ8857"/>
      <c r="AR8857"/>
      <c r="AS8857"/>
      <c r="AT8857"/>
      <c r="AU8857"/>
      <c r="AV8857"/>
      <c r="AW8857"/>
      <c r="AX8857"/>
      <c r="AY8857"/>
      <c r="AZ8857"/>
      <c r="BA8857"/>
      <c r="BB8857"/>
      <c r="BC8857"/>
      <c r="BD8857"/>
    </row>
    <row r="8858" spans="1:56" s="16" customFormat="1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/>
      <c r="AE8858"/>
      <c r="AF8858"/>
      <c r="AG8858"/>
      <c r="AH8858"/>
      <c r="AI8858"/>
      <c r="AJ8858"/>
      <c r="AK8858"/>
      <c r="AL8858"/>
      <c r="AM8858"/>
      <c r="AN8858"/>
      <c r="AO8858"/>
      <c r="AP8858"/>
      <c r="AQ8858"/>
      <c r="AR8858"/>
      <c r="AS8858"/>
      <c r="AT8858"/>
      <c r="AU8858"/>
      <c r="AV8858"/>
      <c r="AW8858"/>
      <c r="AX8858"/>
      <c r="AY8858"/>
      <c r="AZ8858"/>
      <c r="BA8858"/>
      <c r="BB8858"/>
      <c r="BC8858"/>
      <c r="BD8858"/>
    </row>
    <row r="8859" spans="1:56" s="16" customFormat="1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/>
      <c r="AE8859"/>
      <c r="AF8859"/>
      <c r="AG8859"/>
      <c r="AH8859"/>
      <c r="AI8859"/>
      <c r="AJ8859"/>
      <c r="AK8859"/>
      <c r="AL8859"/>
      <c r="AM8859"/>
      <c r="AN8859"/>
      <c r="AO8859"/>
      <c r="AP8859"/>
      <c r="AQ8859"/>
      <c r="AR8859"/>
      <c r="AS8859"/>
      <c r="AT8859"/>
      <c r="AU8859"/>
      <c r="AV8859"/>
      <c r="AW8859"/>
      <c r="AX8859"/>
      <c r="AY8859"/>
      <c r="AZ8859"/>
      <c r="BA8859"/>
      <c r="BB8859"/>
      <c r="BC8859"/>
      <c r="BD8859"/>
    </row>
    <row r="8860" spans="1:56" s="16" customFormat="1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/>
      <c r="AE8860"/>
      <c r="AF8860"/>
      <c r="AG8860"/>
      <c r="AH8860"/>
      <c r="AI8860"/>
      <c r="AJ8860"/>
      <c r="AK8860"/>
      <c r="AL8860"/>
      <c r="AM8860"/>
      <c r="AN8860"/>
      <c r="AO8860"/>
      <c r="AP8860"/>
      <c r="AQ8860"/>
      <c r="AR8860"/>
      <c r="AS8860"/>
      <c r="AT8860"/>
      <c r="AU8860"/>
      <c r="AV8860"/>
      <c r="AW8860"/>
      <c r="AX8860"/>
      <c r="AY8860"/>
      <c r="AZ8860"/>
      <c r="BA8860"/>
      <c r="BB8860"/>
      <c r="BC8860"/>
      <c r="BD8860"/>
    </row>
    <row r="8861" spans="1:56" s="16" customFormat="1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/>
      <c r="AE8861"/>
      <c r="AF8861"/>
      <c r="AG8861"/>
      <c r="AH8861"/>
      <c r="AI8861"/>
      <c r="AJ8861"/>
      <c r="AK8861"/>
      <c r="AL8861"/>
      <c r="AM8861"/>
      <c r="AN8861"/>
      <c r="AO8861"/>
      <c r="AP8861"/>
      <c r="AQ8861"/>
      <c r="AR8861"/>
      <c r="AS8861"/>
      <c r="AT8861"/>
      <c r="AU8861"/>
      <c r="AV8861"/>
      <c r="AW8861"/>
      <c r="AX8861"/>
      <c r="AY8861"/>
      <c r="AZ8861"/>
      <c r="BA8861"/>
      <c r="BB8861"/>
      <c r="BC8861"/>
      <c r="BD8861"/>
    </row>
    <row r="8862" spans="1:56" s="16" customFormat="1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/>
      <c r="AE8862"/>
      <c r="AF8862"/>
      <c r="AG8862"/>
      <c r="AH8862"/>
      <c r="AI8862"/>
      <c r="AJ8862"/>
      <c r="AK8862"/>
      <c r="AL8862"/>
      <c r="AM8862"/>
      <c r="AN8862"/>
      <c r="AO8862"/>
      <c r="AP8862"/>
      <c r="AQ8862"/>
      <c r="AR8862"/>
      <c r="AS8862"/>
      <c r="AT8862"/>
      <c r="AU8862"/>
      <c r="AV8862"/>
      <c r="AW8862"/>
      <c r="AX8862"/>
      <c r="AY8862"/>
      <c r="AZ8862"/>
      <c r="BA8862"/>
      <c r="BB8862"/>
      <c r="BC8862"/>
      <c r="BD8862"/>
    </row>
    <row r="8863" spans="1:56" s="16" customFormat="1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/>
      <c r="AE8863"/>
      <c r="AF8863"/>
      <c r="AG8863"/>
      <c r="AH8863"/>
      <c r="AI8863"/>
      <c r="AJ8863"/>
      <c r="AK8863"/>
      <c r="AL8863"/>
      <c r="AM8863"/>
      <c r="AN8863"/>
      <c r="AO8863"/>
      <c r="AP8863"/>
      <c r="AQ8863"/>
      <c r="AR8863"/>
      <c r="AS8863"/>
      <c r="AT8863"/>
      <c r="AU8863"/>
      <c r="AV8863"/>
      <c r="AW8863"/>
      <c r="AX8863"/>
      <c r="AY8863"/>
      <c r="AZ8863"/>
      <c r="BA8863"/>
      <c r="BB8863"/>
      <c r="BC8863"/>
      <c r="BD8863"/>
    </row>
    <row r="8864" spans="1:56" s="16" customFormat="1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/>
      <c r="AE8864"/>
      <c r="AF8864"/>
      <c r="AG8864"/>
      <c r="AH8864"/>
      <c r="AI8864"/>
      <c r="AJ8864"/>
      <c r="AK8864"/>
      <c r="AL8864"/>
      <c r="AM8864"/>
      <c r="AN8864"/>
      <c r="AO8864"/>
      <c r="AP8864"/>
      <c r="AQ8864"/>
      <c r="AR8864"/>
      <c r="AS8864"/>
      <c r="AT8864"/>
      <c r="AU8864"/>
      <c r="AV8864"/>
      <c r="AW8864"/>
      <c r="AX8864"/>
      <c r="AY8864"/>
      <c r="AZ8864"/>
      <c r="BA8864"/>
      <c r="BB8864"/>
      <c r="BC8864"/>
      <c r="BD8864"/>
    </row>
    <row r="8865" spans="1:56" s="16" customFormat="1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/>
      <c r="AE8865"/>
      <c r="AF8865"/>
      <c r="AG8865"/>
      <c r="AH8865"/>
      <c r="AI8865"/>
      <c r="AJ8865"/>
      <c r="AK8865"/>
      <c r="AL8865"/>
      <c r="AM8865"/>
      <c r="AN8865"/>
      <c r="AO8865"/>
      <c r="AP8865"/>
      <c r="AQ8865"/>
      <c r="AR8865"/>
      <c r="AS8865"/>
      <c r="AT8865"/>
      <c r="AU8865"/>
      <c r="AV8865"/>
      <c r="AW8865"/>
      <c r="AX8865"/>
      <c r="AY8865"/>
      <c r="AZ8865"/>
      <c r="BA8865"/>
      <c r="BB8865"/>
      <c r="BC8865"/>
      <c r="BD8865"/>
    </row>
    <row r="8866" spans="1:56" s="16" customFormat="1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/>
      <c r="AE8866"/>
      <c r="AF8866"/>
      <c r="AG8866"/>
      <c r="AH8866"/>
      <c r="AI8866"/>
      <c r="AJ8866"/>
      <c r="AK8866"/>
      <c r="AL8866"/>
      <c r="AM8866"/>
      <c r="AN8866"/>
      <c r="AO8866"/>
      <c r="AP8866"/>
      <c r="AQ8866"/>
      <c r="AR8866"/>
      <c r="AS8866"/>
      <c r="AT8866"/>
      <c r="AU8866"/>
      <c r="AV8866"/>
      <c r="AW8866"/>
      <c r="AX8866"/>
      <c r="AY8866"/>
      <c r="AZ8866"/>
      <c r="BA8866"/>
      <c r="BB8866"/>
      <c r="BC8866"/>
      <c r="BD8866"/>
    </row>
    <row r="8867" spans="1:56" s="16" customFormat="1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/>
      <c r="AE8867"/>
      <c r="AF8867"/>
      <c r="AG8867"/>
      <c r="AH8867"/>
      <c r="AI8867"/>
      <c r="AJ8867"/>
      <c r="AK8867"/>
      <c r="AL8867"/>
      <c r="AM8867"/>
      <c r="AN8867"/>
      <c r="AO8867"/>
      <c r="AP8867"/>
      <c r="AQ8867"/>
      <c r="AR8867"/>
      <c r="AS8867"/>
      <c r="AT8867"/>
      <c r="AU8867"/>
      <c r="AV8867"/>
      <c r="AW8867"/>
      <c r="AX8867"/>
      <c r="AY8867"/>
      <c r="AZ8867"/>
      <c r="BA8867"/>
      <c r="BB8867"/>
      <c r="BC8867"/>
      <c r="BD8867"/>
    </row>
    <row r="8868" spans="1:56" s="16" customFormat="1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/>
      <c r="AE8868"/>
      <c r="AF8868"/>
      <c r="AG8868"/>
      <c r="AH8868"/>
      <c r="AI8868"/>
      <c r="AJ8868"/>
      <c r="AK8868"/>
      <c r="AL8868"/>
      <c r="AM8868"/>
      <c r="AN8868"/>
      <c r="AO8868"/>
      <c r="AP8868"/>
      <c r="AQ8868"/>
      <c r="AR8868"/>
      <c r="AS8868"/>
      <c r="AT8868"/>
      <c r="AU8868"/>
      <c r="AV8868"/>
      <c r="AW8868"/>
      <c r="AX8868"/>
      <c r="AY8868"/>
      <c r="AZ8868"/>
      <c r="BA8868"/>
      <c r="BB8868"/>
      <c r="BC8868"/>
      <c r="BD8868"/>
    </row>
    <row r="8869" spans="1:56" s="16" customFormat="1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/>
      <c r="AE8869"/>
      <c r="AF8869"/>
      <c r="AG8869"/>
      <c r="AH8869"/>
      <c r="AI8869"/>
      <c r="AJ8869"/>
      <c r="AK8869"/>
      <c r="AL8869"/>
      <c r="AM8869"/>
      <c r="AN8869"/>
      <c r="AO8869"/>
      <c r="AP8869"/>
      <c r="AQ8869"/>
      <c r="AR8869"/>
      <c r="AS8869"/>
      <c r="AT8869"/>
      <c r="AU8869"/>
      <c r="AV8869"/>
      <c r="AW8869"/>
      <c r="AX8869"/>
      <c r="AY8869"/>
      <c r="AZ8869"/>
      <c r="BA8869"/>
      <c r="BB8869"/>
      <c r="BC8869"/>
      <c r="BD8869"/>
    </row>
    <row r="8870" spans="1:56" s="16" customFormat="1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/>
      <c r="AE8870"/>
      <c r="AF8870"/>
      <c r="AG8870"/>
      <c r="AH8870"/>
      <c r="AI8870"/>
      <c r="AJ8870"/>
      <c r="AK8870"/>
      <c r="AL8870"/>
      <c r="AM8870"/>
      <c r="AN8870"/>
      <c r="AO8870"/>
      <c r="AP8870"/>
      <c r="AQ8870"/>
      <c r="AR8870"/>
      <c r="AS8870"/>
      <c r="AT8870"/>
      <c r="AU8870"/>
      <c r="AV8870"/>
      <c r="AW8870"/>
      <c r="AX8870"/>
      <c r="AY8870"/>
      <c r="AZ8870"/>
      <c r="BA8870"/>
      <c r="BB8870"/>
      <c r="BC8870"/>
      <c r="BD8870"/>
    </row>
    <row r="8871" spans="1:56" s="16" customFormat="1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/>
      <c r="AE8871"/>
      <c r="AF8871"/>
      <c r="AG8871"/>
      <c r="AH8871"/>
      <c r="AI8871"/>
      <c r="AJ8871"/>
      <c r="AK8871"/>
      <c r="AL8871"/>
      <c r="AM8871"/>
      <c r="AN8871"/>
      <c r="AO8871"/>
      <c r="AP8871"/>
      <c r="AQ8871"/>
      <c r="AR8871"/>
      <c r="AS8871"/>
      <c r="AT8871"/>
      <c r="AU8871"/>
      <c r="AV8871"/>
      <c r="AW8871"/>
      <c r="AX8871"/>
      <c r="AY8871"/>
      <c r="AZ8871"/>
      <c r="BA8871"/>
      <c r="BB8871"/>
      <c r="BC8871"/>
      <c r="BD8871"/>
    </row>
    <row r="8872" spans="1:56" s="16" customFormat="1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/>
      <c r="AE8872"/>
      <c r="AF8872"/>
      <c r="AG8872"/>
      <c r="AH8872"/>
      <c r="AI8872"/>
      <c r="AJ8872"/>
      <c r="AK8872"/>
      <c r="AL8872"/>
      <c r="AM8872"/>
      <c r="AN8872"/>
      <c r="AO8872"/>
      <c r="AP8872"/>
      <c r="AQ8872"/>
      <c r="AR8872"/>
      <c r="AS8872"/>
      <c r="AT8872"/>
      <c r="AU8872"/>
      <c r="AV8872"/>
      <c r="AW8872"/>
      <c r="AX8872"/>
      <c r="AY8872"/>
      <c r="AZ8872"/>
      <c r="BA8872"/>
      <c r="BB8872"/>
      <c r="BC8872"/>
      <c r="BD8872"/>
    </row>
    <row r="8873" spans="1:56" s="16" customFormat="1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/>
      <c r="AE8873"/>
      <c r="AF8873"/>
      <c r="AG8873"/>
      <c r="AH8873"/>
      <c r="AI8873"/>
      <c r="AJ8873"/>
      <c r="AK8873"/>
      <c r="AL8873"/>
      <c r="AM8873"/>
      <c r="AN8873"/>
      <c r="AO8873"/>
      <c r="AP8873"/>
      <c r="AQ8873"/>
      <c r="AR8873"/>
      <c r="AS8873"/>
      <c r="AT8873"/>
      <c r="AU8873"/>
      <c r="AV8873"/>
      <c r="AW8873"/>
      <c r="AX8873"/>
      <c r="AY8873"/>
      <c r="AZ8873"/>
      <c r="BA8873"/>
      <c r="BB8873"/>
      <c r="BC8873"/>
      <c r="BD8873"/>
    </row>
    <row r="8874" spans="1:56" s="16" customFormat="1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/>
      <c r="AE8874"/>
      <c r="AF8874"/>
      <c r="AG8874"/>
      <c r="AH8874"/>
      <c r="AI8874"/>
      <c r="AJ8874"/>
      <c r="AK8874"/>
      <c r="AL8874"/>
      <c r="AM8874"/>
      <c r="AN8874"/>
      <c r="AO8874"/>
      <c r="AP8874"/>
      <c r="AQ8874"/>
      <c r="AR8874"/>
      <c r="AS8874"/>
      <c r="AT8874"/>
      <c r="AU8874"/>
      <c r="AV8874"/>
      <c r="AW8874"/>
      <c r="AX8874"/>
      <c r="AY8874"/>
      <c r="AZ8874"/>
      <c r="BA8874"/>
      <c r="BB8874"/>
      <c r="BC8874"/>
      <c r="BD8874"/>
    </row>
    <row r="8875" spans="1:56" s="16" customFormat="1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/>
      <c r="AE8875"/>
      <c r="AF8875"/>
      <c r="AG8875"/>
      <c r="AH8875"/>
      <c r="AI8875"/>
      <c r="AJ8875"/>
      <c r="AK8875"/>
      <c r="AL8875"/>
      <c r="AM8875"/>
      <c r="AN8875"/>
      <c r="AO8875"/>
      <c r="AP8875"/>
      <c r="AQ8875"/>
      <c r="AR8875"/>
      <c r="AS8875"/>
      <c r="AT8875"/>
      <c r="AU8875"/>
      <c r="AV8875"/>
      <c r="AW8875"/>
      <c r="AX8875"/>
      <c r="AY8875"/>
      <c r="AZ8875"/>
      <c r="BA8875"/>
      <c r="BB8875"/>
      <c r="BC8875"/>
      <c r="BD8875"/>
    </row>
    <row r="8876" spans="1:56" s="16" customFormat="1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/>
      <c r="AE8876"/>
      <c r="AF8876"/>
      <c r="AG8876"/>
      <c r="AH8876"/>
      <c r="AI8876"/>
      <c r="AJ8876"/>
      <c r="AK8876"/>
      <c r="AL8876"/>
      <c r="AM8876"/>
      <c r="AN8876"/>
      <c r="AO8876"/>
      <c r="AP8876"/>
      <c r="AQ8876"/>
      <c r="AR8876"/>
      <c r="AS8876"/>
      <c r="AT8876"/>
      <c r="AU8876"/>
      <c r="AV8876"/>
      <c r="AW8876"/>
      <c r="AX8876"/>
      <c r="AY8876"/>
      <c r="AZ8876"/>
      <c r="BA8876"/>
      <c r="BB8876"/>
      <c r="BC8876"/>
      <c r="BD8876"/>
    </row>
    <row r="8877" spans="1:56" s="16" customFormat="1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/>
      <c r="AE8877"/>
      <c r="AF8877"/>
      <c r="AG8877"/>
      <c r="AH8877"/>
      <c r="AI8877"/>
      <c r="AJ8877"/>
      <c r="AK8877"/>
      <c r="AL8877"/>
      <c r="AM8877"/>
      <c r="AN8877"/>
      <c r="AO8877"/>
      <c r="AP8877"/>
      <c r="AQ8877"/>
      <c r="AR8877"/>
      <c r="AS8877"/>
      <c r="AT8877"/>
      <c r="AU8877"/>
      <c r="AV8877"/>
      <c r="AW8877"/>
      <c r="AX8877"/>
      <c r="AY8877"/>
      <c r="AZ8877"/>
      <c r="BA8877"/>
      <c r="BB8877"/>
      <c r="BC8877"/>
      <c r="BD8877"/>
    </row>
    <row r="8878" spans="1:56" s="16" customFormat="1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/>
      <c r="AE8878"/>
      <c r="AF8878"/>
      <c r="AG8878"/>
      <c r="AH8878"/>
      <c r="AI8878"/>
      <c r="AJ8878"/>
      <c r="AK8878"/>
      <c r="AL8878"/>
      <c r="AM8878"/>
      <c r="AN8878"/>
      <c r="AO8878"/>
      <c r="AP8878"/>
      <c r="AQ8878"/>
      <c r="AR8878"/>
      <c r="AS8878"/>
      <c r="AT8878"/>
      <c r="AU8878"/>
      <c r="AV8878"/>
      <c r="AW8878"/>
      <c r="AX8878"/>
      <c r="AY8878"/>
      <c r="AZ8878"/>
      <c r="BA8878"/>
      <c r="BB8878"/>
      <c r="BC8878"/>
      <c r="BD8878"/>
    </row>
    <row r="8879" spans="1:56" s="16" customFormat="1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/>
      <c r="AE8879"/>
      <c r="AF8879"/>
      <c r="AG8879"/>
      <c r="AH8879"/>
      <c r="AI8879"/>
      <c r="AJ8879"/>
      <c r="AK8879"/>
      <c r="AL8879"/>
      <c r="AM8879"/>
      <c r="AN8879"/>
      <c r="AO8879"/>
      <c r="AP8879"/>
      <c r="AQ8879"/>
      <c r="AR8879"/>
      <c r="AS8879"/>
      <c r="AT8879"/>
      <c r="AU8879"/>
      <c r="AV8879"/>
      <c r="AW8879"/>
      <c r="AX8879"/>
      <c r="AY8879"/>
      <c r="AZ8879"/>
      <c r="BA8879"/>
      <c r="BB8879"/>
      <c r="BC8879"/>
      <c r="BD8879"/>
    </row>
    <row r="8880" spans="1:56" s="16" customFormat="1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/>
      <c r="AE8880"/>
      <c r="AF8880"/>
      <c r="AG8880"/>
      <c r="AH8880"/>
      <c r="AI8880"/>
      <c r="AJ8880"/>
      <c r="AK8880"/>
      <c r="AL8880"/>
      <c r="AM8880"/>
      <c r="AN8880"/>
      <c r="AO8880"/>
      <c r="AP8880"/>
      <c r="AQ8880"/>
      <c r="AR8880"/>
      <c r="AS8880"/>
      <c r="AT8880"/>
      <c r="AU8880"/>
      <c r="AV8880"/>
      <c r="AW8880"/>
      <c r="AX8880"/>
      <c r="AY8880"/>
      <c r="AZ8880"/>
      <c r="BA8880"/>
      <c r="BB8880"/>
      <c r="BC8880"/>
      <c r="BD8880"/>
    </row>
    <row r="8881" spans="1:56" s="16" customFormat="1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/>
      <c r="AE8881"/>
      <c r="AF8881"/>
      <c r="AG8881"/>
      <c r="AH8881"/>
      <c r="AI8881"/>
      <c r="AJ8881"/>
      <c r="AK8881"/>
      <c r="AL8881"/>
      <c r="AM8881"/>
      <c r="AN8881"/>
      <c r="AO8881"/>
      <c r="AP8881"/>
      <c r="AQ8881"/>
      <c r="AR8881"/>
      <c r="AS8881"/>
      <c r="AT8881"/>
      <c r="AU8881"/>
      <c r="AV8881"/>
      <c r="AW8881"/>
      <c r="AX8881"/>
      <c r="AY8881"/>
      <c r="AZ8881"/>
      <c r="BA8881"/>
      <c r="BB8881"/>
      <c r="BC8881"/>
      <c r="BD8881"/>
    </row>
    <row r="8882" spans="1:56" s="16" customFormat="1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/>
      <c r="AE8882"/>
      <c r="AF8882"/>
      <c r="AG8882"/>
      <c r="AH8882"/>
      <c r="AI8882"/>
      <c r="AJ8882"/>
      <c r="AK8882"/>
      <c r="AL8882"/>
      <c r="AM8882"/>
      <c r="AN8882"/>
      <c r="AO8882"/>
      <c r="AP8882"/>
      <c r="AQ8882"/>
      <c r="AR8882"/>
      <c r="AS8882"/>
      <c r="AT8882"/>
      <c r="AU8882"/>
      <c r="AV8882"/>
      <c r="AW8882"/>
      <c r="AX8882"/>
      <c r="AY8882"/>
      <c r="AZ8882"/>
      <c r="BA8882"/>
      <c r="BB8882"/>
      <c r="BC8882"/>
      <c r="BD8882"/>
    </row>
    <row r="8883" spans="1:56" s="16" customFormat="1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/>
      <c r="AE8883"/>
      <c r="AF8883"/>
      <c r="AG8883"/>
      <c r="AH8883"/>
      <c r="AI8883"/>
      <c r="AJ8883"/>
      <c r="AK8883"/>
      <c r="AL8883"/>
      <c r="AM8883"/>
      <c r="AN8883"/>
      <c r="AO8883"/>
      <c r="AP8883"/>
      <c r="AQ8883"/>
      <c r="AR8883"/>
      <c r="AS8883"/>
      <c r="AT8883"/>
      <c r="AU8883"/>
      <c r="AV8883"/>
      <c r="AW8883"/>
      <c r="AX8883"/>
      <c r="AY8883"/>
      <c r="AZ8883"/>
      <c r="BA8883"/>
      <c r="BB8883"/>
      <c r="BC8883"/>
      <c r="BD8883"/>
    </row>
    <row r="8884" spans="1:56" s="16" customFormat="1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/>
      <c r="AE8884"/>
      <c r="AF8884"/>
      <c r="AG8884"/>
      <c r="AH8884"/>
      <c r="AI8884"/>
      <c r="AJ8884"/>
      <c r="AK8884"/>
      <c r="AL8884"/>
      <c r="AM8884"/>
      <c r="AN8884"/>
      <c r="AO8884"/>
      <c r="AP8884"/>
      <c r="AQ8884"/>
      <c r="AR8884"/>
      <c r="AS8884"/>
      <c r="AT8884"/>
      <c r="AU8884"/>
      <c r="AV8884"/>
      <c r="AW8884"/>
      <c r="AX8884"/>
      <c r="AY8884"/>
      <c r="AZ8884"/>
      <c r="BA8884"/>
      <c r="BB8884"/>
      <c r="BC8884"/>
      <c r="BD8884"/>
    </row>
    <row r="8885" spans="1:56" s="16" customFormat="1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/>
      <c r="AE8885"/>
      <c r="AF8885"/>
      <c r="AG8885"/>
      <c r="AH8885"/>
      <c r="AI8885"/>
      <c r="AJ8885"/>
      <c r="AK8885"/>
      <c r="AL8885"/>
      <c r="AM8885"/>
      <c r="AN8885"/>
      <c r="AO8885"/>
      <c r="AP8885"/>
      <c r="AQ8885"/>
      <c r="AR8885"/>
      <c r="AS8885"/>
      <c r="AT8885"/>
      <c r="AU8885"/>
      <c r="AV8885"/>
      <c r="AW8885"/>
      <c r="AX8885"/>
      <c r="AY8885"/>
      <c r="AZ8885"/>
      <c r="BA8885"/>
      <c r="BB8885"/>
      <c r="BC8885"/>
      <c r="BD8885"/>
    </row>
    <row r="8886" spans="1:56" s="16" customFormat="1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/>
      <c r="AE8886"/>
      <c r="AF8886"/>
      <c r="AG8886"/>
      <c r="AH8886"/>
      <c r="AI8886"/>
      <c r="AJ8886"/>
      <c r="AK8886"/>
      <c r="AL8886"/>
      <c r="AM8886"/>
      <c r="AN8886"/>
      <c r="AO8886"/>
      <c r="AP8886"/>
      <c r="AQ8886"/>
      <c r="AR8886"/>
      <c r="AS8886"/>
      <c r="AT8886"/>
      <c r="AU8886"/>
      <c r="AV8886"/>
      <c r="AW8886"/>
      <c r="AX8886"/>
      <c r="AY8886"/>
      <c r="AZ8886"/>
      <c r="BA8886"/>
      <c r="BB8886"/>
      <c r="BC8886"/>
      <c r="BD8886"/>
    </row>
    <row r="8887" spans="1:56" s="16" customFormat="1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/>
      <c r="AE8887"/>
      <c r="AF8887"/>
      <c r="AG8887"/>
      <c r="AH8887"/>
      <c r="AI8887"/>
      <c r="AJ8887"/>
      <c r="AK8887"/>
      <c r="AL8887"/>
      <c r="AM8887"/>
      <c r="AN8887"/>
      <c r="AO8887"/>
      <c r="AP8887"/>
      <c r="AQ8887"/>
      <c r="AR8887"/>
      <c r="AS8887"/>
      <c r="AT8887"/>
      <c r="AU8887"/>
      <c r="AV8887"/>
      <c r="AW8887"/>
      <c r="AX8887"/>
      <c r="AY8887"/>
      <c r="AZ8887"/>
      <c r="BA8887"/>
      <c r="BB8887"/>
      <c r="BC8887"/>
      <c r="BD8887"/>
    </row>
    <row r="8888" spans="1:56" s="16" customFormat="1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/>
      <c r="AE8888"/>
      <c r="AF8888"/>
      <c r="AG8888"/>
      <c r="AH8888"/>
      <c r="AI8888"/>
      <c r="AJ8888"/>
      <c r="AK8888"/>
      <c r="AL8888"/>
      <c r="AM8888"/>
      <c r="AN8888"/>
      <c r="AO8888"/>
      <c r="AP8888"/>
      <c r="AQ8888"/>
      <c r="AR8888"/>
      <c r="AS8888"/>
      <c r="AT8888"/>
      <c r="AU8888"/>
      <c r="AV8888"/>
      <c r="AW8888"/>
      <c r="AX8888"/>
      <c r="AY8888"/>
      <c r="AZ8888"/>
      <c r="BA8888"/>
      <c r="BB8888"/>
      <c r="BC8888"/>
      <c r="BD8888"/>
    </row>
    <row r="8889" spans="1:56" s="16" customFormat="1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/>
      <c r="AE8889"/>
      <c r="AF8889"/>
      <c r="AG8889"/>
      <c r="AH8889"/>
      <c r="AI8889"/>
      <c r="AJ8889"/>
      <c r="AK8889"/>
      <c r="AL8889"/>
      <c r="AM8889"/>
      <c r="AN8889"/>
      <c r="AO8889"/>
      <c r="AP8889"/>
      <c r="AQ8889"/>
      <c r="AR8889"/>
      <c r="AS8889"/>
      <c r="AT8889"/>
      <c r="AU8889"/>
      <c r="AV8889"/>
      <c r="AW8889"/>
      <c r="AX8889"/>
      <c r="AY8889"/>
      <c r="AZ8889"/>
      <c r="BA8889"/>
      <c r="BB8889"/>
      <c r="BC8889"/>
      <c r="BD8889"/>
    </row>
    <row r="8890" spans="1:56" s="16" customFormat="1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/>
      <c r="AE8890"/>
      <c r="AF8890"/>
      <c r="AG8890"/>
      <c r="AH8890"/>
      <c r="AI8890"/>
      <c r="AJ8890"/>
      <c r="AK8890"/>
      <c r="AL8890"/>
      <c r="AM8890"/>
      <c r="AN8890"/>
      <c r="AO8890"/>
      <c r="AP8890"/>
      <c r="AQ8890"/>
      <c r="AR8890"/>
      <c r="AS8890"/>
      <c r="AT8890"/>
      <c r="AU8890"/>
      <c r="AV8890"/>
      <c r="AW8890"/>
      <c r="AX8890"/>
      <c r="AY8890"/>
      <c r="AZ8890"/>
      <c r="BA8890"/>
      <c r="BB8890"/>
      <c r="BC8890"/>
      <c r="BD8890"/>
    </row>
    <row r="8891" spans="1:56" s="16" customFormat="1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/>
      <c r="AE8891"/>
      <c r="AF8891"/>
      <c r="AG8891"/>
      <c r="AH8891"/>
      <c r="AI8891"/>
      <c r="AJ8891"/>
      <c r="AK8891"/>
      <c r="AL8891"/>
      <c r="AM8891"/>
      <c r="AN8891"/>
      <c r="AO8891"/>
      <c r="AP8891"/>
      <c r="AQ8891"/>
      <c r="AR8891"/>
      <c r="AS8891"/>
      <c r="AT8891"/>
      <c r="AU8891"/>
      <c r="AV8891"/>
      <c r="AW8891"/>
      <c r="AX8891"/>
      <c r="AY8891"/>
      <c r="AZ8891"/>
      <c r="BA8891"/>
      <c r="BB8891"/>
      <c r="BC8891"/>
      <c r="BD8891"/>
    </row>
    <row r="8892" spans="1:56" s="16" customFormat="1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/>
      <c r="AE8892"/>
      <c r="AF8892"/>
      <c r="AG8892"/>
      <c r="AH8892"/>
      <c r="AI8892"/>
      <c r="AJ8892"/>
      <c r="AK8892"/>
      <c r="AL8892"/>
      <c r="AM8892"/>
      <c r="AN8892"/>
      <c r="AO8892"/>
      <c r="AP8892"/>
      <c r="AQ8892"/>
      <c r="AR8892"/>
      <c r="AS8892"/>
      <c r="AT8892"/>
      <c r="AU8892"/>
      <c r="AV8892"/>
      <c r="AW8892"/>
      <c r="AX8892"/>
      <c r="AY8892"/>
      <c r="AZ8892"/>
      <c r="BA8892"/>
      <c r="BB8892"/>
      <c r="BC8892"/>
      <c r="BD8892"/>
    </row>
    <row r="8893" spans="1:56" s="16" customFormat="1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/>
      <c r="AE8893"/>
      <c r="AF8893"/>
      <c r="AG8893"/>
      <c r="AH8893"/>
      <c r="AI8893"/>
      <c r="AJ8893"/>
      <c r="AK8893"/>
      <c r="AL8893"/>
      <c r="AM8893"/>
      <c r="AN8893"/>
      <c r="AO8893"/>
      <c r="AP8893"/>
      <c r="AQ8893"/>
      <c r="AR8893"/>
      <c r="AS8893"/>
      <c r="AT8893"/>
      <c r="AU8893"/>
      <c r="AV8893"/>
      <c r="AW8893"/>
      <c r="AX8893"/>
      <c r="AY8893"/>
      <c r="AZ8893"/>
      <c r="BA8893"/>
      <c r="BB8893"/>
      <c r="BC8893"/>
      <c r="BD8893"/>
    </row>
    <row r="8894" spans="1:56" s="16" customFormat="1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/>
      <c r="AE8894"/>
      <c r="AF8894"/>
      <c r="AG8894"/>
      <c r="AH8894"/>
      <c r="AI8894"/>
      <c r="AJ8894"/>
      <c r="AK8894"/>
      <c r="AL8894"/>
      <c r="AM8894"/>
      <c r="AN8894"/>
      <c r="AO8894"/>
      <c r="AP8894"/>
      <c r="AQ8894"/>
      <c r="AR8894"/>
      <c r="AS8894"/>
      <c r="AT8894"/>
      <c r="AU8894"/>
      <c r="AV8894"/>
      <c r="AW8894"/>
      <c r="AX8894"/>
      <c r="AY8894"/>
      <c r="AZ8894"/>
      <c r="BA8894"/>
      <c r="BB8894"/>
      <c r="BC8894"/>
      <c r="BD8894"/>
    </row>
    <row r="8895" spans="1:56" s="16" customFormat="1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/>
      <c r="AE8895"/>
      <c r="AF8895"/>
      <c r="AG8895"/>
      <c r="AH8895"/>
      <c r="AI8895"/>
      <c r="AJ8895"/>
      <c r="AK8895"/>
      <c r="AL8895"/>
      <c r="AM8895"/>
      <c r="AN8895"/>
      <c r="AO8895"/>
      <c r="AP8895"/>
      <c r="AQ8895"/>
      <c r="AR8895"/>
      <c r="AS8895"/>
      <c r="AT8895"/>
      <c r="AU8895"/>
      <c r="AV8895"/>
      <c r="AW8895"/>
      <c r="AX8895"/>
      <c r="AY8895"/>
      <c r="AZ8895"/>
      <c r="BA8895"/>
      <c r="BB8895"/>
      <c r="BC8895"/>
      <c r="BD8895"/>
    </row>
    <row r="8896" spans="1:56" s="16" customFormat="1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/>
      <c r="AE8896"/>
      <c r="AF8896"/>
      <c r="AG8896"/>
      <c r="AH8896"/>
      <c r="AI8896"/>
      <c r="AJ8896"/>
      <c r="AK8896"/>
      <c r="AL8896"/>
      <c r="AM8896"/>
      <c r="AN8896"/>
      <c r="AO8896"/>
      <c r="AP8896"/>
      <c r="AQ8896"/>
      <c r="AR8896"/>
      <c r="AS8896"/>
      <c r="AT8896"/>
      <c r="AU8896"/>
      <c r="AV8896"/>
      <c r="AW8896"/>
      <c r="AX8896"/>
      <c r="AY8896"/>
      <c r="AZ8896"/>
      <c r="BA8896"/>
      <c r="BB8896"/>
      <c r="BC8896"/>
      <c r="BD8896"/>
    </row>
    <row r="8897" spans="1:56" s="16" customFormat="1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/>
      <c r="AE8897"/>
      <c r="AF8897"/>
      <c r="AG8897"/>
      <c r="AH8897"/>
      <c r="AI8897"/>
      <c r="AJ8897"/>
      <c r="AK8897"/>
      <c r="AL8897"/>
      <c r="AM8897"/>
      <c r="AN8897"/>
      <c r="AO8897"/>
      <c r="AP8897"/>
      <c r="AQ8897"/>
      <c r="AR8897"/>
      <c r="AS8897"/>
      <c r="AT8897"/>
      <c r="AU8897"/>
      <c r="AV8897"/>
      <c r="AW8897"/>
      <c r="AX8897"/>
      <c r="AY8897"/>
      <c r="AZ8897"/>
      <c r="BA8897"/>
      <c r="BB8897"/>
      <c r="BC8897"/>
      <c r="BD8897"/>
    </row>
    <row r="8898" spans="1:56" s="16" customFormat="1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/>
      <c r="AE8898"/>
      <c r="AF8898"/>
      <c r="AG8898"/>
      <c r="AH8898"/>
      <c r="AI8898"/>
      <c r="AJ8898"/>
      <c r="AK8898"/>
      <c r="AL8898"/>
      <c r="AM8898"/>
      <c r="AN8898"/>
      <c r="AO8898"/>
      <c r="AP8898"/>
      <c r="AQ8898"/>
      <c r="AR8898"/>
      <c r="AS8898"/>
      <c r="AT8898"/>
      <c r="AU8898"/>
      <c r="AV8898"/>
      <c r="AW8898"/>
      <c r="AX8898"/>
      <c r="AY8898"/>
      <c r="AZ8898"/>
      <c r="BA8898"/>
      <c r="BB8898"/>
      <c r="BC8898"/>
      <c r="BD8898"/>
    </row>
    <row r="8899" spans="1:56" s="16" customFormat="1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/>
      <c r="AE8899"/>
      <c r="AF8899"/>
      <c r="AG8899"/>
      <c r="AH8899"/>
      <c r="AI8899"/>
      <c r="AJ8899"/>
      <c r="AK8899"/>
      <c r="AL8899"/>
      <c r="AM8899"/>
      <c r="AN8899"/>
      <c r="AO8899"/>
      <c r="AP8899"/>
      <c r="AQ8899"/>
      <c r="AR8899"/>
      <c r="AS8899"/>
      <c r="AT8899"/>
      <c r="AU8899"/>
      <c r="AV8899"/>
      <c r="AW8899"/>
      <c r="AX8899"/>
      <c r="AY8899"/>
      <c r="AZ8899"/>
      <c r="BA8899"/>
      <c r="BB8899"/>
      <c r="BC8899"/>
      <c r="BD8899"/>
    </row>
    <row r="8900" spans="1:56" s="16" customFormat="1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/>
      <c r="AE8900"/>
      <c r="AF8900"/>
      <c r="AG8900"/>
      <c r="AH8900"/>
      <c r="AI8900"/>
      <c r="AJ8900"/>
      <c r="AK8900"/>
      <c r="AL8900"/>
      <c r="AM8900"/>
      <c r="AN8900"/>
      <c r="AO8900"/>
      <c r="AP8900"/>
      <c r="AQ8900"/>
      <c r="AR8900"/>
      <c r="AS8900"/>
      <c r="AT8900"/>
      <c r="AU8900"/>
      <c r="AV8900"/>
      <c r="AW8900"/>
      <c r="AX8900"/>
      <c r="AY8900"/>
      <c r="AZ8900"/>
      <c r="BA8900"/>
      <c r="BB8900"/>
      <c r="BC8900"/>
      <c r="BD8900"/>
    </row>
    <row r="8901" spans="1:56" s="16" customFormat="1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/>
      <c r="AE8901"/>
      <c r="AF8901"/>
      <c r="AG8901"/>
      <c r="AH8901"/>
      <c r="AI8901"/>
      <c r="AJ8901"/>
      <c r="AK8901"/>
      <c r="AL8901"/>
      <c r="AM8901"/>
      <c r="AN8901"/>
      <c r="AO8901"/>
      <c r="AP8901"/>
      <c r="AQ8901"/>
      <c r="AR8901"/>
      <c r="AS8901"/>
      <c r="AT8901"/>
      <c r="AU8901"/>
      <c r="AV8901"/>
      <c r="AW8901"/>
      <c r="AX8901"/>
      <c r="AY8901"/>
      <c r="AZ8901"/>
      <c r="BA8901"/>
      <c r="BB8901"/>
      <c r="BC8901"/>
      <c r="BD8901"/>
    </row>
    <row r="8902" spans="1:56" s="16" customFormat="1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/>
      <c r="AE8902"/>
      <c r="AF8902"/>
      <c r="AG8902"/>
      <c r="AH8902"/>
      <c r="AI8902"/>
      <c r="AJ8902"/>
      <c r="AK8902"/>
      <c r="AL8902"/>
      <c r="AM8902"/>
      <c r="AN8902"/>
      <c r="AO8902"/>
      <c r="AP8902"/>
      <c r="AQ8902"/>
      <c r="AR8902"/>
      <c r="AS8902"/>
      <c r="AT8902"/>
      <c r="AU8902"/>
      <c r="AV8902"/>
      <c r="AW8902"/>
      <c r="AX8902"/>
      <c r="AY8902"/>
      <c r="AZ8902"/>
      <c r="BA8902"/>
      <c r="BB8902"/>
      <c r="BC8902"/>
      <c r="BD8902"/>
    </row>
    <row r="8903" spans="1:56" s="16" customFormat="1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/>
      <c r="AE8903"/>
      <c r="AF8903"/>
      <c r="AG8903"/>
      <c r="AH8903"/>
      <c r="AI8903"/>
      <c r="AJ8903"/>
      <c r="AK8903"/>
      <c r="AL8903"/>
      <c r="AM8903"/>
      <c r="AN8903"/>
      <c r="AO8903"/>
      <c r="AP8903"/>
      <c r="AQ8903"/>
      <c r="AR8903"/>
      <c r="AS8903"/>
      <c r="AT8903"/>
      <c r="AU8903"/>
      <c r="AV8903"/>
      <c r="AW8903"/>
      <c r="AX8903"/>
      <c r="AY8903"/>
      <c r="AZ8903"/>
      <c r="BA8903"/>
      <c r="BB8903"/>
      <c r="BC8903"/>
      <c r="BD8903"/>
    </row>
    <row r="8904" spans="1:56" s="16" customFormat="1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/>
      <c r="AE8904"/>
      <c r="AF8904"/>
      <c r="AG8904"/>
      <c r="AH8904"/>
      <c r="AI8904"/>
      <c r="AJ8904"/>
      <c r="AK8904"/>
      <c r="AL8904"/>
      <c r="AM8904"/>
      <c r="AN8904"/>
      <c r="AO8904"/>
      <c r="AP8904"/>
      <c r="AQ8904"/>
      <c r="AR8904"/>
      <c r="AS8904"/>
      <c r="AT8904"/>
      <c r="AU8904"/>
      <c r="AV8904"/>
      <c r="AW8904"/>
      <c r="AX8904"/>
      <c r="AY8904"/>
      <c r="AZ8904"/>
      <c r="BA8904"/>
      <c r="BB8904"/>
      <c r="BC8904"/>
      <c r="BD8904"/>
    </row>
    <row r="8905" spans="1:56" s="16" customFormat="1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/>
      <c r="AE8905"/>
      <c r="AF8905"/>
      <c r="AG8905"/>
      <c r="AH8905"/>
      <c r="AI8905"/>
      <c r="AJ8905"/>
      <c r="AK8905"/>
      <c r="AL8905"/>
      <c r="AM8905"/>
      <c r="AN8905"/>
      <c r="AO8905"/>
      <c r="AP8905"/>
      <c r="AQ8905"/>
      <c r="AR8905"/>
      <c r="AS8905"/>
      <c r="AT8905"/>
      <c r="AU8905"/>
      <c r="AV8905"/>
      <c r="AW8905"/>
      <c r="AX8905"/>
      <c r="AY8905"/>
      <c r="AZ8905"/>
      <c r="BA8905"/>
      <c r="BB8905"/>
      <c r="BC8905"/>
      <c r="BD8905"/>
    </row>
    <row r="8906" spans="1:56" s="16" customFormat="1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/>
      <c r="AE8906"/>
      <c r="AF8906"/>
      <c r="AG8906"/>
      <c r="AH8906"/>
      <c r="AI8906"/>
      <c r="AJ8906"/>
      <c r="AK8906"/>
      <c r="AL8906"/>
      <c r="AM8906"/>
      <c r="AN8906"/>
      <c r="AO8906"/>
      <c r="AP8906"/>
      <c r="AQ8906"/>
      <c r="AR8906"/>
      <c r="AS8906"/>
      <c r="AT8906"/>
      <c r="AU8906"/>
      <c r="AV8906"/>
      <c r="AW8906"/>
      <c r="AX8906"/>
      <c r="AY8906"/>
      <c r="AZ8906"/>
      <c r="BA8906"/>
      <c r="BB8906"/>
      <c r="BC8906"/>
      <c r="BD8906"/>
    </row>
    <row r="8907" spans="1:56" s="16" customFormat="1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/>
      <c r="AE8907"/>
      <c r="AF8907"/>
      <c r="AG8907"/>
      <c r="AH8907"/>
      <c r="AI8907"/>
      <c r="AJ8907"/>
      <c r="AK8907"/>
      <c r="AL8907"/>
      <c r="AM8907"/>
      <c r="AN8907"/>
      <c r="AO8907"/>
      <c r="AP8907"/>
      <c r="AQ8907"/>
      <c r="AR8907"/>
      <c r="AS8907"/>
      <c r="AT8907"/>
      <c r="AU8907"/>
      <c r="AV8907"/>
      <c r="AW8907"/>
      <c r="AX8907"/>
      <c r="AY8907"/>
      <c r="AZ8907"/>
      <c r="BA8907"/>
      <c r="BB8907"/>
      <c r="BC8907"/>
      <c r="BD8907"/>
    </row>
    <row r="8908" spans="1:56" s="16" customFormat="1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/>
      <c r="AE8908"/>
      <c r="AF8908"/>
      <c r="AG8908"/>
      <c r="AH8908"/>
      <c r="AI8908"/>
      <c r="AJ8908"/>
      <c r="AK8908"/>
      <c r="AL8908"/>
      <c r="AM8908"/>
      <c r="AN8908"/>
      <c r="AO8908"/>
      <c r="AP8908"/>
      <c r="AQ8908"/>
      <c r="AR8908"/>
      <c r="AS8908"/>
      <c r="AT8908"/>
      <c r="AU8908"/>
      <c r="AV8908"/>
      <c r="AW8908"/>
      <c r="AX8908"/>
      <c r="AY8908"/>
      <c r="AZ8908"/>
      <c r="BA8908"/>
      <c r="BB8908"/>
      <c r="BC8908"/>
      <c r="BD8908"/>
    </row>
    <row r="8909" spans="1:56" s="16" customFormat="1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/>
      <c r="AE8909"/>
      <c r="AF8909"/>
      <c r="AG8909"/>
      <c r="AH8909"/>
      <c r="AI8909"/>
      <c r="AJ8909"/>
      <c r="AK8909"/>
      <c r="AL8909"/>
      <c r="AM8909"/>
      <c r="AN8909"/>
      <c r="AO8909"/>
      <c r="AP8909"/>
      <c r="AQ8909"/>
      <c r="AR8909"/>
      <c r="AS8909"/>
      <c r="AT8909"/>
      <c r="AU8909"/>
      <c r="AV8909"/>
      <c r="AW8909"/>
      <c r="AX8909"/>
      <c r="AY8909"/>
      <c r="AZ8909"/>
      <c r="BA8909"/>
      <c r="BB8909"/>
      <c r="BC8909"/>
      <c r="BD8909"/>
    </row>
    <row r="8910" spans="1:56" s="16" customFormat="1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/>
      <c r="AE8910"/>
      <c r="AF8910"/>
      <c r="AG8910"/>
      <c r="AH8910"/>
      <c r="AI8910"/>
      <c r="AJ8910"/>
      <c r="AK8910"/>
      <c r="AL8910"/>
      <c r="AM8910"/>
      <c r="AN8910"/>
      <c r="AO8910"/>
      <c r="AP8910"/>
      <c r="AQ8910"/>
      <c r="AR8910"/>
      <c r="AS8910"/>
      <c r="AT8910"/>
      <c r="AU8910"/>
      <c r="AV8910"/>
      <c r="AW8910"/>
      <c r="AX8910"/>
      <c r="AY8910"/>
      <c r="AZ8910"/>
      <c r="BA8910"/>
      <c r="BB8910"/>
      <c r="BC8910"/>
      <c r="BD8910"/>
    </row>
    <row r="8911" spans="1:56" s="16" customFormat="1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/>
      <c r="AE8911"/>
      <c r="AF8911"/>
      <c r="AG8911"/>
      <c r="AH8911"/>
      <c r="AI8911"/>
      <c r="AJ8911"/>
      <c r="AK8911"/>
      <c r="AL8911"/>
      <c r="AM8911"/>
      <c r="AN8911"/>
      <c r="AO8911"/>
      <c r="AP8911"/>
      <c r="AQ8911"/>
      <c r="AR8911"/>
      <c r="AS8911"/>
      <c r="AT8911"/>
      <c r="AU8911"/>
      <c r="AV8911"/>
      <c r="AW8911"/>
      <c r="AX8911"/>
      <c r="AY8911"/>
      <c r="AZ8911"/>
      <c r="BA8911"/>
      <c r="BB8911"/>
      <c r="BC8911"/>
      <c r="BD8911"/>
    </row>
    <row r="8912" spans="1:56" s="16" customFormat="1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/>
      <c r="AE8912"/>
      <c r="AF8912"/>
      <c r="AG8912"/>
      <c r="AH8912"/>
      <c r="AI8912"/>
      <c r="AJ8912"/>
      <c r="AK8912"/>
      <c r="AL8912"/>
      <c r="AM8912"/>
      <c r="AN8912"/>
      <c r="AO8912"/>
      <c r="AP8912"/>
      <c r="AQ8912"/>
      <c r="AR8912"/>
      <c r="AS8912"/>
      <c r="AT8912"/>
      <c r="AU8912"/>
      <c r="AV8912"/>
      <c r="AW8912"/>
      <c r="AX8912"/>
      <c r="AY8912"/>
      <c r="AZ8912"/>
      <c r="BA8912"/>
      <c r="BB8912"/>
      <c r="BC8912"/>
      <c r="BD8912"/>
    </row>
    <row r="8913" spans="1:56" s="16" customFormat="1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/>
      <c r="AE8913"/>
      <c r="AF8913"/>
      <c r="AG8913"/>
      <c r="AH8913"/>
      <c r="AI8913"/>
      <c r="AJ8913"/>
      <c r="AK8913"/>
      <c r="AL8913"/>
      <c r="AM8913"/>
      <c r="AN8913"/>
      <c r="AO8913"/>
      <c r="AP8913"/>
      <c r="AQ8913"/>
      <c r="AR8913"/>
      <c r="AS8913"/>
      <c r="AT8913"/>
      <c r="AU8913"/>
      <c r="AV8913"/>
      <c r="AW8913"/>
      <c r="AX8913"/>
      <c r="AY8913"/>
      <c r="AZ8913"/>
      <c r="BA8913"/>
      <c r="BB8913"/>
      <c r="BC8913"/>
      <c r="BD8913"/>
    </row>
    <row r="8914" spans="1:56" s="16" customFormat="1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/>
      <c r="AE8914"/>
      <c r="AF8914"/>
      <c r="AG8914"/>
      <c r="AH8914"/>
      <c r="AI8914"/>
      <c r="AJ8914"/>
      <c r="AK8914"/>
      <c r="AL8914"/>
      <c r="AM8914"/>
      <c r="AN8914"/>
      <c r="AO8914"/>
      <c r="AP8914"/>
      <c r="AQ8914"/>
      <c r="AR8914"/>
      <c r="AS8914"/>
      <c r="AT8914"/>
      <c r="AU8914"/>
      <c r="AV8914"/>
      <c r="AW8914"/>
      <c r="AX8914"/>
      <c r="AY8914"/>
      <c r="AZ8914"/>
      <c r="BA8914"/>
      <c r="BB8914"/>
      <c r="BC8914"/>
      <c r="BD8914"/>
    </row>
    <row r="8915" spans="1:56" s="16" customFormat="1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/>
      <c r="AE8915"/>
      <c r="AF8915"/>
      <c r="AG8915"/>
      <c r="AH8915"/>
      <c r="AI8915"/>
      <c r="AJ8915"/>
      <c r="AK8915"/>
      <c r="AL8915"/>
      <c r="AM8915"/>
      <c r="AN8915"/>
      <c r="AO8915"/>
      <c r="AP8915"/>
      <c r="AQ8915"/>
      <c r="AR8915"/>
      <c r="AS8915"/>
      <c r="AT8915"/>
      <c r="AU8915"/>
      <c r="AV8915"/>
      <c r="AW8915"/>
      <c r="AX8915"/>
      <c r="AY8915"/>
      <c r="AZ8915"/>
      <c r="BA8915"/>
      <c r="BB8915"/>
      <c r="BC8915"/>
      <c r="BD8915"/>
    </row>
    <row r="8916" spans="1:56" s="16" customFormat="1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/>
      <c r="AE8916"/>
      <c r="AF8916"/>
      <c r="AG8916"/>
      <c r="AH8916"/>
      <c r="AI8916"/>
      <c r="AJ8916"/>
      <c r="AK8916"/>
      <c r="AL8916"/>
      <c r="AM8916"/>
      <c r="AN8916"/>
      <c r="AO8916"/>
      <c r="AP8916"/>
      <c r="AQ8916"/>
      <c r="AR8916"/>
      <c r="AS8916"/>
      <c r="AT8916"/>
      <c r="AU8916"/>
      <c r="AV8916"/>
      <c r="AW8916"/>
      <c r="AX8916"/>
      <c r="AY8916"/>
      <c r="AZ8916"/>
      <c r="BA8916"/>
      <c r="BB8916"/>
      <c r="BC8916"/>
      <c r="BD8916"/>
    </row>
    <row r="8917" spans="1:56" s="16" customFormat="1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/>
      <c r="AE8917"/>
      <c r="AF8917"/>
      <c r="AG8917"/>
      <c r="AH8917"/>
      <c r="AI8917"/>
      <c r="AJ8917"/>
      <c r="AK8917"/>
      <c r="AL8917"/>
      <c r="AM8917"/>
      <c r="AN8917"/>
      <c r="AO8917"/>
      <c r="AP8917"/>
      <c r="AQ8917"/>
      <c r="AR8917"/>
      <c r="AS8917"/>
      <c r="AT8917"/>
      <c r="AU8917"/>
      <c r="AV8917"/>
      <c r="AW8917"/>
      <c r="AX8917"/>
      <c r="AY8917"/>
      <c r="AZ8917"/>
      <c r="BA8917"/>
      <c r="BB8917"/>
      <c r="BC8917"/>
      <c r="BD8917"/>
    </row>
    <row r="8918" spans="1:56" s="16" customFormat="1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/>
      <c r="AE8918"/>
      <c r="AF8918"/>
      <c r="AG8918"/>
      <c r="AH8918"/>
      <c r="AI8918"/>
      <c r="AJ8918"/>
      <c r="AK8918"/>
      <c r="AL8918"/>
      <c r="AM8918"/>
      <c r="AN8918"/>
      <c r="AO8918"/>
      <c r="AP8918"/>
      <c r="AQ8918"/>
      <c r="AR8918"/>
      <c r="AS8918"/>
      <c r="AT8918"/>
      <c r="AU8918"/>
      <c r="AV8918"/>
      <c r="AW8918"/>
      <c r="AX8918"/>
      <c r="AY8918"/>
      <c r="AZ8918"/>
      <c r="BA8918"/>
      <c r="BB8918"/>
      <c r="BC8918"/>
      <c r="BD8918"/>
    </row>
    <row r="8919" spans="1:56" s="16" customFormat="1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/>
      <c r="AE8919"/>
      <c r="AF8919"/>
      <c r="AG8919"/>
      <c r="AH8919"/>
      <c r="AI8919"/>
      <c r="AJ8919"/>
      <c r="AK8919"/>
      <c r="AL8919"/>
      <c r="AM8919"/>
      <c r="AN8919"/>
      <c r="AO8919"/>
      <c r="AP8919"/>
      <c r="AQ8919"/>
      <c r="AR8919"/>
      <c r="AS8919"/>
      <c r="AT8919"/>
      <c r="AU8919"/>
      <c r="AV8919"/>
      <c r="AW8919"/>
      <c r="AX8919"/>
      <c r="AY8919"/>
      <c r="AZ8919"/>
      <c r="BA8919"/>
      <c r="BB8919"/>
      <c r="BC8919"/>
      <c r="BD8919"/>
    </row>
    <row r="8920" spans="1:56" s="16" customFormat="1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/>
      <c r="AE8920"/>
      <c r="AF8920"/>
      <c r="AG8920"/>
      <c r="AH8920"/>
      <c r="AI8920"/>
      <c r="AJ8920"/>
      <c r="AK8920"/>
      <c r="AL8920"/>
      <c r="AM8920"/>
      <c r="AN8920"/>
      <c r="AO8920"/>
      <c r="AP8920"/>
      <c r="AQ8920"/>
      <c r="AR8920"/>
      <c r="AS8920"/>
      <c r="AT8920"/>
      <c r="AU8920"/>
      <c r="AV8920"/>
      <c r="AW8920"/>
      <c r="AX8920"/>
      <c r="AY8920"/>
      <c r="AZ8920"/>
      <c r="BA8920"/>
      <c r="BB8920"/>
      <c r="BC8920"/>
      <c r="BD8920"/>
    </row>
    <row r="8921" spans="1:56" s="16" customFormat="1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  <c r="AA8921"/>
      <c r="AB8921"/>
      <c r="AC8921"/>
      <c r="AD8921"/>
      <c r="AE8921"/>
      <c r="AF8921"/>
      <c r="AG8921"/>
      <c r="AH8921"/>
      <c r="AI8921"/>
      <c r="AJ8921"/>
      <c r="AK8921"/>
      <c r="AL8921"/>
      <c r="AM8921"/>
      <c r="AN8921"/>
      <c r="AO8921"/>
      <c r="AP8921"/>
      <c r="AQ8921"/>
      <c r="AR8921"/>
      <c r="AS8921"/>
      <c r="AT8921"/>
      <c r="AU8921"/>
      <c r="AV8921"/>
      <c r="AW8921"/>
      <c r="AX8921"/>
      <c r="AY8921"/>
      <c r="AZ8921"/>
      <c r="BA8921"/>
      <c r="BB8921"/>
      <c r="BC8921"/>
      <c r="BD8921"/>
    </row>
    <row r="8922" spans="1:56" s="16" customFormat="1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/>
      <c r="AE8922"/>
      <c r="AF8922"/>
      <c r="AG8922"/>
      <c r="AH8922"/>
      <c r="AI8922"/>
      <c r="AJ8922"/>
      <c r="AK8922"/>
      <c r="AL8922"/>
      <c r="AM8922"/>
      <c r="AN8922"/>
      <c r="AO8922"/>
      <c r="AP8922"/>
      <c r="AQ8922"/>
      <c r="AR8922"/>
      <c r="AS8922"/>
      <c r="AT8922"/>
      <c r="AU8922"/>
      <c r="AV8922"/>
      <c r="AW8922"/>
      <c r="AX8922"/>
      <c r="AY8922"/>
      <c r="AZ8922"/>
      <c r="BA8922"/>
      <c r="BB8922"/>
      <c r="BC8922"/>
      <c r="BD8922"/>
    </row>
    <row r="8923" spans="1:56" s="16" customFormat="1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/>
      <c r="AE8923"/>
      <c r="AF8923"/>
      <c r="AG8923"/>
      <c r="AH8923"/>
      <c r="AI8923"/>
      <c r="AJ8923"/>
      <c r="AK8923"/>
      <c r="AL8923"/>
      <c r="AM8923"/>
      <c r="AN8923"/>
      <c r="AO8923"/>
      <c r="AP8923"/>
      <c r="AQ8923"/>
      <c r="AR8923"/>
      <c r="AS8923"/>
      <c r="AT8923"/>
      <c r="AU8923"/>
      <c r="AV8923"/>
      <c r="AW8923"/>
      <c r="AX8923"/>
      <c r="AY8923"/>
      <c r="AZ8923"/>
      <c r="BA8923"/>
      <c r="BB8923"/>
      <c r="BC8923"/>
      <c r="BD8923"/>
    </row>
    <row r="8924" spans="1:56" s="16" customFormat="1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/>
      <c r="AE8924"/>
      <c r="AF8924"/>
      <c r="AG8924"/>
      <c r="AH8924"/>
      <c r="AI8924"/>
      <c r="AJ8924"/>
      <c r="AK8924"/>
      <c r="AL8924"/>
      <c r="AM8924"/>
      <c r="AN8924"/>
      <c r="AO8924"/>
      <c r="AP8924"/>
      <c r="AQ8924"/>
      <c r="AR8924"/>
      <c r="AS8924"/>
      <c r="AT8924"/>
      <c r="AU8924"/>
      <c r="AV8924"/>
      <c r="AW8924"/>
      <c r="AX8924"/>
      <c r="AY8924"/>
      <c r="AZ8924"/>
      <c r="BA8924"/>
      <c r="BB8924"/>
      <c r="BC8924"/>
      <c r="BD8924"/>
    </row>
    <row r="8925" spans="1:56" s="16" customFormat="1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/>
      <c r="AE8925"/>
      <c r="AF8925"/>
      <c r="AG8925"/>
      <c r="AH8925"/>
      <c r="AI8925"/>
      <c r="AJ8925"/>
      <c r="AK8925"/>
      <c r="AL8925"/>
      <c r="AM8925"/>
      <c r="AN8925"/>
      <c r="AO8925"/>
      <c r="AP8925"/>
      <c r="AQ8925"/>
      <c r="AR8925"/>
      <c r="AS8925"/>
      <c r="AT8925"/>
      <c r="AU8925"/>
      <c r="AV8925"/>
      <c r="AW8925"/>
      <c r="AX8925"/>
      <c r="AY8925"/>
      <c r="AZ8925"/>
      <c r="BA8925"/>
      <c r="BB8925"/>
      <c r="BC8925"/>
      <c r="BD8925"/>
    </row>
    <row r="8926" spans="1:56" s="16" customFormat="1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/>
      <c r="AE8926"/>
      <c r="AF8926"/>
      <c r="AG8926"/>
      <c r="AH8926"/>
      <c r="AI8926"/>
      <c r="AJ8926"/>
      <c r="AK8926"/>
      <c r="AL8926"/>
      <c r="AM8926"/>
      <c r="AN8926"/>
      <c r="AO8926"/>
      <c r="AP8926"/>
      <c r="AQ8926"/>
      <c r="AR8926"/>
      <c r="AS8926"/>
      <c r="AT8926"/>
      <c r="AU8926"/>
      <c r="AV8926"/>
      <c r="AW8926"/>
      <c r="AX8926"/>
      <c r="AY8926"/>
      <c r="AZ8926"/>
      <c r="BA8926"/>
      <c r="BB8926"/>
      <c r="BC8926"/>
      <c r="BD8926"/>
    </row>
    <row r="8927" spans="1:56" s="16" customFormat="1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/>
      <c r="AE8927"/>
      <c r="AF8927"/>
      <c r="AG8927"/>
      <c r="AH8927"/>
      <c r="AI8927"/>
      <c r="AJ8927"/>
      <c r="AK8927"/>
      <c r="AL8927"/>
      <c r="AM8927"/>
      <c r="AN8927"/>
      <c r="AO8927"/>
      <c r="AP8927"/>
      <c r="AQ8927"/>
      <c r="AR8927"/>
      <c r="AS8927"/>
      <c r="AT8927"/>
      <c r="AU8927"/>
      <c r="AV8927"/>
      <c r="AW8927"/>
      <c r="AX8927"/>
      <c r="AY8927"/>
      <c r="AZ8927"/>
      <c r="BA8927"/>
      <c r="BB8927"/>
      <c r="BC8927"/>
      <c r="BD8927"/>
    </row>
    <row r="8928" spans="1:56" s="16" customFormat="1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  <c r="AA8928"/>
      <c r="AB8928"/>
      <c r="AC8928"/>
      <c r="AD8928"/>
      <c r="AE8928"/>
      <c r="AF8928"/>
      <c r="AG8928"/>
      <c r="AH8928"/>
      <c r="AI8928"/>
      <c r="AJ8928"/>
      <c r="AK8928"/>
      <c r="AL8928"/>
      <c r="AM8928"/>
      <c r="AN8928"/>
      <c r="AO8928"/>
      <c r="AP8928"/>
      <c r="AQ8928"/>
      <c r="AR8928"/>
      <c r="AS8928"/>
      <c r="AT8928"/>
      <c r="AU8928"/>
      <c r="AV8928"/>
      <c r="AW8928"/>
      <c r="AX8928"/>
      <c r="AY8928"/>
      <c r="AZ8928"/>
      <c r="BA8928"/>
      <c r="BB8928"/>
      <c r="BC8928"/>
      <c r="BD8928"/>
    </row>
    <row r="8929" spans="1:56" s="16" customFormat="1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/>
      <c r="AE8929"/>
      <c r="AF8929"/>
      <c r="AG8929"/>
      <c r="AH8929"/>
      <c r="AI8929"/>
      <c r="AJ8929"/>
      <c r="AK8929"/>
      <c r="AL8929"/>
      <c r="AM8929"/>
      <c r="AN8929"/>
      <c r="AO8929"/>
      <c r="AP8929"/>
      <c r="AQ8929"/>
      <c r="AR8929"/>
      <c r="AS8929"/>
      <c r="AT8929"/>
      <c r="AU8929"/>
      <c r="AV8929"/>
      <c r="AW8929"/>
      <c r="AX8929"/>
      <c r="AY8929"/>
      <c r="AZ8929"/>
      <c r="BA8929"/>
      <c r="BB8929"/>
      <c r="BC8929"/>
      <c r="BD8929"/>
    </row>
    <row r="8930" spans="1:56" s="16" customFormat="1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/>
      <c r="AE8930"/>
      <c r="AF8930"/>
      <c r="AG8930"/>
      <c r="AH8930"/>
      <c r="AI8930"/>
      <c r="AJ8930"/>
      <c r="AK8930"/>
      <c r="AL8930"/>
      <c r="AM8930"/>
      <c r="AN8930"/>
      <c r="AO8930"/>
      <c r="AP8930"/>
      <c r="AQ8930"/>
      <c r="AR8930"/>
      <c r="AS8930"/>
      <c r="AT8930"/>
      <c r="AU8930"/>
      <c r="AV8930"/>
      <c r="AW8930"/>
      <c r="AX8930"/>
      <c r="AY8930"/>
      <c r="AZ8930"/>
      <c r="BA8930"/>
      <c r="BB8930"/>
      <c r="BC8930"/>
      <c r="BD8930"/>
    </row>
    <row r="8931" spans="1:56" s="16" customFormat="1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/>
      <c r="AE8931"/>
      <c r="AF8931"/>
      <c r="AG8931"/>
      <c r="AH8931"/>
      <c r="AI8931"/>
      <c r="AJ8931"/>
      <c r="AK8931"/>
      <c r="AL8931"/>
      <c r="AM8931"/>
      <c r="AN8931"/>
      <c r="AO8931"/>
      <c r="AP8931"/>
      <c r="AQ8931"/>
      <c r="AR8931"/>
      <c r="AS8931"/>
      <c r="AT8931"/>
      <c r="AU8931"/>
      <c r="AV8931"/>
      <c r="AW8931"/>
      <c r="AX8931"/>
      <c r="AY8931"/>
      <c r="AZ8931"/>
      <c r="BA8931"/>
      <c r="BB8931"/>
      <c r="BC8931"/>
      <c r="BD8931"/>
    </row>
    <row r="8932" spans="1:56" s="16" customFormat="1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/>
      <c r="AE8932"/>
      <c r="AF8932"/>
      <c r="AG8932"/>
      <c r="AH8932"/>
      <c r="AI8932"/>
      <c r="AJ8932"/>
      <c r="AK8932"/>
      <c r="AL8932"/>
      <c r="AM8932"/>
      <c r="AN8932"/>
      <c r="AO8932"/>
      <c r="AP8932"/>
      <c r="AQ8932"/>
      <c r="AR8932"/>
      <c r="AS8932"/>
      <c r="AT8932"/>
      <c r="AU8932"/>
      <c r="AV8932"/>
      <c r="AW8932"/>
      <c r="AX8932"/>
      <c r="AY8932"/>
      <c r="AZ8932"/>
      <c r="BA8932"/>
      <c r="BB8932"/>
      <c r="BC8932"/>
      <c r="BD8932"/>
    </row>
    <row r="8933" spans="1:56" s="16" customFormat="1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/>
      <c r="AE8933"/>
      <c r="AF8933"/>
      <c r="AG8933"/>
      <c r="AH8933"/>
      <c r="AI8933"/>
      <c r="AJ8933"/>
      <c r="AK8933"/>
      <c r="AL8933"/>
      <c r="AM8933"/>
      <c r="AN8933"/>
      <c r="AO8933"/>
      <c r="AP8933"/>
      <c r="AQ8933"/>
      <c r="AR8933"/>
      <c r="AS8933"/>
      <c r="AT8933"/>
      <c r="AU8933"/>
      <c r="AV8933"/>
      <c r="AW8933"/>
      <c r="AX8933"/>
      <c r="AY8933"/>
      <c r="AZ8933"/>
      <c r="BA8933"/>
      <c r="BB8933"/>
      <c r="BC8933"/>
      <c r="BD8933"/>
    </row>
    <row r="8934" spans="1:56" s="16" customFormat="1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/>
      <c r="AE8934"/>
      <c r="AF8934"/>
      <c r="AG8934"/>
      <c r="AH8934"/>
      <c r="AI8934"/>
      <c r="AJ8934"/>
      <c r="AK8934"/>
      <c r="AL8934"/>
      <c r="AM8934"/>
      <c r="AN8934"/>
      <c r="AO8934"/>
      <c r="AP8934"/>
      <c r="AQ8934"/>
      <c r="AR8934"/>
      <c r="AS8934"/>
      <c r="AT8934"/>
      <c r="AU8934"/>
      <c r="AV8934"/>
      <c r="AW8934"/>
      <c r="AX8934"/>
      <c r="AY8934"/>
      <c r="AZ8934"/>
      <c r="BA8934"/>
      <c r="BB8934"/>
      <c r="BC8934"/>
      <c r="BD8934"/>
    </row>
    <row r="8935" spans="1:56" s="16" customFormat="1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  <c r="AA8935"/>
      <c r="AB8935"/>
      <c r="AC8935"/>
      <c r="AD8935"/>
      <c r="AE8935"/>
      <c r="AF8935"/>
      <c r="AG8935"/>
      <c r="AH8935"/>
      <c r="AI8935"/>
      <c r="AJ8935"/>
      <c r="AK8935"/>
      <c r="AL8935"/>
      <c r="AM8935"/>
      <c r="AN8935"/>
      <c r="AO8935"/>
      <c r="AP8935"/>
      <c r="AQ8935"/>
      <c r="AR8935"/>
      <c r="AS8935"/>
      <c r="AT8935"/>
      <c r="AU8935"/>
      <c r="AV8935"/>
      <c r="AW8935"/>
      <c r="AX8935"/>
      <c r="AY8935"/>
      <c r="AZ8935"/>
      <c r="BA8935"/>
      <c r="BB8935"/>
      <c r="BC8935"/>
      <c r="BD8935"/>
    </row>
    <row r="8936" spans="1:56" s="16" customFormat="1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/>
      <c r="AE8936"/>
      <c r="AF8936"/>
      <c r="AG8936"/>
      <c r="AH8936"/>
      <c r="AI8936"/>
      <c r="AJ8936"/>
      <c r="AK8936"/>
      <c r="AL8936"/>
      <c r="AM8936"/>
      <c r="AN8936"/>
      <c r="AO8936"/>
      <c r="AP8936"/>
      <c r="AQ8936"/>
      <c r="AR8936"/>
      <c r="AS8936"/>
      <c r="AT8936"/>
      <c r="AU8936"/>
      <c r="AV8936"/>
      <c r="AW8936"/>
      <c r="AX8936"/>
      <c r="AY8936"/>
      <c r="AZ8936"/>
      <c r="BA8936"/>
      <c r="BB8936"/>
      <c r="BC8936"/>
      <c r="BD8936"/>
    </row>
    <row r="8937" spans="1:56" s="16" customFormat="1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/>
      <c r="AE8937"/>
      <c r="AF8937"/>
      <c r="AG8937"/>
      <c r="AH8937"/>
      <c r="AI8937"/>
      <c r="AJ8937"/>
      <c r="AK8937"/>
      <c r="AL8937"/>
      <c r="AM8937"/>
      <c r="AN8937"/>
      <c r="AO8937"/>
      <c r="AP8937"/>
      <c r="AQ8937"/>
      <c r="AR8937"/>
      <c r="AS8937"/>
      <c r="AT8937"/>
      <c r="AU8937"/>
      <c r="AV8937"/>
      <c r="AW8937"/>
      <c r="AX8937"/>
      <c r="AY8937"/>
      <c r="AZ8937"/>
      <c r="BA8937"/>
      <c r="BB8937"/>
      <c r="BC8937"/>
      <c r="BD8937"/>
    </row>
    <row r="8938" spans="1:56" s="16" customFormat="1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/>
      <c r="AE8938"/>
      <c r="AF8938"/>
      <c r="AG8938"/>
      <c r="AH8938"/>
      <c r="AI8938"/>
      <c r="AJ8938"/>
      <c r="AK8938"/>
      <c r="AL8938"/>
      <c r="AM8938"/>
      <c r="AN8938"/>
      <c r="AO8938"/>
      <c r="AP8938"/>
      <c r="AQ8938"/>
      <c r="AR8938"/>
      <c r="AS8938"/>
      <c r="AT8938"/>
      <c r="AU8938"/>
      <c r="AV8938"/>
      <c r="AW8938"/>
      <c r="AX8938"/>
      <c r="AY8938"/>
      <c r="AZ8938"/>
      <c r="BA8938"/>
      <c r="BB8938"/>
      <c r="BC8938"/>
      <c r="BD8938"/>
    </row>
    <row r="8939" spans="1:56" s="16" customFormat="1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/>
      <c r="AE8939"/>
      <c r="AF8939"/>
      <c r="AG8939"/>
      <c r="AH8939"/>
      <c r="AI8939"/>
      <c r="AJ8939"/>
      <c r="AK8939"/>
      <c r="AL8939"/>
      <c r="AM8939"/>
      <c r="AN8939"/>
      <c r="AO8939"/>
      <c r="AP8939"/>
      <c r="AQ8939"/>
      <c r="AR8939"/>
      <c r="AS8939"/>
      <c r="AT8939"/>
      <c r="AU8939"/>
      <c r="AV8939"/>
      <c r="AW8939"/>
      <c r="AX8939"/>
      <c r="AY8939"/>
      <c r="AZ8939"/>
      <c r="BA8939"/>
      <c r="BB8939"/>
      <c r="BC8939"/>
      <c r="BD8939"/>
    </row>
    <row r="8940" spans="1:56" s="16" customFormat="1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/>
      <c r="AE8940"/>
      <c r="AF8940"/>
      <c r="AG8940"/>
      <c r="AH8940"/>
      <c r="AI8940"/>
      <c r="AJ8940"/>
      <c r="AK8940"/>
      <c r="AL8940"/>
      <c r="AM8940"/>
      <c r="AN8940"/>
      <c r="AO8940"/>
      <c r="AP8940"/>
      <c r="AQ8940"/>
      <c r="AR8940"/>
      <c r="AS8940"/>
      <c r="AT8940"/>
      <c r="AU8940"/>
      <c r="AV8940"/>
      <c r="AW8940"/>
      <c r="AX8940"/>
      <c r="AY8940"/>
      <c r="AZ8940"/>
      <c r="BA8940"/>
      <c r="BB8940"/>
      <c r="BC8940"/>
      <c r="BD8940"/>
    </row>
    <row r="8941" spans="1:56" s="16" customFormat="1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  <c r="AE8941"/>
      <c r="AF8941"/>
      <c r="AG8941"/>
      <c r="AH8941"/>
      <c r="AI8941"/>
      <c r="AJ8941"/>
      <c r="AK8941"/>
      <c r="AL8941"/>
      <c r="AM8941"/>
      <c r="AN8941"/>
      <c r="AO8941"/>
      <c r="AP8941"/>
      <c r="AQ8941"/>
      <c r="AR8941"/>
      <c r="AS8941"/>
      <c r="AT8941"/>
      <c r="AU8941"/>
      <c r="AV8941"/>
      <c r="AW8941"/>
      <c r="AX8941"/>
      <c r="AY8941"/>
      <c r="AZ8941"/>
      <c r="BA8941"/>
      <c r="BB8941"/>
      <c r="BC8941"/>
      <c r="BD8941"/>
    </row>
    <row r="8942" spans="1:56" s="16" customFormat="1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  <c r="AA8942"/>
      <c r="AB8942"/>
      <c r="AC8942"/>
      <c r="AD8942"/>
      <c r="AE8942"/>
      <c r="AF8942"/>
      <c r="AG8942"/>
      <c r="AH8942"/>
      <c r="AI8942"/>
      <c r="AJ8942"/>
      <c r="AK8942"/>
      <c r="AL8942"/>
      <c r="AM8942"/>
      <c r="AN8942"/>
      <c r="AO8942"/>
      <c r="AP8942"/>
      <c r="AQ8942"/>
      <c r="AR8942"/>
      <c r="AS8942"/>
      <c r="AT8942"/>
      <c r="AU8942"/>
      <c r="AV8942"/>
      <c r="AW8942"/>
      <c r="AX8942"/>
      <c r="AY8942"/>
      <c r="AZ8942"/>
      <c r="BA8942"/>
      <c r="BB8942"/>
      <c r="BC8942"/>
      <c r="BD8942"/>
    </row>
    <row r="8943" spans="1:56" s="16" customFormat="1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/>
      <c r="AE8943"/>
      <c r="AF8943"/>
      <c r="AG8943"/>
      <c r="AH8943"/>
      <c r="AI8943"/>
      <c r="AJ8943"/>
      <c r="AK8943"/>
      <c r="AL8943"/>
      <c r="AM8943"/>
      <c r="AN8943"/>
      <c r="AO8943"/>
      <c r="AP8943"/>
      <c r="AQ8943"/>
      <c r="AR8943"/>
      <c r="AS8943"/>
      <c r="AT8943"/>
      <c r="AU8943"/>
      <c r="AV8943"/>
      <c r="AW8943"/>
      <c r="AX8943"/>
      <c r="AY8943"/>
      <c r="AZ8943"/>
      <c r="BA8943"/>
      <c r="BB8943"/>
      <c r="BC8943"/>
      <c r="BD8943"/>
    </row>
    <row r="8944" spans="1:56" s="16" customFormat="1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/>
      <c r="AE8944"/>
      <c r="AF8944"/>
      <c r="AG8944"/>
      <c r="AH8944"/>
      <c r="AI8944"/>
      <c r="AJ8944"/>
      <c r="AK8944"/>
      <c r="AL8944"/>
      <c r="AM8944"/>
      <c r="AN8944"/>
      <c r="AO8944"/>
      <c r="AP8944"/>
      <c r="AQ8944"/>
      <c r="AR8944"/>
      <c r="AS8944"/>
      <c r="AT8944"/>
      <c r="AU8944"/>
      <c r="AV8944"/>
      <c r="AW8944"/>
      <c r="AX8944"/>
      <c r="AY8944"/>
      <c r="AZ8944"/>
      <c r="BA8944"/>
      <c r="BB8944"/>
      <c r="BC8944"/>
      <c r="BD8944"/>
    </row>
    <row r="8945" spans="1:56" s="16" customFormat="1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/>
      <c r="AE8945"/>
      <c r="AF8945"/>
      <c r="AG8945"/>
      <c r="AH8945"/>
      <c r="AI8945"/>
      <c r="AJ8945"/>
      <c r="AK8945"/>
      <c r="AL8945"/>
      <c r="AM8945"/>
      <c r="AN8945"/>
      <c r="AO8945"/>
      <c r="AP8945"/>
      <c r="AQ8945"/>
      <c r="AR8945"/>
      <c r="AS8945"/>
      <c r="AT8945"/>
      <c r="AU8945"/>
      <c r="AV8945"/>
      <c r="AW8945"/>
      <c r="AX8945"/>
      <c r="AY8945"/>
      <c r="AZ8945"/>
      <c r="BA8945"/>
      <c r="BB8945"/>
      <c r="BC8945"/>
      <c r="BD8945"/>
    </row>
    <row r="8946" spans="1:56" s="16" customFormat="1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/>
      <c r="AE8946"/>
      <c r="AF8946"/>
      <c r="AG8946"/>
      <c r="AH8946"/>
      <c r="AI8946"/>
      <c r="AJ8946"/>
      <c r="AK8946"/>
      <c r="AL8946"/>
      <c r="AM8946"/>
      <c r="AN8946"/>
      <c r="AO8946"/>
      <c r="AP8946"/>
      <c r="AQ8946"/>
      <c r="AR8946"/>
      <c r="AS8946"/>
      <c r="AT8946"/>
      <c r="AU8946"/>
      <c r="AV8946"/>
      <c r="AW8946"/>
      <c r="AX8946"/>
      <c r="AY8946"/>
      <c r="AZ8946"/>
      <c r="BA8946"/>
      <c r="BB8946"/>
      <c r="BC8946"/>
      <c r="BD8946"/>
    </row>
    <row r="8947" spans="1:56" s="16" customFormat="1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/>
      <c r="AE8947"/>
      <c r="AF8947"/>
      <c r="AG8947"/>
      <c r="AH8947"/>
      <c r="AI8947"/>
      <c r="AJ8947"/>
      <c r="AK8947"/>
      <c r="AL8947"/>
      <c r="AM8947"/>
      <c r="AN8947"/>
      <c r="AO8947"/>
      <c r="AP8947"/>
      <c r="AQ8947"/>
      <c r="AR8947"/>
      <c r="AS8947"/>
      <c r="AT8947"/>
      <c r="AU8947"/>
      <c r="AV8947"/>
      <c r="AW8947"/>
      <c r="AX8947"/>
      <c r="AY8947"/>
      <c r="AZ8947"/>
      <c r="BA8947"/>
      <c r="BB8947"/>
      <c r="BC8947"/>
      <c r="BD8947"/>
    </row>
    <row r="8948" spans="1:56" s="16" customFormat="1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/>
      <c r="AE8948"/>
      <c r="AF8948"/>
      <c r="AG8948"/>
      <c r="AH8948"/>
      <c r="AI8948"/>
      <c r="AJ8948"/>
      <c r="AK8948"/>
      <c r="AL8948"/>
      <c r="AM8948"/>
      <c r="AN8948"/>
      <c r="AO8948"/>
      <c r="AP8948"/>
      <c r="AQ8948"/>
      <c r="AR8948"/>
      <c r="AS8948"/>
      <c r="AT8948"/>
      <c r="AU8948"/>
      <c r="AV8948"/>
      <c r="AW8948"/>
      <c r="AX8948"/>
      <c r="AY8948"/>
      <c r="AZ8948"/>
      <c r="BA8948"/>
      <c r="BB8948"/>
      <c r="BC8948"/>
      <c r="BD8948"/>
    </row>
    <row r="8949" spans="1:56" s="16" customFormat="1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  <c r="AA8949"/>
      <c r="AB8949"/>
      <c r="AC8949"/>
      <c r="AD8949"/>
      <c r="AE8949"/>
      <c r="AF8949"/>
      <c r="AG8949"/>
      <c r="AH8949"/>
      <c r="AI8949"/>
      <c r="AJ8949"/>
      <c r="AK8949"/>
      <c r="AL8949"/>
      <c r="AM8949"/>
      <c r="AN8949"/>
      <c r="AO8949"/>
      <c r="AP8949"/>
      <c r="AQ8949"/>
      <c r="AR8949"/>
      <c r="AS8949"/>
      <c r="AT8949"/>
      <c r="AU8949"/>
      <c r="AV8949"/>
      <c r="AW8949"/>
      <c r="AX8949"/>
      <c r="AY8949"/>
      <c r="AZ8949"/>
      <c r="BA8949"/>
      <c r="BB8949"/>
      <c r="BC8949"/>
      <c r="BD8949"/>
    </row>
    <row r="8950" spans="1:56" s="16" customFormat="1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/>
      <c r="AE8950"/>
      <c r="AF8950"/>
      <c r="AG8950"/>
      <c r="AH8950"/>
      <c r="AI8950"/>
      <c r="AJ8950"/>
      <c r="AK8950"/>
      <c r="AL8950"/>
      <c r="AM8950"/>
      <c r="AN8950"/>
      <c r="AO8950"/>
      <c r="AP8950"/>
      <c r="AQ8950"/>
      <c r="AR8950"/>
      <c r="AS8950"/>
      <c r="AT8950"/>
      <c r="AU8950"/>
      <c r="AV8950"/>
      <c r="AW8950"/>
      <c r="AX8950"/>
      <c r="AY8950"/>
      <c r="AZ8950"/>
      <c r="BA8950"/>
      <c r="BB8950"/>
      <c r="BC8950"/>
      <c r="BD8950"/>
    </row>
    <row r="8951" spans="1:56" s="16" customFormat="1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/>
      <c r="AE8951"/>
      <c r="AF8951"/>
      <c r="AG8951"/>
      <c r="AH8951"/>
      <c r="AI8951"/>
      <c r="AJ8951"/>
      <c r="AK8951"/>
      <c r="AL8951"/>
      <c r="AM8951"/>
      <c r="AN8951"/>
      <c r="AO8951"/>
      <c r="AP8951"/>
      <c r="AQ8951"/>
      <c r="AR8951"/>
      <c r="AS8951"/>
      <c r="AT8951"/>
      <c r="AU8951"/>
      <c r="AV8951"/>
      <c r="AW8951"/>
      <c r="AX8951"/>
      <c r="AY8951"/>
      <c r="AZ8951"/>
      <c r="BA8951"/>
      <c r="BB8951"/>
      <c r="BC8951"/>
      <c r="BD8951"/>
    </row>
    <row r="8952" spans="1:56" s="16" customFormat="1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/>
      <c r="AE8952"/>
      <c r="AF8952"/>
      <c r="AG8952"/>
      <c r="AH8952"/>
      <c r="AI8952"/>
      <c r="AJ8952"/>
      <c r="AK8952"/>
      <c r="AL8952"/>
      <c r="AM8952"/>
      <c r="AN8952"/>
      <c r="AO8952"/>
      <c r="AP8952"/>
      <c r="AQ8952"/>
      <c r="AR8952"/>
      <c r="AS8952"/>
      <c r="AT8952"/>
      <c r="AU8952"/>
      <c r="AV8952"/>
      <c r="AW8952"/>
      <c r="AX8952"/>
      <c r="AY8952"/>
      <c r="AZ8952"/>
      <c r="BA8952"/>
      <c r="BB8952"/>
      <c r="BC8952"/>
      <c r="BD8952"/>
    </row>
    <row r="8953" spans="1:56" s="16" customFormat="1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/>
      <c r="AE8953"/>
      <c r="AF8953"/>
      <c r="AG8953"/>
      <c r="AH8953"/>
      <c r="AI8953"/>
      <c r="AJ8953"/>
      <c r="AK8953"/>
      <c r="AL8953"/>
      <c r="AM8953"/>
      <c r="AN8953"/>
      <c r="AO8953"/>
      <c r="AP8953"/>
      <c r="AQ8953"/>
      <c r="AR8953"/>
      <c r="AS8953"/>
      <c r="AT8953"/>
      <c r="AU8953"/>
      <c r="AV8953"/>
      <c r="AW8953"/>
      <c r="AX8953"/>
      <c r="AY8953"/>
      <c r="AZ8953"/>
      <c r="BA8953"/>
      <c r="BB8953"/>
      <c r="BC8953"/>
      <c r="BD8953"/>
    </row>
    <row r="8954" spans="1:56" s="16" customFormat="1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/>
      <c r="AE8954"/>
      <c r="AF8954"/>
      <c r="AG8954"/>
      <c r="AH8954"/>
      <c r="AI8954"/>
      <c r="AJ8954"/>
      <c r="AK8954"/>
      <c r="AL8954"/>
      <c r="AM8954"/>
      <c r="AN8954"/>
      <c r="AO8954"/>
      <c r="AP8954"/>
      <c r="AQ8954"/>
      <c r="AR8954"/>
      <c r="AS8954"/>
      <c r="AT8954"/>
      <c r="AU8954"/>
      <c r="AV8954"/>
      <c r="AW8954"/>
      <c r="AX8954"/>
      <c r="AY8954"/>
      <c r="AZ8954"/>
      <c r="BA8954"/>
      <c r="BB8954"/>
      <c r="BC8954"/>
      <c r="BD8954"/>
    </row>
    <row r="8955" spans="1:56" s="16" customFormat="1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/>
      <c r="AE8955"/>
      <c r="AF8955"/>
      <c r="AG8955"/>
      <c r="AH8955"/>
      <c r="AI8955"/>
      <c r="AJ8955"/>
      <c r="AK8955"/>
      <c r="AL8955"/>
      <c r="AM8955"/>
      <c r="AN8955"/>
      <c r="AO8955"/>
      <c r="AP8955"/>
      <c r="AQ8955"/>
      <c r="AR8955"/>
      <c r="AS8955"/>
      <c r="AT8955"/>
      <c r="AU8955"/>
      <c r="AV8955"/>
      <c r="AW8955"/>
      <c r="AX8955"/>
      <c r="AY8955"/>
      <c r="AZ8955"/>
      <c r="BA8955"/>
      <c r="BB8955"/>
      <c r="BC8955"/>
      <c r="BD8955"/>
    </row>
    <row r="8956" spans="1:56" s="16" customFormat="1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  <c r="AA8956"/>
      <c r="AB8956"/>
      <c r="AC8956"/>
      <c r="AD8956"/>
      <c r="AE8956"/>
      <c r="AF8956"/>
      <c r="AG8956"/>
      <c r="AH8956"/>
      <c r="AI8956"/>
      <c r="AJ8956"/>
      <c r="AK8956"/>
      <c r="AL8956"/>
      <c r="AM8956"/>
      <c r="AN8956"/>
      <c r="AO8956"/>
      <c r="AP8956"/>
      <c r="AQ8956"/>
      <c r="AR8956"/>
      <c r="AS8956"/>
      <c r="AT8956"/>
      <c r="AU8956"/>
      <c r="AV8956"/>
      <c r="AW8956"/>
      <c r="AX8956"/>
      <c r="AY8956"/>
      <c r="AZ8956"/>
      <c r="BA8956"/>
      <c r="BB8956"/>
      <c r="BC8956"/>
      <c r="BD8956"/>
    </row>
    <row r="8957" spans="1:56" s="16" customFormat="1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/>
      <c r="AE8957"/>
      <c r="AF8957"/>
      <c r="AG8957"/>
      <c r="AH8957"/>
      <c r="AI8957"/>
      <c r="AJ8957"/>
      <c r="AK8957"/>
      <c r="AL8957"/>
      <c r="AM8957"/>
      <c r="AN8957"/>
      <c r="AO8957"/>
      <c r="AP8957"/>
      <c r="AQ8957"/>
      <c r="AR8957"/>
      <c r="AS8957"/>
      <c r="AT8957"/>
      <c r="AU8957"/>
      <c r="AV8957"/>
      <c r="AW8957"/>
      <c r="AX8957"/>
      <c r="AY8957"/>
      <c r="AZ8957"/>
      <c r="BA8957"/>
      <c r="BB8957"/>
      <c r="BC8957"/>
      <c r="BD8957"/>
    </row>
    <row r="8958" spans="1:56" s="16" customFormat="1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/>
      <c r="AE8958"/>
      <c r="AF8958"/>
      <c r="AG8958"/>
      <c r="AH8958"/>
      <c r="AI8958"/>
      <c r="AJ8958"/>
      <c r="AK8958"/>
      <c r="AL8958"/>
      <c r="AM8958"/>
      <c r="AN8958"/>
      <c r="AO8958"/>
      <c r="AP8958"/>
      <c r="AQ8958"/>
      <c r="AR8958"/>
      <c r="AS8958"/>
      <c r="AT8958"/>
      <c r="AU8958"/>
      <c r="AV8958"/>
      <c r="AW8958"/>
      <c r="AX8958"/>
      <c r="AY8958"/>
      <c r="AZ8958"/>
      <c r="BA8958"/>
      <c r="BB8958"/>
      <c r="BC8958"/>
      <c r="BD8958"/>
    </row>
    <row r="8959" spans="1:56" s="16" customFormat="1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/>
      <c r="AE8959"/>
      <c r="AF8959"/>
      <c r="AG8959"/>
      <c r="AH8959"/>
      <c r="AI8959"/>
      <c r="AJ8959"/>
      <c r="AK8959"/>
      <c r="AL8959"/>
      <c r="AM8959"/>
      <c r="AN8959"/>
      <c r="AO8959"/>
      <c r="AP8959"/>
      <c r="AQ8959"/>
      <c r="AR8959"/>
      <c r="AS8959"/>
      <c r="AT8959"/>
      <c r="AU8959"/>
      <c r="AV8959"/>
      <c r="AW8959"/>
      <c r="AX8959"/>
      <c r="AY8959"/>
      <c r="AZ8959"/>
      <c r="BA8959"/>
      <c r="BB8959"/>
      <c r="BC8959"/>
      <c r="BD8959"/>
    </row>
    <row r="8960" spans="1:56" s="16" customFormat="1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/>
      <c r="AE8960"/>
      <c r="AF8960"/>
      <c r="AG8960"/>
      <c r="AH8960"/>
      <c r="AI8960"/>
      <c r="AJ8960"/>
      <c r="AK8960"/>
      <c r="AL8960"/>
      <c r="AM8960"/>
      <c r="AN8960"/>
      <c r="AO8960"/>
      <c r="AP8960"/>
      <c r="AQ8960"/>
      <c r="AR8960"/>
      <c r="AS8960"/>
      <c r="AT8960"/>
      <c r="AU8960"/>
      <c r="AV8960"/>
      <c r="AW8960"/>
      <c r="AX8960"/>
      <c r="AY8960"/>
      <c r="AZ8960"/>
      <c r="BA8960"/>
      <c r="BB8960"/>
      <c r="BC8960"/>
      <c r="BD8960"/>
    </row>
    <row r="8961" spans="1:56" s="16" customFormat="1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/>
      <c r="AE8961"/>
      <c r="AF8961"/>
      <c r="AG8961"/>
      <c r="AH8961"/>
      <c r="AI8961"/>
      <c r="AJ8961"/>
      <c r="AK8961"/>
      <c r="AL8961"/>
      <c r="AM8961"/>
      <c r="AN8961"/>
      <c r="AO8961"/>
      <c r="AP8961"/>
      <c r="AQ8961"/>
      <c r="AR8961"/>
      <c r="AS8961"/>
      <c r="AT8961"/>
      <c r="AU8961"/>
      <c r="AV8961"/>
      <c r="AW8961"/>
      <c r="AX8961"/>
      <c r="AY8961"/>
      <c r="AZ8961"/>
      <c r="BA8961"/>
      <c r="BB8961"/>
      <c r="BC8961"/>
      <c r="BD8961"/>
    </row>
    <row r="8962" spans="1:56" s="16" customFormat="1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/>
      <c r="AE8962"/>
      <c r="AF8962"/>
      <c r="AG8962"/>
      <c r="AH8962"/>
      <c r="AI8962"/>
      <c r="AJ8962"/>
      <c r="AK8962"/>
      <c r="AL8962"/>
      <c r="AM8962"/>
      <c r="AN8962"/>
      <c r="AO8962"/>
      <c r="AP8962"/>
      <c r="AQ8962"/>
      <c r="AR8962"/>
      <c r="AS8962"/>
      <c r="AT8962"/>
      <c r="AU8962"/>
      <c r="AV8962"/>
      <c r="AW8962"/>
      <c r="AX8962"/>
      <c r="AY8962"/>
      <c r="AZ8962"/>
      <c r="BA8962"/>
      <c r="BB8962"/>
      <c r="BC8962"/>
      <c r="BD8962"/>
    </row>
    <row r="8963" spans="1:56" s="16" customFormat="1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/>
      <c r="AE8963"/>
      <c r="AF8963"/>
      <c r="AG8963"/>
      <c r="AH8963"/>
      <c r="AI8963"/>
      <c r="AJ8963"/>
      <c r="AK8963"/>
      <c r="AL8963"/>
      <c r="AM8963"/>
      <c r="AN8963"/>
      <c r="AO8963"/>
      <c r="AP8963"/>
      <c r="AQ8963"/>
      <c r="AR8963"/>
      <c r="AS8963"/>
      <c r="AT8963"/>
      <c r="AU8963"/>
      <c r="AV8963"/>
      <c r="AW8963"/>
      <c r="AX8963"/>
      <c r="AY8963"/>
      <c r="AZ8963"/>
      <c r="BA8963"/>
      <c r="BB8963"/>
      <c r="BC8963"/>
      <c r="BD8963"/>
    </row>
    <row r="8964" spans="1:56" s="16" customFormat="1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/>
      <c r="AE8964"/>
      <c r="AF8964"/>
      <c r="AG8964"/>
      <c r="AH8964"/>
      <c r="AI8964"/>
      <c r="AJ8964"/>
      <c r="AK8964"/>
      <c r="AL8964"/>
      <c r="AM8964"/>
      <c r="AN8964"/>
      <c r="AO8964"/>
      <c r="AP8964"/>
      <c r="AQ8964"/>
      <c r="AR8964"/>
      <c r="AS8964"/>
      <c r="AT8964"/>
      <c r="AU8964"/>
      <c r="AV8964"/>
      <c r="AW8964"/>
      <c r="AX8964"/>
      <c r="AY8964"/>
      <c r="AZ8964"/>
      <c r="BA8964"/>
      <c r="BB8964"/>
      <c r="BC8964"/>
      <c r="BD8964"/>
    </row>
    <row r="8965" spans="1:56" s="16" customFormat="1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/>
      <c r="AE8965"/>
      <c r="AF8965"/>
      <c r="AG8965"/>
      <c r="AH8965"/>
      <c r="AI8965"/>
      <c r="AJ8965"/>
      <c r="AK8965"/>
      <c r="AL8965"/>
      <c r="AM8965"/>
      <c r="AN8965"/>
      <c r="AO8965"/>
      <c r="AP8965"/>
      <c r="AQ8965"/>
      <c r="AR8965"/>
      <c r="AS8965"/>
      <c r="AT8965"/>
      <c r="AU8965"/>
      <c r="AV8965"/>
      <c r="AW8965"/>
      <c r="AX8965"/>
      <c r="AY8965"/>
      <c r="AZ8965"/>
      <c r="BA8965"/>
      <c r="BB8965"/>
      <c r="BC8965"/>
      <c r="BD8965"/>
    </row>
    <row r="8966" spans="1:56" s="16" customFormat="1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/>
      <c r="AE8966"/>
      <c r="AF8966"/>
      <c r="AG8966"/>
      <c r="AH8966"/>
      <c r="AI8966"/>
      <c r="AJ8966"/>
      <c r="AK8966"/>
      <c r="AL8966"/>
      <c r="AM8966"/>
      <c r="AN8966"/>
      <c r="AO8966"/>
      <c r="AP8966"/>
      <c r="AQ8966"/>
      <c r="AR8966"/>
      <c r="AS8966"/>
      <c r="AT8966"/>
      <c r="AU8966"/>
      <c r="AV8966"/>
      <c r="AW8966"/>
      <c r="AX8966"/>
      <c r="AY8966"/>
      <c r="AZ8966"/>
      <c r="BA8966"/>
      <c r="BB8966"/>
      <c r="BC8966"/>
      <c r="BD8966"/>
    </row>
    <row r="8967" spans="1:56" s="16" customFormat="1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  <c r="AA8967"/>
      <c r="AB8967"/>
      <c r="AC8967"/>
      <c r="AD8967"/>
      <c r="AE8967"/>
      <c r="AF8967"/>
      <c r="AG8967"/>
      <c r="AH8967"/>
      <c r="AI8967"/>
      <c r="AJ8967"/>
      <c r="AK8967"/>
      <c r="AL8967"/>
      <c r="AM8967"/>
      <c r="AN8967"/>
      <c r="AO8967"/>
      <c r="AP8967"/>
      <c r="AQ8967"/>
      <c r="AR8967"/>
      <c r="AS8967"/>
      <c r="AT8967"/>
      <c r="AU8967"/>
      <c r="AV8967"/>
      <c r="AW8967"/>
      <c r="AX8967"/>
      <c r="AY8967"/>
      <c r="AZ8967"/>
      <c r="BA8967"/>
      <c r="BB8967"/>
      <c r="BC8967"/>
      <c r="BD8967"/>
    </row>
    <row r="8968" spans="1:56" s="16" customFormat="1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/>
      <c r="AE8968"/>
      <c r="AF8968"/>
      <c r="AG8968"/>
      <c r="AH8968"/>
      <c r="AI8968"/>
      <c r="AJ8968"/>
      <c r="AK8968"/>
      <c r="AL8968"/>
      <c r="AM8968"/>
      <c r="AN8968"/>
      <c r="AO8968"/>
      <c r="AP8968"/>
      <c r="AQ8968"/>
      <c r="AR8968"/>
      <c r="AS8968"/>
      <c r="AT8968"/>
      <c r="AU8968"/>
      <c r="AV8968"/>
      <c r="AW8968"/>
      <c r="AX8968"/>
      <c r="AY8968"/>
      <c r="AZ8968"/>
      <c r="BA8968"/>
      <c r="BB8968"/>
      <c r="BC8968"/>
      <c r="BD8968"/>
    </row>
    <row r="8969" spans="1:56" s="16" customFormat="1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/>
      <c r="AE8969"/>
      <c r="AF8969"/>
      <c r="AG8969"/>
      <c r="AH8969"/>
      <c r="AI8969"/>
      <c r="AJ8969"/>
      <c r="AK8969"/>
      <c r="AL8969"/>
      <c r="AM8969"/>
      <c r="AN8969"/>
      <c r="AO8969"/>
      <c r="AP8969"/>
      <c r="AQ8969"/>
      <c r="AR8969"/>
      <c r="AS8969"/>
      <c r="AT8969"/>
      <c r="AU8969"/>
      <c r="AV8969"/>
      <c r="AW8969"/>
      <c r="AX8969"/>
      <c r="AY8969"/>
      <c r="AZ8969"/>
      <c r="BA8969"/>
      <c r="BB8969"/>
      <c r="BC8969"/>
      <c r="BD8969"/>
    </row>
    <row r="8970" spans="1:56" s="16" customFormat="1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/>
      <c r="AE8970"/>
      <c r="AF8970"/>
      <c r="AG8970"/>
      <c r="AH8970"/>
      <c r="AI8970"/>
      <c r="AJ8970"/>
      <c r="AK8970"/>
      <c r="AL8970"/>
      <c r="AM8970"/>
      <c r="AN8970"/>
      <c r="AO8970"/>
      <c r="AP8970"/>
      <c r="AQ8970"/>
      <c r="AR8970"/>
      <c r="AS8970"/>
      <c r="AT8970"/>
      <c r="AU8970"/>
      <c r="AV8970"/>
      <c r="AW8970"/>
      <c r="AX8970"/>
      <c r="AY8970"/>
      <c r="AZ8970"/>
      <c r="BA8970"/>
      <c r="BB8970"/>
      <c r="BC8970"/>
      <c r="BD8970"/>
    </row>
    <row r="8971" spans="1:56" s="16" customFormat="1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/>
      <c r="AE8971"/>
      <c r="AF8971"/>
      <c r="AG8971"/>
      <c r="AH8971"/>
      <c r="AI8971"/>
      <c r="AJ8971"/>
      <c r="AK8971"/>
      <c r="AL8971"/>
      <c r="AM8971"/>
      <c r="AN8971"/>
      <c r="AO8971"/>
      <c r="AP8971"/>
      <c r="AQ8971"/>
      <c r="AR8971"/>
      <c r="AS8971"/>
      <c r="AT8971"/>
      <c r="AU8971"/>
      <c r="AV8971"/>
      <c r="AW8971"/>
      <c r="AX8971"/>
      <c r="AY8971"/>
      <c r="AZ8971"/>
      <c r="BA8971"/>
      <c r="BB8971"/>
      <c r="BC8971"/>
      <c r="BD8971"/>
    </row>
    <row r="8972" spans="1:56" s="16" customFormat="1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/>
      <c r="AE8972"/>
      <c r="AF8972"/>
      <c r="AG8972"/>
      <c r="AH8972"/>
      <c r="AI8972"/>
      <c r="AJ8972"/>
      <c r="AK8972"/>
      <c r="AL8972"/>
      <c r="AM8972"/>
      <c r="AN8972"/>
      <c r="AO8972"/>
      <c r="AP8972"/>
      <c r="AQ8972"/>
      <c r="AR8972"/>
      <c r="AS8972"/>
      <c r="AT8972"/>
      <c r="AU8972"/>
      <c r="AV8972"/>
      <c r="AW8972"/>
      <c r="AX8972"/>
      <c r="AY8972"/>
      <c r="AZ8972"/>
      <c r="BA8972"/>
      <c r="BB8972"/>
      <c r="BC8972"/>
      <c r="BD8972"/>
    </row>
    <row r="8973" spans="1:56" s="16" customFormat="1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/>
      <c r="AE8973"/>
      <c r="AF8973"/>
      <c r="AG8973"/>
      <c r="AH8973"/>
      <c r="AI8973"/>
      <c r="AJ8973"/>
      <c r="AK8973"/>
      <c r="AL8973"/>
      <c r="AM8973"/>
      <c r="AN8973"/>
      <c r="AO8973"/>
      <c r="AP8973"/>
      <c r="AQ8973"/>
      <c r="AR8973"/>
      <c r="AS8973"/>
      <c r="AT8973"/>
      <c r="AU8973"/>
      <c r="AV8973"/>
      <c r="AW8973"/>
      <c r="AX8973"/>
      <c r="AY8973"/>
      <c r="AZ8973"/>
      <c r="BA8973"/>
      <c r="BB8973"/>
      <c r="BC8973"/>
      <c r="BD8973"/>
    </row>
    <row r="8974" spans="1:56" s="16" customFormat="1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  <c r="AA8974"/>
      <c r="AB8974"/>
      <c r="AC8974"/>
      <c r="AD8974"/>
      <c r="AE8974"/>
      <c r="AF8974"/>
      <c r="AG8974"/>
      <c r="AH8974"/>
      <c r="AI8974"/>
      <c r="AJ8974"/>
      <c r="AK8974"/>
      <c r="AL8974"/>
      <c r="AM8974"/>
      <c r="AN8974"/>
      <c r="AO8974"/>
      <c r="AP8974"/>
      <c r="AQ8974"/>
      <c r="AR8974"/>
      <c r="AS8974"/>
      <c r="AT8974"/>
      <c r="AU8974"/>
      <c r="AV8974"/>
      <c r="AW8974"/>
      <c r="AX8974"/>
      <c r="AY8974"/>
      <c r="AZ8974"/>
      <c r="BA8974"/>
      <c r="BB8974"/>
      <c r="BC8974"/>
      <c r="BD8974"/>
    </row>
    <row r="8975" spans="1:56" s="16" customFormat="1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/>
      <c r="AE8975"/>
      <c r="AF8975"/>
      <c r="AG8975"/>
      <c r="AH8975"/>
      <c r="AI8975"/>
      <c r="AJ8975"/>
      <c r="AK8975"/>
      <c r="AL8975"/>
      <c r="AM8975"/>
      <c r="AN8975"/>
      <c r="AO8975"/>
      <c r="AP8975"/>
      <c r="AQ8975"/>
      <c r="AR8975"/>
      <c r="AS8975"/>
      <c r="AT8975"/>
      <c r="AU8975"/>
      <c r="AV8975"/>
      <c r="AW8975"/>
      <c r="AX8975"/>
      <c r="AY8975"/>
      <c r="AZ8975"/>
      <c r="BA8975"/>
      <c r="BB8975"/>
      <c r="BC8975"/>
      <c r="BD8975"/>
    </row>
    <row r="8976" spans="1:56" s="16" customFormat="1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/>
      <c r="AE8976"/>
      <c r="AF8976"/>
      <c r="AG8976"/>
      <c r="AH8976"/>
      <c r="AI8976"/>
      <c r="AJ8976"/>
      <c r="AK8976"/>
      <c r="AL8976"/>
      <c r="AM8976"/>
      <c r="AN8976"/>
      <c r="AO8976"/>
      <c r="AP8976"/>
      <c r="AQ8976"/>
      <c r="AR8976"/>
      <c r="AS8976"/>
      <c r="AT8976"/>
      <c r="AU8976"/>
      <c r="AV8976"/>
      <c r="AW8976"/>
      <c r="AX8976"/>
      <c r="AY8976"/>
      <c r="AZ8976"/>
      <c r="BA8976"/>
      <c r="BB8976"/>
      <c r="BC8976"/>
      <c r="BD8976"/>
    </row>
    <row r="8977" spans="1:56" s="16" customFormat="1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/>
      <c r="AE8977"/>
      <c r="AF8977"/>
      <c r="AG8977"/>
      <c r="AH8977"/>
      <c r="AI8977"/>
      <c r="AJ8977"/>
      <c r="AK8977"/>
      <c r="AL8977"/>
      <c r="AM8977"/>
      <c r="AN8977"/>
      <c r="AO8977"/>
      <c r="AP8977"/>
      <c r="AQ8977"/>
      <c r="AR8977"/>
      <c r="AS8977"/>
      <c r="AT8977"/>
      <c r="AU8977"/>
      <c r="AV8977"/>
      <c r="AW8977"/>
      <c r="AX8977"/>
      <c r="AY8977"/>
      <c r="AZ8977"/>
      <c r="BA8977"/>
      <c r="BB8977"/>
      <c r="BC8977"/>
      <c r="BD8977"/>
    </row>
    <row r="8978" spans="1:56" s="16" customFormat="1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/>
      <c r="AE8978"/>
      <c r="AF8978"/>
      <c r="AG8978"/>
      <c r="AH8978"/>
      <c r="AI8978"/>
      <c r="AJ8978"/>
      <c r="AK8978"/>
      <c r="AL8978"/>
      <c r="AM8978"/>
      <c r="AN8978"/>
      <c r="AO8978"/>
      <c r="AP8978"/>
      <c r="AQ8978"/>
      <c r="AR8978"/>
      <c r="AS8978"/>
      <c r="AT8978"/>
      <c r="AU8978"/>
      <c r="AV8978"/>
      <c r="AW8978"/>
      <c r="AX8978"/>
      <c r="AY8978"/>
      <c r="AZ8978"/>
      <c r="BA8978"/>
      <c r="BB8978"/>
      <c r="BC8978"/>
      <c r="BD8978"/>
    </row>
    <row r="8979" spans="1:56" s="16" customFormat="1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/>
      <c r="AE8979"/>
      <c r="AF8979"/>
      <c r="AG8979"/>
      <c r="AH8979"/>
      <c r="AI8979"/>
      <c r="AJ8979"/>
      <c r="AK8979"/>
      <c r="AL8979"/>
      <c r="AM8979"/>
      <c r="AN8979"/>
      <c r="AO8979"/>
      <c r="AP8979"/>
      <c r="AQ8979"/>
      <c r="AR8979"/>
      <c r="AS8979"/>
      <c r="AT8979"/>
      <c r="AU8979"/>
      <c r="AV8979"/>
      <c r="AW8979"/>
      <c r="AX8979"/>
      <c r="AY8979"/>
      <c r="AZ8979"/>
      <c r="BA8979"/>
      <c r="BB8979"/>
      <c r="BC8979"/>
      <c r="BD8979"/>
    </row>
    <row r="8980" spans="1:56" s="16" customFormat="1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/>
      <c r="AE8980"/>
      <c r="AF8980"/>
      <c r="AG8980"/>
      <c r="AH8980"/>
      <c r="AI8980"/>
      <c r="AJ8980"/>
      <c r="AK8980"/>
      <c r="AL8980"/>
      <c r="AM8980"/>
      <c r="AN8980"/>
      <c r="AO8980"/>
      <c r="AP8980"/>
      <c r="AQ8980"/>
      <c r="AR8980"/>
      <c r="AS8980"/>
      <c r="AT8980"/>
      <c r="AU8980"/>
      <c r="AV8980"/>
      <c r="AW8980"/>
      <c r="AX8980"/>
      <c r="AY8980"/>
      <c r="AZ8980"/>
      <c r="BA8980"/>
      <c r="BB8980"/>
      <c r="BC8980"/>
      <c r="BD8980"/>
    </row>
    <row r="8981" spans="1:56" s="16" customFormat="1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/>
      <c r="AE8981"/>
      <c r="AF8981"/>
      <c r="AG8981"/>
      <c r="AH8981"/>
      <c r="AI8981"/>
      <c r="AJ8981"/>
      <c r="AK8981"/>
      <c r="AL8981"/>
      <c r="AM8981"/>
      <c r="AN8981"/>
      <c r="AO8981"/>
      <c r="AP8981"/>
      <c r="AQ8981"/>
      <c r="AR8981"/>
      <c r="AS8981"/>
      <c r="AT8981"/>
      <c r="AU8981"/>
      <c r="AV8981"/>
      <c r="AW8981"/>
      <c r="AX8981"/>
      <c r="AY8981"/>
      <c r="AZ8981"/>
      <c r="BA8981"/>
      <c r="BB8981"/>
      <c r="BC8981"/>
      <c r="BD8981"/>
    </row>
    <row r="8982" spans="1:56" s="16" customFormat="1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/>
      <c r="AE8982"/>
      <c r="AF8982"/>
      <c r="AG8982"/>
      <c r="AH8982"/>
      <c r="AI8982"/>
      <c r="AJ8982"/>
      <c r="AK8982"/>
      <c r="AL8982"/>
      <c r="AM8982"/>
      <c r="AN8982"/>
      <c r="AO8982"/>
      <c r="AP8982"/>
      <c r="AQ8982"/>
      <c r="AR8982"/>
      <c r="AS8982"/>
      <c r="AT8982"/>
      <c r="AU8982"/>
      <c r="AV8982"/>
      <c r="AW8982"/>
      <c r="AX8982"/>
      <c r="AY8982"/>
      <c r="AZ8982"/>
      <c r="BA8982"/>
      <c r="BB8982"/>
      <c r="BC8982"/>
      <c r="BD8982"/>
    </row>
    <row r="8983" spans="1:56" s="16" customFormat="1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/>
      <c r="AE8983"/>
      <c r="AF8983"/>
      <c r="AG8983"/>
      <c r="AH8983"/>
      <c r="AI8983"/>
      <c r="AJ8983"/>
      <c r="AK8983"/>
      <c r="AL8983"/>
      <c r="AM8983"/>
      <c r="AN8983"/>
      <c r="AO8983"/>
      <c r="AP8983"/>
      <c r="AQ8983"/>
      <c r="AR8983"/>
      <c r="AS8983"/>
      <c r="AT8983"/>
      <c r="AU8983"/>
      <c r="AV8983"/>
      <c r="AW8983"/>
      <c r="AX8983"/>
      <c r="AY8983"/>
      <c r="AZ8983"/>
      <c r="BA8983"/>
      <c r="BB8983"/>
      <c r="BC8983"/>
      <c r="BD8983"/>
    </row>
    <row r="8984" spans="1:56" s="16" customFormat="1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/>
      <c r="AE8984"/>
      <c r="AF8984"/>
      <c r="AG8984"/>
      <c r="AH8984"/>
      <c r="AI8984"/>
      <c r="AJ8984"/>
      <c r="AK8984"/>
      <c r="AL8984"/>
      <c r="AM8984"/>
      <c r="AN8984"/>
      <c r="AO8984"/>
      <c r="AP8984"/>
      <c r="AQ8984"/>
      <c r="AR8984"/>
      <c r="AS8984"/>
      <c r="AT8984"/>
      <c r="AU8984"/>
      <c r="AV8984"/>
      <c r="AW8984"/>
      <c r="AX8984"/>
      <c r="AY8984"/>
      <c r="AZ8984"/>
      <c r="BA8984"/>
      <c r="BB8984"/>
      <c r="BC8984"/>
      <c r="BD8984"/>
    </row>
    <row r="8985" spans="1:56" s="16" customFormat="1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/>
      <c r="AE8985"/>
      <c r="AF8985"/>
      <c r="AG8985"/>
      <c r="AH8985"/>
      <c r="AI8985"/>
      <c r="AJ8985"/>
      <c r="AK8985"/>
      <c r="AL8985"/>
      <c r="AM8985"/>
      <c r="AN8985"/>
      <c r="AO8985"/>
      <c r="AP8985"/>
      <c r="AQ8985"/>
      <c r="AR8985"/>
      <c r="AS8985"/>
      <c r="AT8985"/>
      <c r="AU8985"/>
      <c r="AV8985"/>
      <c r="AW8985"/>
      <c r="AX8985"/>
      <c r="AY8985"/>
      <c r="AZ8985"/>
      <c r="BA8985"/>
      <c r="BB8985"/>
      <c r="BC8985"/>
      <c r="BD8985"/>
    </row>
    <row r="8986" spans="1:56" s="16" customFormat="1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/>
      <c r="AE8986"/>
      <c r="AF8986"/>
      <c r="AG8986"/>
      <c r="AH8986"/>
      <c r="AI8986"/>
      <c r="AJ8986"/>
      <c r="AK8986"/>
      <c r="AL8986"/>
      <c r="AM8986"/>
      <c r="AN8986"/>
      <c r="AO8986"/>
      <c r="AP8986"/>
      <c r="AQ8986"/>
      <c r="AR8986"/>
      <c r="AS8986"/>
      <c r="AT8986"/>
      <c r="AU8986"/>
      <c r="AV8986"/>
      <c r="AW8986"/>
      <c r="AX8986"/>
      <c r="AY8986"/>
      <c r="AZ8986"/>
      <c r="BA8986"/>
      <c r="BB8986"/>
      <c r="BC8986"/>
      <c r="BD8986"/>
    </row>
    <row r="8987" spans="1:56" s="16" customFormat="1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/>
      <c r="AE8987"/>
      <c r="AF8987"/>
      <c r="AG8987"/>
      <c r="AH8987"/>
      <c r="AI8987"/>
      <c r="AJ8987"/>
      <c r="AK8987"/>
      <c r="AL8987"/>
      <c r="AM8987"/>
      <c r="AN8987"/>
      <c r="AO8987"/>
      <c r="AP8987"/>
      <c r="AQ8987"/>
      <c r="AR8987"/>
      <c r="AS8987"/>
      <c r="AT8987"/>
      <c r="AU8987"/>
      <c r="AV8987"/>
      <c r="AW8987"/>
      <c r="AX8987"/>
      <c r="AY8987"/>
      <c r="AZ8987"/>
      <c r="BA8987"/>
      <c r="BB8987"/>
      <c r="BC8987"/>
      <c r="BD8987"/>
    </row>
    <row r="8988" spans="1:56" s="16" customFormat="1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/>
      <c r="AE8988"/>
      <c r="AF8988"/>
      <c r="AG8988"/>
      <c r="AH8988"/>
      <c r="AI8988"/>
      <c r="AJ8988"/>
      <c r="AK8988"/>
      <c r="AL8988"/>
      <c r="AM8988"/>
      <c r="AN8988"/>
      <c r="AO8988"/>
      <c r="AP8988"/>
      <c r="AQ8988"/>
      <c r="AR8988"/>
      <c r="AS8988"/>
      <c r="AT8988"/>
      <c r="AU8988"/>
      <c r="AV8988"/>
      <c r="AW8988"/>
      <c r="AX8988"/>
      <c r="AY8988"/>
      <c r="AZ8988"/>
      <c r="BA8988"/>
      <c r="BB8988"/>
      <c r="BC8988"/>
      <c r="BD8988"/>
    </row>
    <row r="8989" spans="1:56" s="16" customFormat="1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/>
      <c r="AE8989"/>
      <c r="AF8989"/>
      <c r="AG8989"/>
      <c r="AH8989"/>
      <c r="AI8989"/>
      <c r="AJ8989"/>
      <c r="AK8989"/>
      <c r="AL8989"/>
      <c r="AM8989"/>
      <c r="AN8989"/>
      <c r="AO8989"/>
      <c r="AP8989"/>
      <c r="AQ8989"/>
      <c r="AR8989"/>
      <c r="AS8989"/>
      <c r="AT8989"/>
      <c r="AU8989"/>
      <c r="AV8989"/>
      <c r="AW8989"/>
      <c r="AX8989"/>
      <c r="AY8989"/>
      <c r="AZ8989"/>
      <c r="BA8989"/>
      <c r="BB8989"/>
      <c r="BC8989"/>
      <c r="BD8989"/>
    </row>
    <row r="8990" spans="1:56" s="16" customFormat="1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/>
      <c r="AE8990"/>
      <c r="AF8990"/>
      <c r="AG8990"/>
      <c r="AH8990"/>
      <c r="AI8990"/>
      <c r="AJ8990"/>
      <c r="AK8990"/>
      <c r="AL8990"/>
      <c r="AM8990"/>
      <c r="AN8990"/>
      <c r="AO8990"/>
      <c r="AP8990"/>
      <c r="AQ8990"/>
      <c r="AR8990"/>
      <c r="AS8990"/>
      <c r="AT8990"/>
      <c r="AU8990"/>
      <c r="AV8990"/>
      <c r="AW8990"/>
      <c r="AX8990"/>
      <c r="AY8990"/>
      <c r="AZ8990"/>
      <c r="BA8990"/>
      <c r="BB8990"/>
      <c r="BC8990"/>
      <c r="BD8990"/>
    </row>
    <row r="8991" spans="1:56" s="16" customFormat="1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/>
      <c r="AE8991"/>
      <c r="AF8991"/>
      <c r="AG8991"/>
      <c r="AH8991"/>
      <c r="AI8991"/>
      <c r="AJ8991"/>
      <c r="AK8991"/>
      <c r="AL8991"/>
      <c r="AM8991"/>
      <c r="AN8991"/>
      <c r="AO8991"/>
      <c r="AP8991"/>
      <c r="AQ8991"/>
      <c r="AR8991"/>
      <c r="AS8991"/>
      <c r="AT8991"/>
      <c r="AU8991"/>
      <c r="AV8991"/>
      <c r="AW8991"/>
      <c r="AX8991"/>
      <c r="AY8991"/>
      <c r="AZ8991"/>
      <c r="BA8991"/>
      <c r="BB8991"/>
      <c r="BC8991"/>
      <c r="BD8991"/>
    </row>
    <row r="8992" spans="1:56" s="16" customFormat="1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/>
      <c r="AE8992"/>
      <c r="AF8992"/>
      <c r="AG8992"/>
      <c r="AH8992"/>
      <c r="AI8992"/>
      <c r="AJ8992"/>
      <c r="AK8992"/>
      <c r="AL8992"/>
      <c r="AM8992"/>
      <c r="AN8992"/>
      <c r="AO8992"/>
      <c r="AP8992"/>
      <c r="AQ8992"/>
      <c r="AR8992"/>
      <c r="AS8992"/>
      <c r="AT8992"/>
      <c r="AU8992"/>
      <c r="AV8992"/>
      <c r="AW8992"/>
      <c r="AX8992"/>
      <c r="AY8992"/>
      <c r="AZ8992"/>
      <c r="BA8992"/>
      <c r="BB8992"/>
      <c r="BC8992"/>
      <c r="BD8992"/>
    </row>
    <row r="8993" spans="1:56" s="16" customFormat="1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/>
      <c r="AE8993"/>
      <c r="AF8993"/>
      <c r="AG8993"/>
      <c r="AH8993"/>
      <c r="AI8993"/>
      <c r="AJ8993"/>
      <c r="AK8993"/>
      <c r="AL8993"/>
      <c r="AM8993"/>
      <c r="AN8993"/>
      <c r="AO8993"/>
      <c r="AP8993"/>
      <c r="AQ8993"/>
      <c r="AR8993"/>
      <c r="AS8993"/>
      <c r="AT8993"/>
      <c r="AU8993"/>
      <c r="AV8993"/>
      <c r="AW8993"/>
      <c r="AX8993"/>
      <c r="AY8993"/>
      <c r="AZ8993"/>
      <c r="BA8993"/>
      <c r="BB8993"/>
      <c r="BC8993"/>
      <c r="BD8993"/>
    </row>
    <row r="8994" spans="1:56" s="16" customFormat="1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/>
      <c r="AE8994"/>
      <c r="AF8994"/>
      <c r="AG8994"/>
      <c r="AH8994"/>
      <c r="AI8994"/>
      <c r="AJ8994"/>
      <c r="AK8994"/>
      <c r="AL8994"/>
      <c r="AM8994"/>
      <c r="AN8994"/>
      <c r="AO8994"/>
      <c r="AP8994"/>
      <c r="AQ8994"/>
      <c r="AR8994"/>
      <c r="AS8994"/>
      <c r="AT8994"/>
      <c r="AU8994"/>
      <c r="AV8994"/>
      <c r="AW8994"/>
      <c r="AX8994"/>
      <c r="AY8994"/>
      <c r="AZ8994"/>
      <c r="BA8994"/>
      <c r="BB8994"/>
      <c r="BC8994"/>
      <c r="BD8994"/>
    </row>
    <row r="8995" spans="1:56" s="16" customFormat="1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/>
      <c r="AE8995"/>
      <c r="AF8995"/>
      <c r="AG8995"/>
      <c r="AH8995"/>
      <c r="AI8995"/>
      <c r="AJ8995"/>
      <c r="AK8995"/>
      <c r="AL8995"/>
      <c r="AM8995"/>
      <c r="AN8995"/>
      <c r="AO8995"/>
      <c r="AP8995"/>
      <c r="AQ8995"/>
      <c r="AR8995"/>
      <c r="AS8995"/>
      <c r="AT8995"/>
      <c r="AU8995"/>
      <c r="AV8995"/>
      <c r="AW8995"/>
      <c r="AX8995"/>
      <c r="AY8995"/>
      <c r="AZ8995"/>
      <c r="BA8995"/>
      <c r="BB8995"/>
      <c r="BC8995"/>
      <c r="BD8995"/>
    </row>
    <row r="8996" spans="1:56" s="16" customFormat="1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/>
      <c r="AE8996"/>
      <c r="AF8996"/>
      <c r="AG8996"/>
      <c r="AH8996"/>
      <c r="AI8996"/>
      <c r="AJ8996"/>
      <c r="AK8996"/>
      <c r="AL8996"/>
      <c r="AM8996"/>
      <c r="AN8996"/>
      <c r="AO8996"/>
      <c r="AP8996"/>
      <c r="AQ8996"/>
      <c r="AR8996"/>
      <c r="AS8996"/>
      <c r="AT8996"/>
      <c r="AU8996"/>
      <c r="AV8996"/>
      <c r="AW8996"/>
      <c r="AX8996"/>
      <c r="AY8996"/>
      <c r="AZ8996"/>
      <c r="BA8996"/>
      <c r="BB8996"/>
      <c r="BC8996"/>
      <c r="BD8996"/>
    </row>
    <row r="8997" spans="1:56" s="16" customFormat="1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/>
      <c r="AE8997"/>
      <c r="AF8997"/>
      <c r="AG8997"/>
      <c r="AH8997"/>
      <c r="AI8997"/>
      <c r="AJ8997"/>
      <c r="AK8997"/>
      <c r="AL8997"/>
      <c r="AM8997"/>
      <c r="AN8997"/>
      <c r="AO8997"/>
      <c r="AP8997"/>
      <c r="AQ8997"/>
      <c r="AR8997"/>
      <c r="AS8997"/>
      <c r="AT8997"/>
      <c r="AU8997"/>
      <c r="AV8997"/>
      <c r="AW8997"/>
      <c r="AX8997"/>
      <c r="AY8997"/>
      <c r="AZ8997"/>
      <c r="BA8997"/>
      <c r="BB8997"/>
      <c r="BC8997"/>
      <c r="BD8997"/>
    </row>
    <row r="8998" spans="1:56" s="16" customFormat="1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/>
      <c r="AE8998"/>
      <c r="AF8998"/>
      <c r="AG8998"/>
      <c r="AH8998"/>
      <c r="AI8998"/>
      <c r="AJ8998"/>
      <c r="AK8998"/>
      <c r="AL8998"/>
      <c r="AM8998"/>
      <c r="AN8998"/>
      <c r="AO8998"/>
      <c r="AP8998"/>
      <c r="AQ8998"/>
      <c r="AR8998"/>
      <c r="AS8998"/>
      <c r="AT8998"/>
      <c r="AU8998"/>
      <c r="AV8998"/>
      <c r="AW8998"/>
      <c r="AX8998"/>
      <c r="AY8998"/>
      <c r="AZ8998"/>
      <c r="BA8998"/>
      <c r="BB8998"/>
      <c r="BC8998"/>
      <c r="BD8998"/>
    </row>
    <row r="8999" spans="1:56" s="16" customFormat="1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/>
      <c r="AE8999"/>
      <c r="AF8999"/>
      <c r="AG8999"/>
      <c r="AH8999"/>
      <c r="AI8999"/>
      <c r="AJ8999"/>
      <c r="AK8999"/>
      <c r="AL8999"/>
      <c r="AM8999"/>
      <c r="AN8999"/>
      <c r="AO8999"/>
      <c r="AP8999"/>
      <c r="AQ8999"/>
      <c r="AR8999"/>
      <c r="AS8999"/>
      <c r="AT8999"/>
      <c r="AU8999"/>
      <c r="AV8999"/>
      <c r="AW8999"/>
      <c r="AX8999"/>
      <c r="AY8999"/>
      <c r="AZ8999"/>
      <c r="BA8999"/>
      <c r="BB8999"/>
      <c r="BC8999"/>
      <c r="BD8999"/>
    </row>
    <row r="9000" spans="1:56" s="16" customFormat="1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/>
      <c r="AE9000"/>
      <c r="AF9000"/>
      <c r="AG9000"/>
      <c r="AH9000"/>
      <c r="AI9000"/>
      <c r="AJ9000"/>
      <c r="AK9000"/>
      <c r="AL9000"/>
      <c r="AM9000"/>
      <c r="AN9000"/>
      <c r="AO9000"/>
      <c r="AP9000"/>
      <c r="AQ9000"/>
      <c r="AR9000"/>
      <c r="AS9000"/>
      <c r="AT9000"/>
      <c r="AU9000"/>
      <c r="AV9000"/>
      <c r="AW9000"/>
      <c r="AX9000"/>
      <c r="AY9000"/>
      <c r="AZ9000"/>
      <c r="BA9000"/>
      <c r="BB9000"/>
      <c r="BC9000"/>
      <c r="BD9000"/>
    </row>
    <row r="9001" spans="1:56" s="16" customFormat="1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  <c r="AE9001"/>
      <c r="AF9001"/>
      <c r="AG9001"/>
      <c r="AH9001"/>
      <c r="AI9001"/>
      <c r="AJ9001"/>
      <c r="AK9001"/>
      <c r="AL9001"/>
      <c r="AM9001"/>
      <c r="AN9001"/>
      <c r="AO9001"/>
      <c r="AP9001"/>
      <c r="AQ9001"/>
      <c r="AR9001"/>
      <c r="AS9001"/>
      <c r="AT9001"/>
      <c r="AU9001"/>
      <c r="AV9001"/>
      <c r="AW9001"/>
      <c r="AX9001"/>
      <c r="AY9001"/>
      <c r="AZ9001"/>
      <c r="BA9001"/>
      <c r="BB9001"/>
      <c r="BC9001"/>
      <c r="BD9001"/>
    </row>
    <row r="9002" spans="1:56" s="16" customFormat="1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/>
      <c r="AE9002"/>
      <c r="AF9002"/>
      <c r="AG9002"/>
      <c r="AH9002"/>
      <c r="AI9002"/>
      <c r="AJ9002"/>
      <c r="AK9002"/>
      <c r="AL9002"/>
      <c r="AM9002"/>
      <c r="AN9002"/>
      <c r="AO9002"/>
      <c r="AP9002"/>
      <c r="AQ9002"/>
      <c r="AR9002"/>
      <c r="AS9002"/>
      <c r="AT9002"/>
      <c r="AU9002"/>
      <c r="AV9002"/>
      <c r="AW9002"/>
      <c r="AX9002"/>
      <c r="AY9002"/>
      <c r="AZ9002"/>
      <c r="BA9002"/>
      <c r="BB9002"/>
      <c r="BC9002"/>
      <c r="BD9002"/>
    </row>
    <row r="9003" spans="1:56" s="16" customFormat="1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/>
      <c r="AE9003"/>
      <c r="AF9003"/>
      <c r="AG9003"/>
      <c r="AH9003"/>
      <c r="AI9003"/>
      <c r="AJ9003"/>
      <c r="AK9003"/>
      <c r="AL9003"/>
      <c r="AM9003"/>
      <c r="AN9003"/>
      <c r="AO9003"/>
      <c r="AP9003"/>
      <c r="AQ9003"/>
      <c r="AR9003"/>
      <c r="AS9003"/>
      <c r="AT9003"/>
      <c r="AU9003"/>
      <c r="AV9003"/>
      <c r="AW9003"/>
      <c r="AX9003"/>
      <c r="AY9003"/>
      <c r="AZ9003"/>
      <c r="BA9003"/>
      <c r="BB9003"/>
      <c r="BC9003"/>
      <c r="BD9003"/>
    </row>
    <row r="9004" spans="1:56" s="16" customFormat="1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/>
      <c r="AE9004"/>
      <c r="AF9004"/>
      <c r="AG9004"/>
      <c r="AH9004"/>
      <c r="AI9004"/>
      <c r="AJ9004"/>
      <c r="AK9004"/>
      <c r="AL9004"/>
      <c r="AM9004"/>
      <c r="AN9004"/>
      <c r="AO9004"/>
      <c r="AP9004"/>
      <c r="AQ9004"/>
      <c r="AR9004"/>
      <c r="AS9004"/>
      <c r="AT9004"/>
      <c r="AU9004"/>
      <c r="AV9004"/>
      <c r="AW9004"/>
      <c r="AX9004"/>
      <c r="AY9004"/>
      <c r="AZ9004"/>
      <c r="BA9004"/>
      <c r="BB9004"/>
      <c r="BC9004"/>
      <c r="BD9004"/>
    </row>
    <row r="9005" spans="1:56" s="16" customFormat="1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/>
      <c r="AE9005"/>
      <c r="AF9005"/>
      <c r="AG9005"/>
      <c r="AH9005"/>
      <c r="AI9005"/>
      <c r="AJ9005"/>
      <c r="AK9005"/>
      <c r="AL9005"/>
      <c r="AM9005"/>
      <c r="AN9005"/>
      <c r="AO9005"/>
      <c r="AP9005"/>
      <c r="AQ9005"/>
      <c r="AR9005"/>
      <c r="AS9005"/>
      <c r="AT9005"/>
      <c r="AU9005"/>
      <c r="AV9005"/>
      <c r="AW9005"/>
      <c r="AX9005"/>
      <c r="AY9005"/>
      <c r="AZ9005"/>
      <c r="BA9005"/>
      <c r="BB9005"/>
      <c r="BC9005"/>
      <c r="BD9005"/>
    </row>
    <row r="9006" spans="1:56" s="16" customFormat="1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/>
      <c r="AE9006"/>
      <c r="AF9006"/>
      <c r="AG9006"/>
      <c r="AH9006"/>
      <c r="AI9006"/>
      <c r="AJ9006"/>
      <c r="AK9006"/>
      <c r="AL9006"/>
      <c r="AM9006"/>
      <c r="AN9006"/>
      <c r="AO9006"/>
      <c r="AP9006"/>
      <c r="AQ9006"/>
      <c r="AR9006"/>
      <c r="AS9006"/>
      <c r="AT9006"/>
      <c r="AU9006"/>
      <c r="AV9006"/>
      <c r="AW9006"/>
      <c r="AX9006"/>
      <c r="AY9006"/>
      <c r="AZ9006"/>
      <c r="BA9006"/>
      <c r="BB9006"/>
      <c r="BC9006"/>
      <c r="BD9006"/>
    </row>
    <row r="9007" spans="1:56" s="16" customFormat="1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/>
      <c r="AE9007"/>
      <c r="AF9007"/>
      <c r="AG9007"/>
      <c r="AH9007"/>
      <c r="AI9007"/>
      <c r="AJ9007"/>
      <c r="AK9007"/>
      <c r="AL9007"/>
      <c r="AM9007"/>
      <c r="AN9007"/>
      <c r="AO9007"/>
      <c r="AP9007"/>
      <c r="AQ9007"/>
      <c r="AR9007"/>
      <c r="AS9007"/>
      <c r="AT9007"/>
      <c r="AU9007"/>
      <c r="AV9007"/>
      <c r="AW9007"/>
      <c r="AX9007"/>
      <c r="AY9007"/>
      <c r="AZ9007"/>
      <c r="BA9007"/>
      <c r="BB9007"/>
      <c r="BC9007"/>
      <c r="BD9007"/>
    </row>
    <row r="9008" spans="1:56" s="16" customFormat="1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/>
      <c r="AE9008"/>
      <c r="AF9008"/>
      <c r="AG9008"/>
      <c r="AH9008"/>
      <c r="AI9008"/>
      <c r="AJ9008"/>
      <c r="AK9008"/>
      <c r="AL9008"/>
      <c r="AM9008"/>
      <c r="AN9008"/>
      <c r="AO9008"/>
      <c r="AP9008"/>
      <c r="AQ9008"/>
      <c r="AR9008"/>
      <c r="AS9008"/>
      <c r="AT9008"/>
      <c r="AU9008"/>
      <c r="AV9008"/>
      <c r="AW9008"/>
      <c r="AX9008"/>
      <c r="AY9008"/>
      <c r="AZ9008"/>
      <c r="BA9008"/>
      <c r="BB9008"/>
      <c r="BC9008"/>
      <c r="BD9008"/>
    </row>
    <row r="9009" spans="1:56" s="16" customFormat="1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/>
      <c r="AE9009"/>
      <c r="AF9009"/>
      <c r="AG9009"/>
      <c r="AH9009"/>
      <c r="AI9009"/>
      <c r="AJ9009"/>
      <c r="AK9009"/>
      <c r="AL9009"/>
      <c r="AM9009"/>
      <c r="AN9009"/>
      <c r="AO9009"/>
      <c r="AP9009"/>
      <c r="AQ9009"/>
      <c r="AR9009"/>
      <c r="AS9009"/>
      <c r="AT9009"/>
      <c r="AU9009"/>
      <c r="AV9009"/>
      <c r="AW9009"/>
      <c r="AX9009"/>
      <c r="AY9009"/>
      <c r="AZ9009"/>
      <c r="BA9009"/>
      <c r="BB9009"/>
      <c r="BC9009"/>
      <c r="BD9009"/>
    </row>
    <row r="9010" spans="1:56" s="16" customFormat="1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/>
      <c r="AE9010"/>
      <c r="AF9010"/>
      <c r="AG9010"/>
      <c r="AH9010"/>
      <c r="AI9010"/>
      <c r="AJ9010"/>
      <c r="AK9010"/>
      <c r="AL9010"/>
      <c r="AM9010"/>
      <c r="AN9010"/>
      <c r="AO9010"/>
      <c r="AP9010"/>
      <c r="AQ9010"/>
      <c r="AR9010"/>
      <c r="AS9010"/>
      <c r="AT9010"/>
      <c r="AU9010"/>
      <c r="AV9010"/>
      <c r="AW9010"/>
      <c r="AX9010"/>
      <c r="AY9010"/>
      <c r="AZ9010"/>
      <c r="BA9010"/>
      <c r="BB9010"/>
      <c r="BC9010"/>
      <c r="BD9010"/>
    </row>
    <row r="9011" spans="1:56" s="16" customFormat="1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/>
      <c r="AE9011"/>
      <c r="AF9011"/>
      <c r="AG9011"/>
      <c r="AH9011"/>
      <c r="AI9011"/>
      <c r="AJ9011"/>
      <c r="AK9011"/>
      <c r="AL9011"/>
      <c r="AM9011"/>
      <c r="AN9011"/>
      <c r="AO9011"/>
      <c r="AP9011"/>
      <c r="AQ9011"/>
      <c r="AR9011"/>
      <c r="AS9011"/>
      <c r="AT9011"/>
      <c r="AU9011"/>
      <c r="AV9011"/>
      <c r="AW9011"/>
      <c r="AX9011"/>
      <c r="AY9011"/>
      <c r="AZ9011"/>
      <c r="BA9011"/>
      <c r="BB9011"/>
      <c r="BC9011"/>
      <c r="BD9011"/>
    </row>
    <row r="9012" spans="1:56" s="16" customFormat="1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  <c r="AA9012"/>
      <c r="AB9012"/>
      <c r="AC9012"/>
      <c r="AD9012"/>
      <c r="AE9012"/>
      <c r="AF9012"/>
      <c r="AG9012"/>
      <c r="AH9012"/>
      <c r="AI9012"/>
      <c r="AJ9012"/>
      <c r="AK9012"/>
      <c r="AL9012"/>
      <c r="AM9012"/>
      <c r="AN9012"/>
      <c r="AO9012"/>
      <c r="AP9012"/>
      <c r="AQ9012"/>
      <c r="AR9012"/>
      <c r="AS9012"/>
      <c r="AT9012"/>
      <c r="AU9012"/>
      <c r="AV9012"/>
      <c r="AW9012"/>
      <c r="AX9012"/>
      <c r="AY9012"/>
      <c r="AZ9012"/>
      <c r="BA9012"/>
      <c r="BB9012"/>
      <c r="BC9012"/>
      <c r="BD9012"/>
    </row>
    <row r="9013" spans="1:56" s="16" customFormat="1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/>
      <c r="AE9013"/>
      <c r="AF9013"/>
      <c r="AG9013"/>
      <c r="AH9013"/>
      <c r="AI9013"/>
      <c r="AJ9013"/>
      <c r="AK9013"/>
      <c r="AL9013"/>
      <c r="AM9013"/>
      <c r="AN9013"/>
      <c r="AO9013"/>
      <c r="AP9013"/>
      <c r="AQ9013"/>
      <c r="AR9013"/>
      <c r="AS9013"/>
      <c r="AT9013"/>
      <c r="AU9013"/>
      <c r="AV9013"/>
      <c r="AW9013"/>
      <c r="AX9013"/>
      <c r="AY9013"/>
      <c r="AZ9013"/>
      <c r="BA9013"/>
      <c r="BB9013"/>
      <c r="BC9013"/>
      <c r="BD9013"/>
    </row>
    <row r="9014" spans="1:56" s="16" customFormat="1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/>
      <c r="AE9014"/>
      <c r="AF9014"/>
      <c r="AG9014"/>
      <c r="AH9014"/>
      <c r="AI9014"/>
      <c r="AJ9014"/>
      <c r="AK9014"/>
      <c r="AL9014"/>
      <c r="AM9014"/>
      <c r="AN9014"/>
      <c r="AO9014"/>
      <c r="AP9014"/>
      <c r="AQ9014"/>
      <c r="AR9014"/>
      <c r="AS9014"/>
      <c r="AT9014"/>
      <c r="AU9014"/>
      <c r="AV9014"/>
      <c r="AW9014"/>
      <c r="AX9014"/>
      <c r="AY9014"/>
      <c r="AZ9014"/>
      <c r="BA9014"/>
      <c r="BB9014"/>
      <c r="BC9014"/>
      <c r="BD9014"/>
    </row>
    <row r="9015" spans="1:56" s="16" customFormat="1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/>
      <c r="AE9015"/>
      <c r="AF9015"/>
      <c r="AG9015"/>
      <c r="AH9015"/>
      <c r="AI9015"/>
      <c r="AJ9015"/>
      <c r="AK9015"/>
      <c r="AL9015"/>
      <c r="AM9015"/>
      <c r="AN9015"/>
      <c r="AO9015"/>
      <c r="AP9015"/>
      <c r="AQ9015"/>
      <c r="AR9015"/>
      <c r="AS9015"/>
      <c r="AT9015"/>
      <c r="AU9015"/>
      <c r="AV9015"/>
      <c r="AW9015"/>
      <c r="AX9015"/>
      <c r="AY9015"/>
      <c r="AZ9015"/>
      <c r="BA9015"/>
      <c r="BB9015"/>
      <c r="BC9015"/>
      <c r="BD9015"/>
    </row>
    <row r="9016" spans="1:56" s="16" customFormat="1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/>
      <c r="AE9016"/>
      <c r="AF9016"/>
      <c r="AG9016"/>
      <c r="AH9016"/>
      <c r="AI9016"/>
      <c r="AJ9016"/>
      <c r="AK9016"/>
      <c r="AL9016"/>
      <c r="AM9016"/>
      <c r="AN9016"/>
      <c r="AO9016"/>
      <c r="AP9016"/>
      <c r="AQ9016"/>
      <c r="AR9016"/>
      <c r="AS9016"/>
      <c r="AT9016"/>
      <c r="AU9016"/>
      <c r="AV9016"/>
      <c r="AW9016"/>
      <c r="AX9016"/>
      <c r="AY9016"/>
      <c r="AZ9016"/>
      <c r="BA9016"/>
      <c r="BB9016"/>
      <c r="BC9016"/>
      <c r="BD9016"/>
    </row>
    <row r="9017" spans="1:56" s="16" customFormat="1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/>
      <c r="AE9017"/>
      <c r="AF9017"/>
      <c r="AG9017"/>
      <c r="AH9017"/>
      <c r="AI9017"/>
      <c r="AJ9017"/>
      <c r="AK9017"/>
      <c r="AL9017"/>
      <c r="AM9017"/>
      <c r="AN9017"/>
      <c r="AO9017"/>
      <c r="AP9017"/>
      <c r="AQ9017"/>
      <c r="AR9017"/>
      <c r="AS9017"/>
      <c r="AT9017"/>
      <c r="AU9017"/>
      <c r="AV9017"/>
      <c r="AW9017"/>
      <c r="AX9017"/>
      <c r="AY9017"/>
      <c r="AZ9017"/>
      <c r="BA9017"/>
      <c r="BB9017"/>
      <c r="BC9017"/>
      <c r="BD9017"/>
    </row>
    <row r="9018" spans="1:56" s="16" customFormat="1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/>
      <c r="AE9018"/>
      <c r="AF9018"/>
      <c r="AG9018"/>
      <c r="AH9018"/>
      <c r="AI9018"/>
      <c r="AJ9018"/>
      <c r="AK9018"/>
      <c r="AL9018"/>
      <c r="AM9018"/>
      <c r="AN9018"/>
      <c r="AO9018"/>
      <c r="AP9018"/>
      <c r="AQ9018"/>
      <c r="AR9018"/>
      <c r="AS9018"/>
      <c r="AT9018"/>
      <c r="AU9018"/>
      <c r="AV9018"/>
      <c r="AW9018"/>
      <c r="AX9018"/>
      <c r="AY9018"/>
      <c r="AZ9018"/>
      <c r="BA9018"/>
      <c r="BB9018"/>
      <c r="BC9018"/>
      <c r="BD9018"/>
    </row>
    <row r="9019" spans="1:56" s="16" customFormat="1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/>
      <c r="AE9019"/>
      <c r="AF9019"/>
      <c r="AG9019"/>
      <c r="AH9019"/>
      <c r="AI9019"/>
      <c r="AJ9019"/>
      <c r="AK9019"/>
      <c r="AL9019"/>
      <c r="AM9019"/>
      <c r="AN9019"/>
      <c r="AO9019"/>
      <c r="AP9019"/>
      <c r="AQ9019"/>
      <c r="AR9019"/>
      <c r="AS9019"/>
      <c r="AT9019"/>
      <c r="AU9019"/>
      <c r="AV9019"/>
      <c r="AW9019"/>
      <c r="AX9019"/>
      <c r="AY9019"/>
      <c r="AZ9019"/>
      <c r="BA9019"/>
      <c r="BB9019"/>
      <c r="BC9019"/>
      <c r="BD9019"/>
    </row>
    <row r="9020" spans="1:56" s="16" customFormat="1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/>
      <c r="AE9020"/>
      <c r="AF9020"/>
      <c r="AG9020"/>
      <c r="AH9020"/>
      <c r="AI9020"/>
      <c r="AJ9020"/>
      <c r="AK9020"/>
      <c r="AL9020"/>
      <c r="AM9020"/>
      <c r="AN9020"/>
      <c r="AO9020"/>
      <c r="AP9020"/>
      <c r="AQ9020"/>
      <c r="AR9020"/>
      <c r="AS9020"/>
      <c r="AT9020"/>
      <c r="AU9020"/>
      <c r="AV9020"/>
      <c r="AW9020"/>
      <c r="AX9020"/>
      <c r="AY9020"/>
      <c r="AZ9020"/>
      <c r="BA9020"/>
      <c r="BB9020"/>
      <c r="BC9020"/>
      <c r="BD9020"/>
    </row>
    <row r="9021" spans="1:56" s="16" customFormat="1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/>
      <c r="AE9021"/>
      <c r="AF9021"/>
      <c r="AG9021"/>
      <c r="AH9021"/>
      <c r="AI9021"/>
      <c r="AJ9021"/>
      <c r="AK9021"/>
      <c r="AL9021"/>
      <c r="AM9021"/>
      <c r="AN9021"/>
      <c r="AO9021"/>
      <c r="AP9021"/>
      <c r="AQ9021"/>
      <c r="AR9021"/>
      <c r="AS9021"/>
      <c r="AT9021"/>
      <c r="AU9021"/>
      <c r="AV9021"/>
      <c r="AW9021"/>
      <c r="AX9021"/>
      <c r="AY9021"/>
      <c r="AZ9021"/>
      <c r="BA9021"/>
      <c r="BB9021"/>
      <c r="BC9021"/>
      <c r="BD9021"/>
    </row>
    <row r="9022" spans="1:56" s="16" customFormat="1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/>
      <c r="AE9022"/>
      <c r="AF9022"/>
      <c r="AG9022"/>
      <c r="AH9022"/>
      <c r="AI9022"/>
      <c r="AJ9022"/>
      <c r="AK9022"/>
      <c r="AL9022"/>
      <c r="AM9022"/>
      <c r="AN9022"/>
      <c r="AO9022"/>
      <c r="AP9022"/>
      <c r="AQ9022"/>
      <c r="AR9022"/>
      <c r="AS9022"/>
      <c r="AT9022"/>
      <c r="AU9022"/>
      <c r="AV9022"/>
      <c r="AW9022"/>
      <c r="AX9022"/>
      <c r="AY9022"/>
      <c r="AZ9022"/>
      <c r="BA9022"/>
      <c r="BB9022"/>
      <c r="BC9022"/>
      <c r="BD9022"/>
    </row>
    <row r="9023" spans="1:56" s="16" customFormat="1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/>
      <c r="AE9023"/>
      <c r="AF9023"/>
      <c r="AG9023"/>
      <c r="AH9023"/>
      <c r="AI9023"/>
      <c r="AJ9023"/>
      <c r="AK9023"/>
      <c r="AL9023"/>
      <c r="AM9023"/>
      <c r="AN9023"/>
      <c r="AO9023"/>
      <c r="AP9023"/>
      <c r="AQ9023"/>
      <c r="AR9023"/>
      <c r="AS9023"/>
      <c r="AT9023"/>
      <c r="AU9023"/>
      <c r="AV9023"/>
      <c r="AW9023"/>
      <c r="AX9023"/>
      <c r="AY9023"/>
      <c r="AZ9023"/>
      <c r="BA9023"/>
      <c r="BB9023"/>
      <c r="BC9023"/>
      <c r="BD9023"/>
    </row>
    <row r="9024" spans="1:56" s="16" customFormat="1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/>
      <c r="AE9024"/>
      <c r="AF9024"/>
      <c r="AG9024"/>
      <c r="AH9024"/>
      <c r="AI9024"/>
      <c r="AJ9024"/>
      <c r="AK9024"/>
      <c r="AL9024"/>
      <c r="AM9024"/>
      <c r="AN9024"/>
      <c r="AO9024"/>
      <c r="AP9024"/>
      <c r="AQ9024"/>
      <c r="AR9024"/>
      <c r="AS9024"/>
      <c r="AT9024"/>
      <c r="AU9024"/>
      <c r="AV9024"/>
      <c r="AW9024"/>
      <c r="AX9024"/>
      <c r="AY9024"/>
      <c r="AZ9024"/>
      <c r="BA9024"/>
      <c r="BB9024"/>
      <c r="BC9024"/>
      <c r="BD9024"/>
    </row>
    <row r="9025" spans="1:56" s="16" customFormat="1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/>
      <c r="AE9025"/>
      <c r="AF9025"/>
      <c r="AG9025"/>
      <c r="AH9025"/>
      <c r="AI9025"/>
      <c r="AJ9025"/>
      <c r="AK9025"/>
      <c r="AL9025"/>
      <c r="AM9025"/>
      <c r="AN9025"/>
      <c r="AO9025"/>
      <c r="AP9025"/>
      <c r="AQ9025"/>
      <c r="AR9025"/>
      <c r="AS9025"/>
      <c r="AT9025"/>
      <c r="AU9025"/>
      <c r="AV9025"/>
      <c r="AW9025"/>
      <c r="AX9025"/>
      <c r="AY9025"/>
      <c r="AZ9025"/>
      <c r="BA9025"/>
      <c r="BB9025"/>
      <c r="BC9025"/>
      <c r="BD9025"/>
    </row>
    <row r="9026" spans="1:56" s="16" customFormat="1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/>
      <c r="AE9026"/>
      <c r="AF9026"/>
      <c r="AG9026"/>
      <c r="AH9026"/>
      <c r="AI9026"/>
      <c r="AJ9026"/>
      <c r="AK9026"/>
      <c r="AL9026"/>
      <c r="AM9026"/>
      <c r="AN9026"/>
      <c r="AO9026"/>
      <c r="AP9026"/>
      <c r="AQ9026"/>
      <c r="AR9026"/>
      <c r="AS9026"/>
      <c r="AT9026"/>
      <c r="AU9026"/>
      <c r="AV9026"/>
      <c r="AW9026"/>
      <c r="AX9026"/>
      <c r="AY9026"/>
      <c r="AZ9026"/>
      <c r="BA9026"/>
      <c r="BB9026"/>
      <c r="BC9026"/>
      <c r="BD9026"/>
    </row>
    <row r="9027" spans="1:56" s="16" customFormat="1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/>
      <c r="AE9027"/>
      <c r="AF9027"/>
      <c r="AG9027"/>
      <c r="AH9027"/>
      <c r="AI9027"/>
      <c r="AJ9027"/>
      <c r="AK9027"/>
      <c r="AL9027"/>
      <c r="AM9027"/>
      <c r="AN9027"/>
      <c r="AO9027"/>
      <c r="AP9027"/>
      <c r="AQ9027"/>
      <c r="AR9027"/>
      <c r="AS9027"/>
      <c r="AT9027"/>
      <c r="AU9027"/>
      <c r="AV9027"/>
      <c r="AW9027"/>
      <c r="AX9027"/>
      <c r="AY9027"/>
      <c r="AZ9027"/>
      <c r="BA9027"/>
      <c r="BB9027"/>
      <c r="BC9027"/>
      <c r="BD9027"/>
    </row>
    <row r="9028" spans="1:56" s="16" customFormat="1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/>
      <c r="AE9028"/>
      <c r="AF9028"/>
      <c r="AG9028"/>
      <c r="AH9028"/>
      <c r="AI9028"/>
      <c r="AJ9028"/>
      <c r="AK9028"/>
      <c r="AL9028"/>
      <c r="AM9028"/>
      <c r="AN9028"/>
      <c r="AO9028"/>
      <c r="AP9028"/>
      <c r="AQ9028"/>
      <c r="AR9028"/>
      <c r="AS9028"/>
      <c r="AT9028"/>
      <c r="AU9028"/>
      <c r="AV9028"/>
      <c r="AW9028"/>
      <c r="AX9028"/>
      <c r="AY9028"/>
      <c r="AZ9028"/>
      <c r="BA9028"/>
      <c r="BB9028"/>
      <c r="BC9028"/>
      <c r="BD9028"/>
    </row>
    <row r="9029" spans="1:56" s="16" customFormat="1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  <c r="AE9029"/>
      <c r="AF9029"/>
      <c r="AG9029"/>
      <c r="AH9029"/>
      <c r="AI9029"/>
      <c r="AJ9029"/>
      <c r="AK9029"/>
      <c r="AL9029"/>
      <c r="AM9029"/>
      <c r="AN9029"/>
      <c r="AO9029"/>
      <c r="AP9029"/>
      <c r="AQ9029"/>
      <c r="AR9029"/>
      <c r="AS9029"/>
      <c r="AT9029"/>
      <c r="AU9029"/>
      <c r="AV9029"/>
      <c r="AW9029"/>
      <c r="AX9029"/>
      <c r="AY9029"/>
      <c r="AZ9029"/>
      <c r="BA9029"/>
      <c r="BB9029"/>
      <c r="BC9029"/>
      <c r="BD9029"/>
    </row>
    <row r="9030" spans="1:56" s="16" customFormat="1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/>
      <c r="AE9030"/>
      <c r="AF9030"/>
      <c r="AG9030"/>
      <c r="AH9030"/>
      <c r="AI9030"/>
      <c r="AJ9030"/>
      <c r="AK9030"/>
      <c r="AL9030"/>
      <c r="AM9030"/>
      <c r="AN9030"/>
      <c r="AO9030"/>
      <c r="AP9030"/>
      <c r="AQ9030"/>
      <c r="AR9030"/>
      <c r="AS9030"/>
      <c r="AT9030"/>
      <c r="AU9030"/>
      <c r="AV9030"/>
      <c r="AW9030"/>
      <c r="AX9030"/>
      <c r="AY9030"/>
      <c r="AZ9030"/>
      <c r="BA9030"/>
      <c r="BB9030"/>
      <c r="BC9030"/>
      <c r="BD9030"/>
    </row>
    <row r="9031" spans="1:56" s="16" customFormat="1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/>
      <c r="AE9031"/>
      <c r="AF9031"/>
      <c r="AG9031"/>
      <c r="AH9031"/>
      <c r="AI9031"/>
      <c r="AJ9031"/>
      <c r="AK9031"/>
      <c r="AL9031"/>
      <c r="AM9031"/>
      <c r="AN9031"/>
      <c r="AO9031"/>
      <c r="AP9031"/>
      <c r="AQ9031"/>
      <c r="AR9031"/>
      <c r="AS9031"/>
      <c r="AT9031"/>
      <c r="AU9031"/>
      <c r="AV9031"/>
      <c r="AW9031"/>
      <c r="AX9031"/>
      <c r="AY9031"/>
      <c r="AZ9031"/>
      <c r="BA9031"/>
      <c r="BB9031"/>
      <c r="BC9031"/>
      <c r="BD9031"/>
    </row>
    <row r="9032" spans="1:56" s="16" customFormat="1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/>
      <c r="AE9032"/>
      <c r="AF9032"/>
      <c r="AG9032"/>
      <c r="AH9032"/>
      <c r="AI9032"/>
      <c r="AJ9032"/>
      <c r="AK9032"/>
      <c r="AL9032"/>
      <c r="AM9032"/>
      <c r="AN9032"/>
      <c r="AO9032"/>
      <c r="AP9032"/>
      <c r="AQ9032"/>
      <c r="AR9032"/>
      <c r="AS9032"/>
      <c r="AT9032"/>
      <c r="AU9032"/>
      <c r="AV9032"/>
      <c r="AW9032"/>
      <c r="AX9032"/>
      <c r="AY9032"/>
      <c r="AZ9032"/>
      <c r="BA9032"/>
      <c r="BB9032"/>
      <c r="BC9032"/>
      <c r="BD9032"/>
    </row>
    <row r="9033" spans="1:56" s="16" customFormat="1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/>
      <c r="AE9033"/>
      <c r="AF9033"/>
      <c r="AG9033"/>
      <c r="AH9033"/>
      <c r="AI9033"/>
      <c r="AJ9033"/>
      <c r="AK9033"/>
      <c r="AL9033"/>
      <c r="AM9033"/>
      <c r="AN9033"/>
      <c r="AO9033"/>
      <c r="AP9033"/>
      <c r="AQ9033"/>
      <c r="AR9033"/>
      <c r="AS9033"/>
      <c r="AT9033"/>
      <c r="AU9033"/>
      <c r="AV9033"/>
      <c r="AW9033"/>
      <c r="AX9033"/>
      <c r="AY9033"/>
      <c r="AZ9033"/>
      <c r="BA9033"/>
      <c r="BB9033"/>
      <c r="BC9033"/>
      <c r="BD9033"/>
    </row>
    <row r="9034" spans="1:56" s="16" customFormat="1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/>
      <c r="AE9034"/>
      <c r="AF9034"/>
      <c r="AG9034"/>
      <c r="AH9034"/>
      <c r="AI9034"/>
      <c r="AJ9034"/>
      <c r="AK9034"/>
      <c r="AL9034"/>
      <c r="AM9034"/>
      <c r="AN9034"/>
      <c r="AO9034"/>
      <c r="AP9034"/>
      <c r="AQ9034"/>
      <c r="AR9034"/>
      <c r="AS9034"/>
      <c r="AT9034"/>
      <c r="AU9034"/>
      <c r="AV9034"/>
      <c r="AW9034"/>
      <c r="AX9034"/>
      <c r="AY9034"/>
      <c r="AZ9034"/>
      <c r="BA9034"/>
      <c r="BB9034"/>
      <c r="BC9034"/>
      <c r="BD9034"/>
    </row>
    <row r="9035" spans="1:56" s="16" customFormat="1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/>
      <c r="AE9035"/>
      <c r="AF9035"/>
      <c r="AG9035"/>
      <c r="AH9035"/>
      <c r="AI9035"/>
      <c r="AJ9035"/>
      <c r="AK9035"/>
      <c r="AL9035"/>
      <c r="AM9035"/>
      <c r="AN9035"/>
      <c r="AO9035"/>
      <c r="AP9035"/>
      <c r="AQ9035"/>
      <c r="AR9035"/>
      <c r="AS9035"/>
      <c r="AT9035"/>
      <c r="AU9035"/>
      <c r="AV9035"/>
      <c r="AW9035"/>
      <c r="AX9035"/>
      <c r="AY9035"/>
      <c r="AZ9035"/>
      <c r="BA9035"/>
      <c r="BB9035"/>
      <c r="BC9035"/>
      <c r="BD9035"/>
    </row>
    <row r="9036" spans="1:56" s="16" customFormat="1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  <c r="AA9036"/>
      <c r="AB9036"/>
      <c r="AC9036"/>
      <c r="AD9036"/>
      <c r="AE9036"/>
      <c r="AF9036"/>
      <c r="AG9036"/>
      <c r="AH9036"/>
      <c r="AI9036"/>
      <c r="AJ9036"/>
      <c r="AK9036"/>
      <c r="AL9036"/>
      <c r="AM9036"/>
      <c r="AN9036"/>
      <c r="AO9036"/>
      <c r="AP9036"/>
      <c r="AQ9036"/>
      <c r="AR9036"/>
      <c r="AS9036"/>
      <c r="AT9036"/>
      <c r="AU9036"/>
      <c r="AV9036"/>
      <c r="AW9036"/>
      <c r="AX9036"/>
      <c r="AY9036"/>
      <c r="AZ9036"/>
      <c r="BA9036"/>
      <c r="BB9036"/>
      <c r="BC9036"/>
      <c r="BD9036"/>
    </row>
    <row r="9037" spans="1:56" s="16" customFormat="1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/>
      <c r="AE9037"/>
      <c r="AF9037"/>
      <c r="AG9037"/>
      <c r="AH9037"/>
      <c r="AI9037"/>
      <c r="AJ9037"/>
      <c r="AK9037"/>
      <c r="AL9037"/>
      <c r="AM9037"/>
      <c r="AN9037"/>
      <c r="AO9037"/>
      <c r="AP9037"/>
      <c r="AQ9037"/>
      <c r="AR9037"/>
      <c r="AS9037"/>
      <c r="AT9037"/>
      <c r="AU9037"/>
      <c r="AV9037"/>
      <c r="AW9037"/>
      <c r="AX9037"/>
      <c r="AY9037"/>
      <c r="AZ9037"/>
      <c r="BA9037"/>
      <c r="BB9037"/>
      <c r="BC9037"/>
      <c r="BD9037"/>
    </row>
    <row r="9038" spans="1:56" s="16" customFormat="1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/>
      <c r="AE9038"/>
      <c r="AF9038"/>
      <c r="AG9038"/>
      <c r="AH9038"/>
      <c r="AI9038"/>
      <c r="AJ9038"/>
      <c r="AK9038"/>
      <c r="AL9038"/>
      <c r="AM9038"/>
      <c r="AN9038"/>
      <c r="AO9038"/>
      <c r="AP9038"/>
      <c r="AQ9038"/>
      <c r="AR9038"/>
      <c r="AS9038"/>
      <c r="AT9038"/>
      <c r="AU9038"/>
      <c r="AV9038"/>
      <c r="AW9038"/>
      <c r="AX9038"/>
      <c r="AY9038"/>
      <c r="AZ9038"/>
      <c r="BA9038"/>
      <c r="BB9038"/>
      <c r="BC9038"/>
      <c r="BD9038"/>
    </row>
    <row r="9039" spans="1:56" s="16" customFormat="1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/>
      <c r="AE9039"/>
      <c r="AF9039"/>
      <c r="AG9039"/>
      <c r="AH9039"/>
      <c r="AI9039"/>
      <c r="AJ9039"/>
      <c r="AK9039"/>
      <c r="AL9039"/>
      <c r="AM9039"/>
      <c r="AN9039"/>
      <c r="AO9039"/>
      <c r="AP9039"/>
      <c r="AQ9039"/>
      <c r="AR9039"/>
      <c r="AS9039"/>
      <c r="AT9039"/>
      <c r="AU9039"/>
      <c r="AV9039"/>
      <c r="AW9039"/>
      <c r="AX9039"/>
      <c r="AY9039"/>
      <c r="AZ9039"/>
      <c r="BA9039"/>
      <c r="BB9039"/>
      <c r="BC9039"/>
      <c r="BD9039"/>
    </row>
    <row r="9040" spans="1:56" s="16" customFormat="1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  <c r="AE9040"/>
      <c r="AF9040"/>
      <c r="AG9040"/>
      <c r="AH9040"/>
      <c r="AI9040"/>
      <c r="AJ9040"/>
      <c r="AK9040"/>
      <c r="AL9040"/>
      <c r="AM9040"/>
      <c r="AN9040"/>
      <c r="AO9040"/>
      <c r="AP9040"/>
      <c r="AQ9040"/>
      <c r="AR9040"/>
      <c r="AS9040"/>
      <c r="AT9040"/>
      <c r="AU9040"/>
      <c r="AV9040"/>
      <c r="AW9040"/>
      <c r="AX9040"/>
      <c r="AY9040"/>
      <c r="AZ9040"/>
      <c r="BA9040"/>
      <c r="BB9040"/>
      <c r="BC9040"/>
      <c r="BD9040"/>
    </row>
    <row r="9041" spans="1:56" s="16" customFormat="1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/>
      <c r="AE9041"/>
      <c r="AF9041"/>
      <c r="AG9041"/>
      <c r="AH9041"/>
      <c r="AI9041"/>
      <c r="AJ9041"/>
      <c r="AK9041"/>
      <c r="AL9041"/>
      <c r="AM9041"/>
      <c r="AN9041"/>
      <c r="AO9041"/>
      <c r="AP9041"/>
      <c r="AQ9041"/>
      <c r="AR9041"/>
      <c r="AS9041"/>
      <c r="AT9041"/>
      <c r="AU9041"/>
      <c r="AV9041"/>
      <c r="AW9041"/>
      <c r="AX9041"/>
      <c r="AY9041"/>
      <c r="AZ9041"/>
      <c r="BA9041"/>
      <c r="BB9041"/>
      <c r="BC9041"/>
      <c r="BD9041"/>
    </row>
    <row r="9042" spans="1:56" s="16" customFormat="1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/>
      <c r="AE9042"/>
      <c r="AF9042"/>
      <c r="AG9042"/>
      <c r="AH9042"/>
      <c r="AI9042"/>
      <c r="AJ9042"/>
      <c r="AK9042"/>
      <c r="AL9042"/>
      <c r="AM9042"/>
      <c r="AN9042"/>
      <c r="AO9042"/>
      <c r="AP9042"/>
      <c r="AQ9042"/>
      <c r="AR9042"/>
      <c r="AS9042"/>
      <c r="AT9042"/>
      <c r="AU9042"/>
      <c r="AV9042"/>
      <c r="AW9042"/>
      <c r="AX9042"/>
      <c r="AY9042"/>
      <c r="AZ9042"/>
      <c r="BA9042"/>
      <c r="BB9042"/>
      <c r="BC9042"/>
      <c r="BD9042"/>
    </row>
    <row r="9043" spans="1:56" s="16" customFormat="1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/>
      <c r="AE9043"/>
      <c r="AF9043"/>
      <c r="AG9043"/>
      <c r="AH9043"/>
      <c r="AI9043"/>
      <c r="AJ9043"/>
      <c r="AK9043"/>
      <c r="AL9043"/>
      <c r="AM9043"/>
      <c r="AN9043"/>
      <c r="AO9043"/>
      <c r="AP9043"/>
      <c r="AQ9043"/>
      <c r="AR9043"/>
      <c r="AS9043"/>
      <c r="AT9043"/>
      <c r="AU9043"/>
      <c r="AV9043"/>
      <c r="AW9043"/>
      <c r="AX9043"/>
      <c r="AY9043"/>
      <c r="AZ9043"/>
      <c r="BA9043"/>
      <c r="BB9043"/>
      <c r="BC9043"/>
      <c r="BD9043"/>
    </row>
    <row r="9044" spans="1:56" s="16" customFormat="1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/>
      <c r="AE9044"/>
      <c r="AF9044"/>
      <c r="AG9044"/>
      <c r="AH9044"/>
      <c r="AI9044"/>
      <c r="AJ9044"/>
      <c r="AK9044"/>
      <c r="AL9044"/>
      <c r="AM9044"/>
      <c r="AN9044"/>
      <c r="AO9044"/>
      <c r="AP9044"/>
      <c r="AQ9044"/>
      <c r="AR9044"/>
      <c r="AS9044"/>
      <c r="AT9044"/>
      <c r="AU9044"/>
      <c r="AV9044"/>
      <c r="AW9044"/>
      <c r="AX9044"/>
      <c r="AY9044"/>
      <c r="AZ9044"/>
      <c r="BA9044"/>
      <c r="BB9044"/>
      <c r="BC9044"/>
      <c r="BD9044"/>
    </row>
    <row r="9045" spans="1:56" s="16" customFormat="1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/>
      <c r="AE9045"/>
      <c r="AF9045"/>
      <c r="AG9045"/>
      <c r="AH9045"/>
      <c r="AI9045"/>
      <c r="AJ9045"/>
      <c r="AK9045"/>
      <c r="AL9045"/>
      <c r="AM9045"/>
      <c r="AN9045"/>
      <c r="AO9045"/>
      <c r="AP9045"/>
      <c r="AQ9045"/>
      <c r="AR9045"/>
      <c r="AS9045"/>
      <c r="AT9045"/>
      <c r="AU9045"/>
      <c r="AV9045"/>
      <c r="AW9045"/>
      <c r="AX9045"/>
      <c r="AY9045"/>
      <c r="AZ9045"/>
      <c r="BA9045"/>
      <c r="BB9045"/>
      <c r="BC9045"/>
      <c r="BD9045"/>
    </row>
    <row r="9046" spans="1:56" s="16" customFormat="1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/>
      <c r="AE9046"/>
      <c r="AF9046"/>
      <c r="AG9046"/>
      <c r="AH9046"/>
      <c r="AI9046"/>
      <c r="AJ9046"/>
      <c r="AK9046"/>
      <c r="AL9046"/>
      <c r="AM9046"/>
      <c r="AN9046"/>
      <c r="AO9046"/>
      <c r="AP9046"/>
      <c r="AQ9046"/>
      <c r="AR9046"/>
      <c r="AS9046"/>
      <c r="AT9046"/>
      <c r="AU9046"/>
      <c r="AV9046"/>
      <c r="AW9046"/>
      <c r="AX9046"/>
      <c r="AY9046"/>
      <c r="AZ9046"/>
      <c r="BA9046"/>
      <c r="BB9046"/>
      <c r="BC9046"/>
      <c r="BD9046"/>
    </row>
    <row r="9047" spans="1:56" s="16" customFormat="1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/>
      <c r="AE9047"/>
      <c r="AF9047"/>
      <c r="AG9047"/>
      <c r="AH9047"/>
      <c r="AI9047"/>
      <c r="AJ9047"/>
      <c r="AK9047"/>
      <c r="AL9047"/>
      <c r="AM9047"/>
      <c r="AN9047"/>
      <c r="AO9047"/>
      <c r="AP9047"/>
      <c r="AQ9047"/>
      <c r="AR9047"/>
      <c r="AS9047"/>
      <c r="AT9047"/>
      <c r="AU9047"/>
      <c r="AV9047"/>
      <c r="AW9047"/>
      <c r="AX9047"/>
      <c r="AY9047"/>
      <c r="AZ9047"/>
      <c r="BA9047"/>
      <c r="BB9047"/>
      <c r="BC9047"/>
      <c r="BD9047"/>
    </row>
    <row r="9048" spans="1:56" s="16" customFormat="1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/>
      <c r="AE9048"/>
      <c r="AF9048"/>
      <c r="AG9048"/>
      <c r="AH9048"/>
      <c r="AI9048"/>
      <c r="AJ9048"/>
      <c r="AK9048"/>
      <c r="AL9048"/>
      <c r="AM9048"/>
      <c r="AN9048"/>
      <c r="AO9048"/>
      <c r="AP9048"/>
      <c r="AQ9048"/>
      <c r="AR9048"/>
      <c r="AS9048"/>
      <c r="AT9048"/>
      <c r="AU9048"/>
      <c r="AV9048"/>
      <c r="AW9048"/>
      <c r="AX9048"/>
      <c r="AY9048"/>
      <c r="AZ9048"/>
      <c r="BA9048"/>
      <c r="BB9048"/>
      <c r="BC9048"/>
      <c r="BD9048"/>
    </row>
    <row r="9049" spans="1:56" s="16" customFormat="1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/>
      <c r="AE9049"/>
      <c r="AF9049"/>
      <c r="AG9049"/>
      <c r="AH9049"/>
      <c r="AI9049"/>
      <c r="AJ9049"/>
      <c r="AK9049"/>
      <c r="AL9049"/>
      <c r="AM9049"/>
      <c r="AN9049"/>
      <c r="AO9049"/>
      <c r="AP9049"/>
      <c r="AQ9049"/>
      <c r="AR9049"/>
      <c r="AS9049"/>
      <c r="AT9049"/>
      <c r="AU9049"/>
      <c r="AV9049"/>
      <c r="AW9049"/>
      <c r="AX9049"/>
      <c r="AY9049"/>
      <c r="AZ9049"/>
      <c r="BA9049"/>
      <c r="BB9049"/>
      <c r="BC9049"/>
      <c r="BD9049"/>
    </row>
    <row r="9050" spans="1:56" s="16" customFormat="1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/>
      <c r="AE9050"/>
      <c r="AF9050"/>
      <c r="AG9050"/>
      <c r="AH9050"/>
      <c r="AI9050"/>
      <c r="AJ9050"/>
      <c r="AK9050"/>
      <c r="AL9050"/>
      <c r="AM9050"/>
      <c r="AN9050"/>
      <c r="AO9050"/>
      <c r="AP9050"/>
      <c r="AQ9050"/>
      <c r="AR9050"/>
      <c r="AS9050"/>
      <c r="AT9050"/>
      <c r="AU9050"/>
      <c r="AV9050"/>
      <c r="AW9050"/>
      <c r="AX9050"/>
      <c r="AY9050"/>
      <c r="AZ9050"/>
      <c r="BA9050"/>
      <c r="BB9050"/>
      <c r="BC9050"/>
      <c r="BD9050"/>
    </row>
    <row r="9051" spans="1:56" s="16" customFormat="1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/>
      <c r="AE9051"/>
      <c r="AF9051"/>
      <c r="AG9051"/>
      <c r="AH9051"/>
      <c r="AI9051"/>
      <c r="AJ9051"/>
      <c r="AK9051"/>
      <c r="AL9051"/>
      <c r="AM9051"/>
      <c r="AN9051"/>
      <c r="AO9051"/>
      <c r="AP9051"/>
      <c r="AQ9051"/>
      <c r="AR9051"/>
      <c r="AS9051"/>
      <c r="AT9051"/>
      <c r="AU9051"/>
      <c r="AV9051"/>
      <c r="AW9051"/>
      <c r="AX9051"/>
      <c r="AY9051"/>
      <c r="AZ9051"/>
      <c r="BA9051"/>
      <c r="BB9051"/>
      <c r="BC9051"/>
      <c r="BD9051"/>
    </row>
    <row r="9052" spans="1:56" s="16" customFormat="1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/>
      <c r="AE9052"/>
      <c r="AF9052"/>
      <c r="AG9052"/>
      <c r="AH9052"/>
      <c r="AI9052"/>
      <c r="AJ9052"/>
      <c r="AK9052"/>
      <c r="AL9052"/>
      <c r="AM9052"/>
      <c r="AN9052"/>
      <c r="AO9052"/>
      <c r="AP9052"/>
      <c r="AQ9052"/>
      <c r="AR9052"/>
      <c r="AS9052"/>
      <c r="AT9052"/>
      <c r="AU9052"/>
      <c r="AV9052"/>
      <c r="AW9052"/>
      <c r="AX9052"/>
      <c r="AY9052"/>
      <c r="AZ9052"/>
      <c r="BA9052"/>
      <c r="BB9052"/>
      <c r="BC9052"/>
      <c r="BD9052"/>
    </row>
    <row r="9053" spans="1:56" s="16" customFormat="1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/>
      <c r="AE9053"/>
      <c r="AF9053"/>
      <c r="AG9053"/>
      <c r="AH9053"/>
      <c r="AI9053"/>
      <c r="AJ9053"/>
      <c r="AK9053"/>
      <c r="AL9053"/>
      <c r="AM9053"/>
      <c r="AN9053"/>
      <c r="AO9053"/>
      <c r="AP9053"/>
      <c r="AQ9053"/>
      <c r="AR9053"/>
      <c r="AS9053"/>
      <c r="AT9053"/>
      <c r="AU9053"/>
      <c r="AV9053"/>
      <c r="AW9053"/>
      <c r="AX9053"/>
      <c r="AY9053"/>
      <c r="AZ9053"/>
      <c r="BA9053"/>
      <c r="BB9053"/>
      <c r="BC9053"/>
      <c r="BD9053"/>
    </row>
    <row r="9054" spans="1:56" s="16" customFormat="1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/>
      <c r="AE9054"/>
      <c r="AF9054"/>
      <c r="AG9054"/>
      <c r="AH9054"/>
      <c r="AI9054"/>
      <c r="AJ9054"/>
      <c r="AK9054"/>
      <c r="AL9054"/>
      <c r="AM9054"/>
      <c r="AN9054"/>
      <c r="AO9054"/>
      <c r="AP9054"/>
      <c r="AQ9054"/>
      <c r="AR9054"/>
      <c r="AS9054"/>
      <c r="AT9054"/>
      <c r="AU9054"/>
      <c r="AV9054"/>
      <c r="AW9054"/>
      <c r="AX9054"/>
      <c r="AY9054"/>
      <c r="AZ9054"/>
      <c r="BA9054"/>
      <c r="BB9054"/>
      <c r="BC9054"/>
      <c r="BD9054"/>
    </row>
    <row r="9055" spans="1:56" s="16" customFormat="1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/>
      <c r="AE9055"/>
      <c r="AF9055"/>
      <c r="AG9055"/>
      <c r="AH9055"/>
      <c r="AI9055"/>
      <c r="AJ9055"/>
      <c r="AK9055"/>
      <c r="AL9055"/>
      <c r="AM9055"/>
      <c r="AN9055"/>
      <c r="AO9055"/>
      <c r="AP9055"/>
      <c r="AQ9055"/>
      <c r="AR9055"/>
      <c r="AS9055"/>
      <c r="AT9055"/>
      <c r="AU9055"/>
      <c r="AV9055"/>
      <c r="AW9055"/>
      <c r="AX9055"/>
      <c r="AY9055"/>
      <c r="AZ9055"/>
      <c r="BA9055"/>
      <c r="BB9055"/>
      <c r="BC9055"/>
      <c r="BD9055"/>
    </row>
    <row r="9056" spans="1:56" s="16" customFormat="1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/>
      <c r="AE9056"/>
      <c r="AF9056"/>
      <c r="AG9056"/>
      <c r="AH9056"/>
      <c r="AI9056"/>
      <c r="AJ9056"/>
      <c r="AK9056"/>
      <c r="AL9056"/>
      <c r="AM9056"/>
      <c r="AN9056"/>
      <c r="AO9056"/>
      <c r="AP9056"/>
      <c r="AQ9056"/>
      <c r="AR9056"/>
      <c r="AS9056"/>
      <c r="AT9056"/>
      <c r="AU9056"/>
      <c r="AV9056"/>
      <c r="AW9056"/>
      <c r="AX9056"/>
      <c r="AY9056"/>
      <c r="AZ9056"/>
      <c r="BA9056"/>
      <c r="BB9056"/>
      <c r="BC9056"/>
      <c r="BD9056"/>
    </row>
    <row r="9057" spans="1:56" s="16" customFormat="1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/>
      <c r="AE9057"/>
      <c r="AF9057"/>
      <c r="AG9057"/>
      <c r="AH9057"/>
      <c r="AI9057"/>
      <c r="AJ9057"/>
      <c r="AK9057"/>
      <c r="AL9057"/>
      <c r="AM9057"/>
      <c r="AN9057"/>
      <c r="AO9057"/>
      <c r="AP9057"/>
      <c r="AQ9057"/>
      <c r="AR9057"/>
      <c r="AS9057"/>
      <c r="AT9057"/>
      <c r="AU9057"/>
      <c r="AV9057"/>
      <c r="AW9057"/>
      <c r="AX9057"/>
      <c r="AY9057"/>
      <c r="AZ9057"/>
      <c r="BA9057"/>
      <c r="BB9057"/>
      <c r="BC9057"/>
      <c r="BD9057"/>
    </row>
    <row r="9058" spans="1:56" s="16" customFormat="1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/>
      <c r="AE9058"/>
      <c r="AF9058"/>
      <c r="AG9058"/>
      <c r="AH9058"/>
      <c r="AI9058"/>
      <c r="AJ9058"/>
      <c r="AK9058"/>
      <c r="AL9058"/>
      <c r="AM9058"/>
      <c r="AN9058"/>
      <c r="AO9058"/>
      <c r="AP9058"/>
      <c r="AQ9058"/>
      <c r="AR9058"/>
      <c r="AS9058"/>
      <c r="AT9058"/>
      <c r="AU9058"/>
      <c r="AV9058"/>
      <c r="AW9058"/>
      <c r="AX9058"/>
      <c r="AY9058"/>
      <c r="AZ9058"/>
      <c r="BA9058"/>
      <c r="BB9058"/>
      <c r="BC9058"/>
      <c r="BD9058"/>
    </row>
    <row r="9059" spans="1:56" s="16" customFormat="1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/>
      <c r="AE9059"/>
      <c r="AF9059"/>
      <c r="AG9059"/>
      <c r="AH9059"/>
      <c r="AI9059"/>
      <c r="AJ9059"/>
      <c r="AK9059"/>
      <c r="AL9059"/>
      <c r="AM9059"/>
      <c r="AN9059"/>
      <c r="AO9059"/>
      <c r="AP9059"/>
      <c r="AQ9059"/>
      <c r="AR9059"/>
      <c r="AS9059"/>
      <c r="AT9059"/>
      <c r="AU9059"/>
      <c r="AV9059"/>
      <c r="AW9059"/>
      <c r="AX9059"/>
      <c r="AY9059"/>
      <c r="AZ9059"/>
      <c r="BA9059"/>
      <c r="BB9059"/>
      <c r="BC9059"/>
      <c r="BD9059"/>
    </row>
    <row r="9060" spans="1:56" s="16" customFormat="1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/>
      <c r="AE9060"/>
      <c r="AF9060"/>
      <c r="AG9060"/>
      <c r="AH9060"/>
      <c r="AI9060"/>
      <c r="AJ9060"/>
      <c r="AK9060"/>
      <c r="AL9060"/>
      <c r="AM9060"/>
      <c r="AN9060"/>
      <c r="AO9060"/>
      <c r="AP9060"/>
      <c r="AQ9060"/>
      <c r="AR9060"/>
      <c r="AS9060"/>
      <c r="AT9060"/>
      <c r="AU9060"/>
      <c r="AV9060"/>
      <c r="AW9060"/>
      <c r="AX9060"/>
      <c r="AY9060"/>
      <c r="AZ9060"/>
      <c r="BA9060"/>
      <c r="BB9060"/>
      <c r="BC9060"/>
      <c r="BD9060"/>
    </row>
    <row r="9061" spans="1:56" s="16" customFormat="1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/>
      <c r="AE9061"/>
      <c r="AF9061"/>
      <c r="AG9061"/>
      <c r="AH9061"/>
      <c r="AI9061"/>
      <c r="AJ9061"/>
      <c r="AK9061"/>
      <c r="AL9061"/>
      <c r="AM9061"/>
      <c r="AN9061"/>
      <c r="AO9061"/>
      <c r="AP9061"/>
      <c r="AQ9061"/>
      <c r="AR9061"/>
      <c r="AS9061"/>
      <c r="AT9061"/>
      <c r="AU9061"/>
      <c r="AV9061"/>
      <c r="AW9061"/>
      <c r="AX9061"/>
      <c r="AY9061"/>
      <c r="AZ9061"/>
      <c r="BA9061"/>
      <c r="BB9061"/>
      <c r="BC9061"/>
      <c r="BD9061"/>
    </row>
    <row r="9062" spans="1:56" s="16" customFormat="1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/>
      <c r="AE9062"/>
      <c r="AF9062"/>
      <c r="AG9062"/>
      <c r="AH9062"/>
      <c r="AI9062"/>
      <c r="AJ9062"/>
      <c r="AK9062"/>
      <c r="AL9062"/>
      <c r="AM9062"/>
      <c r="AN9062"/>
      <c r="AO9062"/>
      <c r="AP9062"/>
      <c r="AQ9062"/>
      <c r="AR9062"/>
      <c r="AS9062"/>
      <c r="AT9062"/>
      <c r="AU9062"/>
      <c r="AV9062"/>
      <c r="AW9062"/>
      <c r="AX9062"/>
      <c r="AY9062"/>
      <c r="AZ9062"/>
      <c r="BA9062"/>
      <c r="BB9062"/>
      <c r="BC9062"/>
      <c r="BD9062"/>
    </row>
    <row r="9063" spans="1:56" s="16" customFormat="1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/>
      <c r="AE9063"/>
      <c r="AF9063"/>
      <c r="AG9063"/>
      <c r="AH9063"/>
      <c r="AI9063"/>
      <c r="AJ9063"/>
      <c r="AK9063"/>
      <c r="AL9063"/>
      <c r="AM9063"/>
      <c r="AN9063"/>
      <c r="AO9063"/>
      <c r="AP9063"/>
      <c r="AQ9063"/>
      <c r="AR9063"/>
      <c r="AS9063"/>
      <c r="AT9063"/>
      <c r="AU9063"/>
      <c r="AV9063"/>
      <c r="AW9063"/>
      <c r="AX9063"/>
      <c r="AY9063"/>
      <c r="AZ9063"/>
      <c r="BA9063"/>
      <c r="BB9063"/>
      <c r="BC9063"/>
      <c r="BD9063"/>
    </row>
    <row r="9064" spans="1:56" s="16" customFormat="1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/>
      <c r="AE9064"/>
      <c r="AF9064"/>
      <c r="AG9064"/>
      <c r="AH9064"/>
      <c r="AI9064"/>
      <c r="AJ9064"/>
      <c r="AK9064"/>
      <c r="AL9064"/>
      <c r="AM9064"/>
      <c r="AN9064"/>
      <c r="AO9064"/>
      <c r="AP9064"/>
      <c r="AQ9064"/>
      <c r="AR9064"/>
      <c r="AS9064"/>
      <c r="AT9064"/>
      <c r="AU9064"/>
      <c r="AV9064"/>
      <c r="AW9064"/>
      <c r="AX9064"/>
      <c r="AY9064"/>
      <c r="AZ9064"/>
      <c r="BA9064"/>
      <c r="BB9064"/>
      <c r="BC9064"/>
      <c r="BD9064"/>
    </row>
    <row r="9065" spans="1:56" s="16" customFormat="1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/>
      <c r="AE9065"/>
      <c r="AF9065"/>
      <c r="AG9065"/>
      <c r="AH9065"/>
      <c r="AI9065"/>
      <c r="AJ9065"/>
      <c r="AK9065"/>
      <c r="AL9065"/>
      <c r="AM9065"/>
      <c r="AN9065"/>
      <c r="AO9065"/>
      <c r="AP9065"/>
      <c r="AQ9065"/>
      <c r="AR9065"/>
      <c r="AS9065"/>
      <c r="AT9065"/>
      <c r="AU9065"/>
      <c r="AV9065"/>
      <c r="AW9065"/>
      <c r="AX9065"/>
      <c r="AY9065"/>
      <c r="AZ9065"/>
      <c r="BA9065"/>
      <c r="BB9065"/>
      <c r="BC9065"/>
      <c r="BD9065"/>
    </row>
    <row r="9066" spans="1:56" s="16" customFormat="1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/>
      <c r="AE9066"/>
      <c r="AF9066"/>
      <c r="AG9066"/>
      <c r="AH9066"/>
      <c r="AI9066"/>
      <c r="AJ9066"/>
      <c r="AK9066"/>
      <c r="AL9066"/>
      <c r="AM9066"/>
      <c r="AN9066"/>
      <c r="AO9066"/>
      <c r="AP9066"/>
      <c r="AQ9066"/>
      <c r="AR9066"/>
      <c r="AS9066"/>
      <c r="AT9066"/>
      <c r="AU9066"/>
      <c r="AV9066"/>
      <c r="AW9066"/>
      <c r="AX9066"/>
      <c r="AY9066"/>
      <c r="AZ9066"/>
      <c r="BA9066"/>
      <c r="BB9066"/>
      <c r="BC9066"/>
      <c r="BD9066"/>
    </row>
    <row r="9067" spans="1:56" s="16" customFormat="1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/>
      <c r="AE9067"/>
      <c r="AF9067"/>
      <c r="AG9067"/>
      <c r="AH9067"/>
      <c r="AI9067"/>
      <c r="AJ9067"/>
      <c r="AK9067"/>
      <c r="AL9067"/>
      <c r="AM9067"/>
      <c r="AN9067"/>
      <c r="AO9067"/>
      <c r="AP9067"/>
      <c r="AQ9067"/>
      <c r="AR9067"/>
      <c r="AS9067"/>
      <c r="AT9067"/>
      <c r="AU9067"/>
      <c r="AV9067"/>
      <c r="AW9067"/>
      <c r="AX9067"/>
      <c r="AY9067"/>
      <c r="AZ9067"/>
      <c r="BA9067"/>
      <c r="BB9067"/>
      <c r="BC9067"/>
      <c r="BD9067"/>
    </row>
    <row r="9068" spans="1:56" s="16" customFormat="1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/>
      <c r="AE9068"/>
      <c r="AF9068"/>
      <c r="AG9068"/>
      <c r="AH9068"/>
      <c r="AI9068"/>
      <c r="AJ9068"/>
      <c r="AK9068"/>
      <c r="AL9068"/>
      <c r="AM9068"/>
      <c r="AN9068"/>
      <c r="AO9068"/>
      <c r="AP9068"/>
      <c r="AQ9068"/>
      <c r="AR9068"/>
      <c r="AS9068"/>
      <c r="AT9068"/>
      <c r="AU9068"/>
      <c r="AV9068"/>
      <c r="AW9068"/>
      <c r="AX9068"/>
      <c r="AY9068"/>
      <c r="AZ9068"/>
      <c r="BA9068"/>
      <c r="BB9068"/>
      <c r="BC9068"/>
      <c r="BD9068"/>
    </row>
    <row r="9069" spans="1:56" s="16" customFormat="1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/>
      <c r="AE9069"/>
      <c r="AF9069"/>
      <c r="AG9069"/>
      <c r="AH9069"/>
      <c r="AI9069"/>
      <c r="AJ9069"/>
      <c r="AK9069"/>
      <c r="AL9069"/>
      <c r="AM9069"/>
      <c r="AN9069"/>
      <c r="AO9069"/>
      <c r="AP9069"/>
      <c r="AQ9069"/>
      <c r="AR9069"/>
      <c r="AS9069"/>
      <c r="AT9069"/>
      <c r="AU9069"/>
      <c r="AV9069"/>
      <c r="AW9069"/>
      <c r="AX9069"/>
      <c r="AY9069"/>
      <c r="AZ9069"/>
      <c r="BA9069"/>
      <c r="BB9069"/>
      <c r="BC9069"/>
      <c r="BD9069"/>
    </row>
    <row r="9070" spans="1:56" s="16" customFormat="1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/>
      <c r="AE9070"/>
      <c r="AF9070"/>
      <c r="AG9070"/>
      <c r="AH9070"/>
      <c r="AI9070"/>
      <c r="AJ9070"/>
      <c r="AK9070"/>
      <c r="AL9070"/>
      <c r="AM9070"/>
      <c r="AN9070"/>
      <c r="AO9070"/>
      <c r="AP9070"/>
      <c r="AQ9070"/>
      <c r="AR9070"/>
      <c r="AS9070"/>
      <c r="AT9070"/>
      <c r="AU9070"/>
      <c r="AV9070"/>
      <c r="AW9070"/>
      <c r="AX9070"/>
      <c r="AY9070"/>
      <c r="AZ9070"/>
      <c r="BA9070"/>
      <c r="BB9070"/>
      <c r="BC9070"/>
      <c r="BD9070"/>
    </row>
    <row r="9071" spans="1:56" s="16" customFormat="1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/>
      <c r="AE9071"/>
      <c r="AF9071"/>
      <c r="AG9071"/>
      <c r="AH9071"/>
      <c r="AI9071"/>
      <c r="AJ9071"/>
      <c r="AK9071"/>
      <c r="AL9071"/>
      <c r="AM9071"/>
      <c r="AN9071"/>
      <c r="AO9071"/>
      <c r="AP9071"/>
      <c r="AQ9071"/>
      <c r="AR9071"/>
      <c r="AS9071"/>
      <c r="AT9071"/>
      <c r="AU9071"/>
      <c r="AV9071"/>
      <c r="AW9071"/>
      <c r="AX9071"/>
      <c r="AY9071"/>
      <c r="AZ9071"/>
      <c r="BA9071"/>
      <c r="BB9071"/>
      <c r="BC9071"/>
      <c r="BD9071"/>
    </row>
    <row r="9072" spans="1:56" s="16" customFormat="1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/>
      <c r="AE9072"/>
      <c r="AF9072"/>
      <c r="AG9072"/>
      <c r="AH9072"/>
      <c r="AI9072"/>
      <c r="AJ9072"/>
      <c r="AK9072"/>
      <c r="AL9072"/>
      <c r="AM9072"/>
      <c r="AN9072"/>
      <c r="AO9072"/>
      <c r="AP9072"/>
      <c r="AQ9072"/>
      <c r="AR9072"/>
      <c r="AS9072"/>
      <c r="AT9072"/>
      <c r="AU9072"/>
      <c r="AV9072"/>
      <c r="AW9072"/>
      <c r="AX9072"/>
      <c r="AY9072"/>
      <c r="AZ9072"/>
      <c r="BA9072"/>
      <c r="BB9072"/>
      <c r="BC9072"/>
      <c r="BD9072"/>
    </row>
    <row r="9073" spans="1:56" s="16" customFormat="1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/>
      <c r="AE9073"/>
      <c r="AF9073"/>
      <c r="AG9073"/>
      <c r="AH9073"/>
      <c r="AI9073"/>
      <c r="AJ9073"/>
      <c r="AK9073"/>
      <c r="AL9073"/>
      <c r="AM9073"/>
      <c r="AN9073"/>
      <c r="AO9073"/>
      <c r="AP9073"/>
      <c r="AQ9073"/>
      <c r="AR9073"/>
      <c r="AS9073"/>
      <c r="AT9073"/>
      <c r="AU9073"/>
      <c r="AV9073"/>
      <c r="AW9073"/>
      <c r="AX9073"/>
      <c r="AY9073"/>
      <c r="AZ9073"/>
      <c r="BA9073"/>
      <c r="BB9073"/>
      <c r="BC9073"/>
      <c r="BD9073"/>
    </row>
    <row r="9074" spans="1:56" s="16" customFormat="1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/>
      <c r="AE9074"/>
      <c r="AF9074"/>
      <c r="AG9074"/>
      <c r="AH9074"/>
      <c r="AI9074"/>
      <c r="AJ9074"/>
      <c r="AK9074"/>
      <c r="AL9074"/>
      <c r="AM9074"/>
      <c r="AN9074"/>
      <c r="AO9074"/>
      <c r="AP9074"/>
      <c r="AQ9074"/>
      <c r="AR9074"/>
      <c r="AS9074"/>
      <c r="AT9074"/>
      <c r="AU9074"/>
      <c r="AV9074"/>
      <c r="AW9074"/>
      <c r="AX9074"/>
      <c r="AY9074"/>
      <c r="AZ9074"/>
      <c r="BA9074"/>
      <c r="BB9074"/>
      <c r="BC9074"/>
      <c r="BD9074"/>
    </row>
    <row r="9075" spans="1:56" s="16" customFormat="1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/>
      <c r="AE9075"/>
      <c r="AF9075"/>
      <c r="AG9075"/>
      <c r="AH9075"/>
      <c r="AI9075"/>
      <c r="AJ9075"/>
      <c r="AK9075"/>
      <c r="AL9075"/>
      <c r="AM9075"/>
      <c r="AN9075"/>
      <c r="AO9075"/>
      <c r="AP9075"/>
      <c r="AQ9075"/>
      <c r="AR9075"/>
      <c r="AS9075"/>
      <c r="AT9075"/>
      <c r="AU9075"/>
      <c r="AV9075"/>
      <c r="AW9075"/>
      <c r="AX9075"/>
      <c r="AY9075"/>
      <c r="AZ9075"/>
      <c r="BA9075"/>
      <c r="BB9075"/>
      <c r="BC9075"/>
      <c r="BD9075"/>
    </row>
    <row r="9076" spans="1:56" s="16" customFormat="1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/>
      <c r="AE9076"/>
      <c r="AF9076"/>
      <c r="AG9076"/>
      <c r="AH9076"/>
      <c r="AI9076"/>
      <c r="AJ9076"/>
      <c r="AK9076"/>
      <c r="AL9076"/>
      <c r="AM9076"/>
      <c r="AN9076"/>
      <c r="AO9076"/>
      <c r="AP9076"/>
      <c r="AQ9076"/>
      <c r="AR9076"/>
      <c r="AS9076"/>
      <c r="AT9076"/>
      <c r="AU9076"/>
      <c r="AV9076"/>
      <c r="AW9076"/>
      <c r="AX9076"/>
      <c r="AY9076"/>
      <c r="AZ9076"/>
      <c r="BA9076"/>
      <c r="BB9076"/>
      <c r="BC9076"/>
      <c r="BD9076"/>
    </row>
    <row r="9077" spans="1:56" s="16" customFormat="1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/>
      <c r="AE9077"/>
      <c r="AF9077"/>
      <c r="AG9077"/>
      <c r="AH9077"/>
      <c r="AI9077"/>
      <c r="AJ9077"/>
      <c r="AK9077"/>
      <c r="AL9077"/>
      <c r="AM9077"/>
      <c r="AN9077"/>
      <c r="AO9077"/>
      <c r="AP9077"/>
      <c r="AQ9077"/>
      <c r="AR9077"/>
      <c r="AS9077"/>
      <c r="AT9077"/>
      <c r="AU9077"/>
      <c r="AV9077"/>
      <c r="AW9077"/>
      <c r="AX9077"/>
      <c r="AY9077"/>
      <c r="AZ9077"/>
      <c r="BA9077"/>
      <c r="BB9077"/>
      <c r="BC9077"/>
      <c r="BD9077"/>
    </row>
    <row r="9078" spans="1:56" s="16" customFormat="1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/>
      <c r="AE9078"/>
      <c r="AF9078"/>
      <c r="AG9078"/>
      <c r="AH9078"/>
      <c r="AI9078"/>
      <c r="AJ9078"/>
      <c r="AK9078"/>
      <c r="AL9078"/>
      <c r="AM9078"/>
      <c r="AN9078"/>
      <c r="AO9078"/>
      <c r="AP9078"/>
      <c r="AQ9078"/>
      <c r="AR9078"/>
      <c r="AS9078"/>
      <c r="AT9078"/>
      <c r="AU9078"/>
      <c r="AV9078"/>
      <c r="AW9078"/>
      <c r="AX9078"/>
      <c r="AY9078"/>
      <c r="AZ9078"/>
      <c r="BA9078"/>
      <c r="BB9078"/>
      <c r="BC9078"/>
      <c r="BD9078"/>
    </row>
    <row r="9079" spans="1:56" s="16" customFormat="1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/>
      <c r="AE9079"/>
      <c r="AF9079"/>
      <c r="AG9079"/>
      <c r="AH9079"/>
      <c r="AI9079"/>
      <c r="AJ9079"/>
      <c r="AK9079"/>
      <c r="AL9079"/>
      <c r="AM9079"/>
      <c r="AN9079"/>
      <c r="AO9079"/>
      <c r="AP9079"/>
      <c r="AQ9079"/>
      <c r="AR9079"/>
      <c r="AS9079"/>
      <c r="AT9079"/>
      <c r="AU9079"/>
      <c r="AV9079"/>
      <c r="AW9079"/>
      <c r="AX9079"/>
      <c r="AY9079"/>
      <c r="AZ9079"/>
      <c r="BA9079"/>
      <c r="BB9079"/>
      <c r="BC9079"/>
      <c r="BD9079"/>
    </row>
    <row r="9080" spans="1:56" s="16" customFormat="1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/>
      <c r="AE9080"/>
      <c r="AF9080"/>
      <c r="AG9080"/>
      <c r="AH9080"/>
      <c r="AI9080"/>
      <c r="AJ9080"/>
      <c r="AK9080"/>
      <c r="AL9080"/>
      <c r="AM9080"/>
      <c r="AN9080"/>
      <c r="AO9080"/>
      <c r="AP9080"/>
      <c r="AQ9080"/>
      <c r="AR9080"/>
      <c r="AS9080"/>
      <c r="AT9080"/>
      <c r="AU9080"/>
      <c r="AV9080"/>
      <c r="AW9080"/>
      <c r="AX9080"/>
      <c r="AY9080"/>
      <c r="AZ9080"/>
      <c r="BA9080"/>
      <c r="BB9080"/>
      <c r="BC9080"/>
      <c r="BD9080"/>
    </row>
    <row r="9081" spans="1:56" s="16" customFormat="1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/>
      <c r="AE9081"/>
      <c r="AF9081"/>
      <c r="AG9081"/>
      <c r="AH9081"/>
      <c r="AI9081"/>
      <c r="AJ9081"/>
      <c r="AK9081"/>
      <c r="AL9081"/>
      <c r="AM9081"/>
      <c r="AN9081"/>
      <c r="AO9081"/>
      <c r="AP9081"/>
      <c r="AQ9081"/>
      <c r="AR9081"/>
      <c r="AS9081"/>
      <c r="AT9081"/>
      <c r="AU9081"/>
      <c r="AV9081"/>
      <c r="AW9081"/>
      <c r="AX9081"/>
      <c r="AY9081"/>
      <c r="AZ9081"/>
      <c r="BA9081"/>
      <c r="BB9081"/>
      <c r="BC9081"/>
      <c r="BD9081"/>
    </row>
    <row r="9082" spans="1:56" s="16" customFormat="1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/>
      <c r="AE9082"/>
      <c r="AF9082"/>
      <c r="AG9082"/>
      <c r="AH9082"/>
      <c r="AI9082"/>
      <c r="AJ9082"/>
      <c r="AK9082"/>
      <c r="AL9082"/>
      <c r="AM9082"/>
      <c r="AN9082"/>
      <c r="AO9082"/>
      <c r="AP9082"/>
      <c r="AQ9082"/>
      <c r="AR9082"/>
      <c r="AS9082"/>
      <c r="AT9082"/>
      <c r="AU9082"/>
      <c r="AV9082"/>
      <c r="AW9082"/>
      <c r="AX9082"/>
      <c r="AY9082"/>
      <c r="AZ9082"/>
      <c r="BA9082"/>
      <c r="BB9082"/>
      <c r="BC9082"/>
      <c r="BD9082"/>
    </row>
    <row r="9083" spans="1:56" s="16" customFormat="1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/>
      <c r="AE9083"/>
      <c r="AF9083"/>
      <c r="AG9083"/>
      <c r="AH9083"/>
      <c r="AI9083"/>
      <c r="AJ9083"/>
      <c r="AK9083"/>
      <c r="AL9083"/>
      <c r="AM9083"/>
      <c r="AN9083"/>
      <c r="AO9083"/>
      <c r="AP9083"/>
      <c r="AQ9083"/>
      <c r="AR9083"/>
      <c r="AS9083"/>
      <c r="AT9083"/>
      <c r="AU9083"/>
      <c r="AV9083"/>
      <c r="AW9083"/>
      <c r="AX9083"/>
      <c r="AY9083"/>
      <c r="AZ9083"/>
      <c r="BA9083"/>
      <c r="BB9083"/>
      <c r="BC9083"/>
      <c r="BD9083"/>
    </row>
    <row r="9084" spans="1:56" s="16" customFormat="1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/>
      <c r="AE9084"/>
      <c r="AF9084"/>
      <c r="AG9084"/>
      <c r="AH9084"/>
      <c r="AI9084"/>
      <c r="AJ9084"/>
      <c r="AK9084"/>
      <c r="AL9084"/>
      <c r="AM9084"/>
      <c r="AN9084"/>
      <c r="AO9084"/>
      <c r="AP9084"/>
      <c r="AQ9084"/>
      <c r="AR9084"/>
      <c r="AS9084"/>
      <c r="AT9084"/>
      <c r="AU9084"/>
      <c r="AV9084"/>
      <c r="AW9084"/>
      <c r="AX9084"/>
      <c r="AY9084"/>
      <c r="AZ9084"/>
      <c r="BA9084"/>
      <c r="BB9084"/>
      <c r="BC9084"/>
      <c r="BD9084"/>
    </row>
    <row r="9085" spans="1:56" s="16" customFormat="1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/>
      <c r="AE9085"/>
      <c r="AF9085"/>
      <c r="AG9085"/>
      <c r="AH9085"/>
      <c r="AI9085"/>
      <c r="AJ9085"/>
      <c r="AK9085"/>
      <c r="AL9085"/>
      <c r="AM9085"/>
      <c r="AN9085"/>
      <c r="AO9085"/>
      <c r="AP9085"/>
      <c r="AQ9085"/>
      <c r="AR9085"/>
      <c r="AS9085"/>
      <c r="AT9085"/>
      <c r="AU9085"/>
      <c r="AV9085"/>
      <c r="AW9085"/>
      <c r="AX9085"/>
      <c r="AY9085"/>
      <c r="AZ9085"/>
      <c r="BA9085"/>
      <c r="BB9085"/>
      <c r="BC9085"/>
      <c r="BD9085"/>
    </row>
    <row r="9086" spans="1:56" s="16" customFormat="1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/>
      <c r="AE9086"/>
      <c r="AF9086"/>
      <c r="AG9086"/>
      <c r="AH9086"/>
      <c r="AI9086"/>
      <c r="AJ9086"/>
      <c r="AK9086"/>
      <c r="AL9086"/>
      <c r="AM9086"/>
      <c r="AN9086"/>
      <c r="AO9086"/>
      <c r="AP9086"/>
      <c r="AQ9086"/>
      <c r="AR9086"/>
      <c r="AS9086"/>
      <c r="AT9086"/>
      <c r="AU9086"/>
      <c r="AV9086"/>
      <c r="AW9086"/>
      <c r="AX9086"/>
      <c r="AY9086"/>
      <c r="AZ9086"/>
      <c r="BA9086"/>
      <c r="BB9086"/>
      <c r="BC9086"/>
      <c r="BD9086"/>
    </row>
    <row r="9087" spans="1:56" s="16" customFormat="1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/>
      <c r="AE9087"/>
      <c r="AF9087"/>
      <c r="AG9087"/>
      <c r="AH9087"/>
      <c r="AI9087"/>
      <c r="AJ9087"/>
      <c r="AK9087"/>
      <c r="AL9087"/>
      <c r="AM9087"/>
      <c r="AN9087"/>
      <c r="AO9087"/>
      <c r="AP9087"/>
      <c r="AQ9087"/>
      <c r="AR9087"/>
      <c r="AS9087"/>
      <c r="AT9087"/>
      <c r="AU9087"/>
      <c r="AV9087"/>
      <c r="AW9087"/>
      <c r="AX9087"/>
      <c r="AY9087"/>
      <c r="AZ9087"/>
      <c r="BA9087"/>
      <c r="BB9087"/>
      <c r="BC9087"/>
      <c r="BD9087"/>
    </row>
    <row r="9088" spans="1:56" s="16" customFormat="1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/>
      <c r="AE9088"/>
      <c r="AF9088"/>
      <c r="AG9088"/>
      <c r="AH9088"/>
      <c r="AI9088"/>
      <c r="AJ9088"/>
      <c r="AK9088"/>
      <c r="AL9088"/>
      <c r="AM9088"/>
      <c r="AN9088"/>
      <c r="AO9088"/>
      <c r="AP9088"/>
      <c r="AQ9088"/>
      <c r="AR9088"/>
      <c r="AS9088"/>
      <c r="AT9088"/>
      <c r="AU9088"/>
      <c r="AV9088"/>
      <c r="AW9088"/>
      <c r="AX9088"/>
      <c r="AY9088"/>
      <c r="AZ9088"/>
      <c r="BA9088"/>
      <c r="BB9088"/>
      <c r="BC9088"/>
      <c r="BD9088"/>
    </row>
    <row r="9089" spans="1:56" s="16" customFormat="1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/>
      <c r="AE9089"/>
      <c r="AF9089"/>
      <c r="AG9089"/>
      <c r="AH9089"/>
      <c r="AI9089"/>
      <c r="AJ9089"/>
      <c r="AK9089"/>
      <c r="AL9089"/>
      <c r="AM9089"/>
      <c r="AN9089"/>
      <c r="AO9089"/>
      <c r="AP9089"/>
      <c r="AQ9089"/>
      <c r="AR9089"/>
      <c r="AS9089"/>
      <c r="AT9089"/>
      <c r="AU9089"/>
      <c r="AV9089"/>
      <c r="AW9089"/>
      <c r="AX9089"/>
      <c r="AY9089"/>
      <c r="AZ9089"/>
      <c r="BA9089"/>
      <c r="BB9089"/>
      <c r="BC9089"/>
      <c r="BD9089"/>
    </row>
    <row r="9090" spans="1:56" s="16" customFormat="1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/>
      <c r="AE9090"/>
      <c r="AF9090"/>
      <c r="AG9090"/>
      <c r="AH9090"/>
      <c r="AI9090"/>
      <c r="AJ9090"/>
      <c r="AK9090"/>
      <c r="AL9090"/>
      <c r="AM9090"/>
      <c r="AN9090"/>
      <c r="AO9090"/>
      <c r="AP9090"/>
      <c r="AQ9090"/>
      <c r="AR9090"/>
      <c r="AS9090"/>
      <c r="AT9090"/>
      <c r="AU9090"/>
      <c r="AV9090"/>
      <c r="AW9090"/>
      <c r="AX9090"/>
      <c r="AY9090"/>
      <c r="AZ9090"/>
      <c r="BA9090"/>
      <c r="BB9090"/>
      <c r="BC9090"/>
      <c r="BD9090"/>
    </row>
    <row r="9091" spans="1:56" s="16" customFormat="1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/>
      <c r="AE9091"/>
      <c r="AF9091"/>
      <c r="AG9091"/>
      <c r="AH9091"/>
      <c r="AI9091"/>
      <c r="AJ9091"/>
      <c r="AK9091"/>
      <c r="AL9091"/>
      <c r="AM9091"/>
      <c r="AN9091"/>
      <c r="AO9091"/>
      <c r="AP9091"/>
      <c r="AQ9091"/>
      <c r="AR9091"/>
      <c r="AS9091"/>
      <c r="AT9091"/>
      <c r="AU9091"/>
      <c r="AV9091"/>
      <c r="AW9091"/>
      <c r="AX9091"/>
      <c r="AY9091"/>
      <c r="AZ9091"/>
      <c r="BA9091"/>
      <c r="BB9091"/>
      <c r="BC9091"/>
      <c r="BD9091"/>
    </row>
    <row r="9092" spans="1:56" s="16" customFormat="1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/>
      <c r="AE9092"/>
      <c r="AF9092"/>
      <c r="AG9092"/>
      <c r="AH9092"/>
      <c r="AI9092"/>
      <c r="AJ9092"/>
      <c r="AK9092"/>
      <c r="AL9092"/>
      <c r="AM9092"/>
      <c r="AN9092"/>
      <c r="AO9092"/>
      <c r="AP9092"/>
      <c r="AQ9092"/>
      <c r="AR9092"/>
      <c r="AS9092"/>
      <c r="AT9092"/>
      <c r="AU9092"/>
      <c r="AV9092"/>
      <c r="AW9092"/>
      <c r="AX9092"/>
      <c r="AY9092"/>
      <c r="AZ9092"/>
      <c r="BA9092"/>
      <c r="BB9092"/>
      <c r="BC9092"/>
      <c r="BD9092"/>
    </row>
    <row r="9093" spans="1:56" s="16" customFormat="1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/>
      <c r="AE9093"/>
      <c r="AF9093"/>
      <c r="AG9093"/>
      <c r="AH9093"/>
      <c r="AI9093"/>
      <c r="AJ9093"/>
      <c r="AK9093"/>
      <c r="AL9093"/>
      <c r="AM9093"/>
      <c r="AN9093"/>
      <c r="AO9093"/>
      <c r="AP9093"/>
      <c r="AQ9093"/>
      <c r="AR9093"/>
      <c r="AS9093"/>
      <c r="AT9093"/>
      <c r="AU9093"/>
      <c r="AV9093"/>
      <c r="AW9093"/>
      <c r="AX9093"/>
      <c r="AY9093"/>
      <c r="AZ9093"/>
      <c r="BA9093"/>
      <c r="BB9093"/>
      <c r="BC9093"/>
      <c r="BD9093"/>
    </row>
    <row r="9094" spans="1:56" s="16" customFormat="1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/>
      <c r="AE9094"/>
      <c r="AF9094"/>
      <c r="AG9094"/>
      <c r="AH9094"/>
      <c r="AI9094"/>
      <c r="AJ9094"/>
      <c r="AK9094"/>
      <c r="AL9094"/>
      <c r="AM9094"/>
      <c r="AN9094"/>
      <c r="AO9094"/>
      <c r="AP9094"/>
      <c r="AQ9094"/>
      <c r="AR9094"/>
      <c r="AS9094"/>
      <c r="AT9094"/>
      <c r="AU9094"/>
      <c r="AV9094"/>
      <c r="AW9094"/>
      <c r="AX9094"/>
      <c r="AY9094"/>
      <c r="AZ9094"/>
      <c r="BA9094"/>
      <c r="BB9094"/>
      <c r="BC9094"/>
      <c r="BD9094"/>
    </row>
    <row r="9095" spans="1:56" s="16" customFormat="1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/>
      <c r="AE9095"/>
      <c r="AF9095"/>
      <c r="AG9095"/>
      <c r="AH9095"/>
      <c r="AI9095"/>
      <c r="AJ9095"/>
      <c r="AK9095"/>
      <c r="AL9095"/>
      <c r="AM9095"/>
      <c r="AN9095"/>
      <c r="AO9095"/>
      <c r="AP9095"/>
      <c r="AQ9095"/>
      <c r="AR9095"/>
      <c r="AS9095"/>
      <c r="AT9095"/>
      <c r="AU9095"/>
      <c r="AV9095"/>
      <c r="AW9095"/>
      <c r="AX9095"/>
      <c r="AY9095"/>
      <c r="AZ9095"/>
      <c r="BA9095"/>
      <c r="BB9095"/>
      <c r="BC9095"/>
      <c r="BD9095"/>
    </row>
    <row r="9096" spans="1:56" s="16" customFormat="1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/>
      <c r="AE9096"/>
      <c r="AF9096"/>
      <c r="AG9096"/>
      <c r="AH9096"/>
      <c r="AI9096"/>
      <c r="AJ9096"/>
      <c r="AK9096"/>
      <c r="AL9096"/>
      <c r="AM9096"/>
      <c r="AN9096"/>
      <c r="AO9096"/>
      <c r="AP9096"/>
      <c r="AQ9096"/>
      <c r="AR9096"/>
      <c r="AS9096"/>
      <c r="AT9096"/>
      <c r="AU9096"/>
      <c r="AV9096"/>
      <c r="AW9096"/>
      <c r="AX9096"/>
      <c r="AY9096"/>
      <c r="AZ9096"/>
      <c r="BA9096"/>
      <c r="BB9096"/>
      <c r="BC9096"/>
      <c r="BD9096"/>
    </row>
    <row r="9097" spans="1:56" s="16" customFormat="1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/>
      <c r="AE9097"/>
      <c r="AF9097"/>
      <c r="AG9097"/>
      <c r="AH9097"/>
      <c r="AI9097"/>
      <c r="AJ9097"/>
      <c r="AK9097"/>
      <c r="AL9097"/>
      <c r="AM9097"/>
      <c r="AN9097"/>
      <c r="AO9097"/>
      <c r="AP9097"/>
      <c r="AQ9097"/>
      <c r="AR9097"/>
      <c r="AS9097"/>
      <c r="AT9097"/>
      <c r="AU9097"/>
      <c r="AV9097"/>
      <c r="AW9097"/>
      <c r="AX9097"/>
      <c r="AY9097"/>
      <c r="AZ9097"/>
      <c r="BA9097"/>
      <c r="BB9097"/>
      <c r="BC9097"/>
      <c r="BD9097"/>
    </row>
    <row r="9098" spans="1:56" s="16" customFormat="1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/>
      <c r="AE9098"/>
      <c r="AF9098"/>
      <c r="AG9098"/>
      <c r="AH9098"/>
      <c r="AI9098"/>
      <c r="AJ9098"/>
      <c r="AK9098"/>
      <c r="AL9098"/>
      <c r="AM9098"/>
      <c r="AN9098"/>
      <c r="AO9098"/>
      <c r="AP9098"/>
      <c r="AQ9098"/>
      <c r="AR9098"/>
      <c r="AS9098"/>
      <c r="AT9098"/>
      <c r="AU9098"/>
      <c r="AV9098"/>
      <c r="AW9098"/>
      <c r="AX9098"/>
      <c r="AY9098"/>
      <c r="AZ9098"/>
      <c r="BA9098"/>
      <c r="BB9098"/>
      <c r="BC9098"/>
      <c r="BD9098"/>
    </row>
    <row r="9099" spans="1:56" s="16" customFormat="1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/>
      <c r="AE9099"/>
      <c r="AF9099"/>
      <c r="AG9099"/>
      <c r="AH9099"/>
      <c r="AI9099"/>
      <c r="AJ9099"/>
      <c r="AK9099"/>
      <c r="AL9099"/>
      <c r="AM9099"/>
      <c r="AN9099"/>
      <c r="AO9099"/>
      <c r="AP9099"/>
      <c r="AQ9099"/>
      <c r="AR9099"/>
      <c r="AS9099"/>
      <c r="AT9099"/>
      <c r="AU9099"/>
      <c r="AV9099"/>
      <c r="AW9099"/>
      <c r="AX9099"/>
      <c r="AY9099"/>
      <c r="AZ9099"/>
      <c r="BA9099"/>
      <c r="BB9099"/>
      <c r="BC9099"/>
      <c r="BD9099"/>
    </row>
    <row r="9100" spans="1:56" s="16" customFormat="1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/>
      <c r="AE9100"/>
      <c r="AF9100"/>
      <c r="AG9100"/>
      <c r="AH9100"/>
      <c r="AI9100"/>
      <c r="AJ9100"/>
      <c r="AK9100"/>
      <c r="AL9100"/>
      <c r="AM9100"/>
      <c r="AN9100"/>
      <c r="AO9100"/>
      <c r="AP9100"/>
      <c r="AQ9100"/>
      <c r="AR9100"/>
      <c r="AS9100"/>
      <c r="AT9100"/>
      <c r="AU9100"/>
      <c r="AV9100"/>
      <c r="AW9100"/>
      <c r="AX9100"/>
      <c r="AY9100"/>
      <c r="AZ9100"/>
      <c r="BA9100"/>
      <c r="BB9100"/>
      <c r="BC9100"/>
      <c r="BD9100"/>
    </row>
    <row r="9101" spans="1:56" s="16" customFormat="1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/>
      <c r="AE9101"/>
      <c r="AF9101"/>
      <c r="AG9101"/>
      <c r="AH9101"/>
      <c r="AI9101"/>
      <c r="AJ9101"/>
      <c r="AK9101"/>
      <c r="AL9101"/>
      <c r="AM9101"/>
      <c r="AN9101"/>
      <c r="AO9101"/>
      <c r="AP9101"/>
      <c r="AQ9101"/>
      <c r="AR9101"/>
      <c r="AS9101"/>
      <c r="AT9101"/>
      <c r="AU9101"/>
      <c r="AV9101"/>
      <c r="AW9101"/>
      <c r="AX9101"/>
      <c r="AY9101"/>
      <c r="AZ9101"/>
      <c r="BA9101"/>
      <c r="BB9101"/>
      <c r="BC9101"/>
      <c r="BD9101"/>
    </row>
    <row r="9102" spans="1:56" s="16" customFormat="1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/>
      <c r="AE9102"/>
      <c r="AF9102"/>
      <c r="AG9102"/>
      <c r="AH9102"/>
      <c r="AI9102"/>
      <c r="AJ9102"/>
      <c r="AK9102"/>
      <c r="AL9102"/>
      <c r="AM9102"/>
      <c r="AN9102"/>
      <c r="AO9102"/>
      <c r="AP9102"/>
      <c r="AQ9102"/>
      <c r="AR9102"/>
      <c r="AS9102"/>
      <c r="AT9102"/>
      <c r="AU9102"/>
      <c r="AV9102"/>
      <c r="AW9102"/>
      <c r="AX9102"/>
      <c r="AY9102"/>
      <c r="AZ9102"/>
      <c r="BA9102"/>
      <c r="BB9102"/>
      <c r="BC9102"/>
      <c r="BD9102"/>
    </row>
    <row r="9103" spans="1:56" s="16" customFormat="1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/>
      <c r="AE9103"/>
      <c r="AF9103"/>
      <c r="AG9103"/>
      <c r="AH9103"/>
      <c r="AI9103"/>
      <c r="AJ9103"/>
      <c r="AK9103"/>
      <c r="AL9103"/>
      <c r="AM9103"/>
      <c r="AN9103"/>
      <c r="AO9103"/>
      <c r="AP9103"/>
      <c r="AQ9103"/>
      <c r="AR9103"/>
      <c r="AS9103"/>
      <c r="AT9103"/>
      <c r="AU9103"/>
      <c r="AV9103"/>
      <c r="AW9103"/>
      <c r="AX9103"/>
      <c r="AY9103"/>
      <c r="AZ9103"/>
      <c r="BA9103"/>
      <c r="BB9103"/>
      <c r="BC9103"/>
      <c r="BD9103"/>
    </row>
    <row r="9104" spans="1:56" s="16" customFormat="1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/>
      <c r="AE9104"/>
      <c r="AF9104"/>
      <c r="AG9104"/>
      <c r="AH9104"/>
      <c r="AI9104"/>
      <c r="AJ9104"/>
      <c r="AK9104"/>
      <c r="AL9104"/>
      <c r="AM9104"/>
      <c r="AN9104"/>
      <c r="AO9104"/>
      <c r="AP9104"/>
      <c r="AQ9104"/>
      <c r="AR9104"/>
      <c r="AS9104"/>
      <c r="AT9104"/>
      <c r="AU9104"/>
      <c r="AV9104"/>
      <c r="AW9104"/>
      <c r="AX9104"/>
      <c r="AY9104"/>
      <c r="AZ9104"/>
      <c r="BA9104"/>
      <c r="BB9104"/>
      <c r="BC9104"/>
      <c r="BD9104"/>
    </row>
    <row r="9105" spans="1:56" s="16" customFormat="1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/>
      <c r="AE9105"/>
      <c r="AF9105"/>
      <c r="AG9105"/>
      <c r="AH9105"/>
      <c r="AI9105"/>
      <c r="AJ9105"/>
      <c r="AK9105"/>
      <c r="AL9105"/>
      <c r="AM9105"/>
      <c r="AN9105"/>
      <c r="AO9105"/>
      <c r="AP9105"/>
      <c r="AQ9105"/>
      <c r="AR9105"/>
      <c r="AS9105"/>
      <c r="AT9105"/>
      <c r="AU9105"/>
      <c r="AV9105"/>
      <c r="AW9105"/>
      <c r="AX9105"/>
      <c r="AY9105"/>
      <c r="AZ9105"/>
      <c r="BA9105"/>
      <c r="BB9105"/>
      <c r="BC9105"/>
      <c r="BD9105"/>
    </row>
    <row r="9106" spans="1:56" s="16" customFormat="1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/>
      <c r="AE9106"/>
      <c r="AF9106"/>
      <c r="AG9106"/>
      <c r="AH9106"/>
      <c r="AI9106"/>
      <c r="AJ9106"/>
      <c r="AK9106"/>
      <c r="AL9106"/>
      <c r="AM9106"/>
      <c r="AN9106"/>
      <c r="AO9106"/>
      <c r="AP9106"/>
      <c r="AQ9106"/>
      <c r="AR9106"/>
      <c r="AS9106"/>
      <c r="AT9106"/>
      <c r="AU9106"/>
      <c r="AV9106"/>
      <c r="AW9106"/>
      <c r="AX9106"/>
      <c r="AY9106"/>
      <c r="AZ9106"/>
      <c r="BA9106"/>
      <c r="BB9106"/>
      <c r="BC9106"/>
      <c r="BD9106"/>
    </row>
    <row r="9107" spans="1:56" s="16" customFormat="1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/>
      <c r="AE9107"/>
      <c r="AF9107"/>
      <c r="AG9107"/>
      <c r="AH9107"/>
      <c r="AI9107"/>
      <c r="AJ9107"/>
      <c r="AK9107"/>
      <c r="AL9107"/>
      <c r="AM9107"/>
      <c r="AN9107"/>
      <c r="AO9107"/>
      <c r="AP9107"/>
      <c r="AQ9107"/>
      <c r="AR9107"/>
      <c r="AS9107"/>
      <c r="AT9107"/>
      <c r="AU9107"/>
      <c r="AV9107"/>
      <c r="AW9107"/>
      <c r="AX9107"/>
      <c r="AY9107"/>
      <c r="AZ9107"/>
      <c r="BA9107"/>
      <c r="BB9107"/>
      <c r="BC9107"/>
      <c r="BD9107"/>
    </row>
    <row r="9108" spans="1:56" s="16" customFormat="1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/>
      <c r="AE9108"/>
      <c r="AF9108"/>
      <c r="AG9108"/>
      <c r="AH9108"/>
      <c r="AI9108"/>
      <c r="AJ9108"/>
      <c r="AK9108"/>
      <c r="AL9108"/>
      <c r="AM9108"/>
      <c r="AN9108"/>
      <c r="AO9108"/>
      <c r="AP9108"/>
      <c r="AQ9108"/>
      <c r="AR9108"/>
      <c r="AS9108"/>
      <c r="AT9108"/>
      <c r="AU9108"/>
      <c r="AV9108"/>
      <c r="AW9108"/>
      <c r="AX9108"/>
      <c r="AY9108"/>
      <c r="AZ9108"/>
      <c r="BA9108"/>
      <c r="BB9108"/>
      <c r="BC9108"/>
      <c r="BD9108"/>
    </row>
    <row r="9109" spans="1:56" s="16" customFormat="1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/>
      <c r="AE9109"/>
      <c r="AF9109"/>
      <c r="AG9109"/>
      <c r="AH9109"/>
      <c r="AI9109"/>
      <c r="AJ9109"/>
      <c r="AK9109"/>
      <c r="AL9109"/>
      <c r="AM9109"/>
      <c r="AN9109"/>
      <c r="AO9109"/>
      <c r="AP9109"/>
      <c r="AQ9109"/>
      <c r="AR9109"/>
      <c r="AS9109"/>
      <c r="AT9109"/>
      <c r="AU9109"/>
      <c r="AV9109"/>
      <c r="AW9109"/>
      <c r="AX9109"/>
      <c r="AY9109"/>
      <c r="AZ9109"/>
      <c r="BA9109"/>
      <c r="BB9109"/>
      <c r="BC9109"/>
      <c r="BD9109"/>
    </row>
    <row r="9110" spans="1:56" s="16" customFormat="1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/>
      <c r="AE9110"/>
      <c r="AF9110"/>
      <c r="AG9110"/>
      <c r="AH9110"/>
      <c r="AI9110"/>
      <c r="AJ9110"/>
      <c r="AK9110"/>
      <c r="AL9110"/>
      <c r="AM9110"/>
      <c r="AN9110"/>
      <c r="AO9110"/>
      <c r="AP9110"/>
      <c r="AQ9110"/>
      <c r="AR9110"/>
      <c r="AS9110"/>
      <c r="AT9110"/>
      <c r="AU9110"/>
      <c r="AV9110"/>
      <c r="AW9110"/>
      <c r="AX9110"/>
      <c r="AY9110"/>
      <c r="AZ9110"/>
      <c r="BA9110"/>
      <c r="BB9110"/>
      <c r="BC9110"/>
      <c r="BD9110"/>
    </row>
    <row r="9111" spans="1:56" s="16" customFormat="1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/>
      <c r="AE9111"/>
      <c r="AF9111"/>
      <c r="AG9111"/>
      <c r="AH9111"/>
      <c r="AI9111"/>
      <c r="AJ9111"/>
      <c r="AK9111"/>
      <c r="AL9111"/>
      <c r="AM9111"/>
      <c r="AN9111"/>
      <c r="AO9111"/>
      <c r="AP9111"/>
      <c r="AQ9111"/>
      <c r="AR9111"/>
      <c r="AS9111"/>
      <c r="AT9111"/>
      <c r="AU9111"/>
      <c r="AV9111"/>
      <c r="AW9111"/>
      <c r="AX9111"/>
      <c r="AY9111"/>
      <c r="AZ9111"/>
      <c r="BA9111"/>
      <c r="BB9111"/>
      <c r="BC9111"/>
      <c r="BD9111"/>
    </row>
    <row r="9112" spans="1:56" s="16" customFormat="1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/>
      <c r="AE9112"/>
      <c r="AF9112"/>
      <c r="AG9112"/>
      <c r="AH9112"/>
      <c r="AI9112"/>
      <c r="AJ9112"/>
      <c r="AK9112"/>
      <c r="AL9112"/>
      <c r="AM9112"/>
      <c r="AN9112"/>
      <c r="AO9112"/>
      <c r="AP9112"/>
      <c r="AQ9112"/>
      <c r="AR9112"/>
      <c r="AS9112"/>
      <c r="AT9112"/>
      <c r="AU9112"/>
      <c r="AV9112"/>
      <c r="AW9112"/>
      <c r="AX9112"/>
      <c r="AY9112"/>
      <c r="AZ9112"/>
      <c r="BA9112"/>
      <c r="BB9112"/>
      <c r="BC9112"/>
      <c r="BD9112"/>
    </row>
    <row r="9113" spans="1:56" s="16" customFormat="1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/>
      <c r="AE9113"/>
      <c r="AF9113"/>
      <c r="AG9113"/>
      <c r="AH9113"/>
      <c r="AI9113"/>
      <c r="AJ9113"/>
      <c r="AK9113"/>
      <c r="AL9113"/>
      <c r="AM9113"/>
      <c r="AN9113"/>
      <c r="AO9113"/>
      <c r="AP9113"/>
      <c r="AQ9113"/>
      <c r="AR9113"/>
      <c r="AS9113"/>
      <c r="AT9113"/>
      <c r="AU9113"/>
      <c r="AV9113"/>
      <c r="AW9113"/>
      <c r="AX9113"/>
      <c r="AY9113"/>
      <c r="AZ9113"/>
      <c r="BA9113"/>
      <c r="BB9113"/>
      <c r="BC9113"/>
      <c r="BD9113"/>
    </row>
    <row r="9114" spans="1:56" s="16" customFormat="1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/>
      <c r="AE9114"/>
      <c r="AF9114"/>
      <c r="AG9114"/>
      <c r="AH9114"/>
      <c r="AI9114"/>
      <c r="AJ9114"/>
      <c r="AK9114"/>
      <c r="AL9114"/>
      <c r="AM9114"/>
      <c r="AN9114"/>
      <c r="AO9114"/>
      <c r="AP9114"/>
      <c r="AQ9114"/>
      <c r="AR9114"/>
      <c r="AS9114"/>
      <c r="AT9114"/>
      <c r="AU9114"/>
      <c r="AV9114"/>
      <c r="AW9114"/>
      <c r="AX9114"/>
      <c r="AY9114"/>
      <c r="AZ9114"/>
      <c r="BA9114"/>
      <c r="BB9114"/>
      <c r="BC9114"/>
      <c r="BD9114"/>
    </row>
    <row r="9115" spans="1:56" s="16" customFormat="1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/>
      <c r="AE9115"/>
      <c r="AF9115"/>
      <c r="AG9115"/>
      <c r="AH9115"/>
      <c r="AI9115"/>
      <c r="AJ9115"/>
      <c r="AK9115"/>
      <c r="AL9115"/>
      <c r="AM9115"/>
      <c r="AN9115"/>
      <c r="AO9115"/>
      <c r="AP9115"/>
      <c r="AQ9115"/>
      <c r="AR9115"/>
      <c r="AS9115"/>
      <c r="AT9115"/>
      <c r="AU9115"/>
      <c r="AV9115"/>
      <c r="AW9115"/>
      <c r="AX9115"/>
      <c r="AY9115"/>
      <c r="AZ9115"/>
      <c r="BA9115"/>
      <c r="BB9115"/>
      <c r="BC9115"/>
      <c r="BD9115"/>
    </row>
    <row r="9116" spans="1:56" s="16" customFormat="1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/>
      <c r="AE9116"/>
      <c r="AF9116"/>
      <c r="AG9116"/>
      <c r="AH9116"/>
      <c r="AI9116"/>
      <c r="AJ9116"/>
      <c r="AK9116"/>
      <c r="AL9116"/>
      <c r="AM9116"/>
      <c r="AN9116"/>
      <c r="AO9116"/>
      <c r="AP9116"/>
      <c r="AQ9116"/>
      <c r="AR9116"/>
      <c r="AS9116"/>
      <c r="AT9116"/>
      <c r="AU9116"/>
      <c r="AV9116"/>
      <c r="AW9116"/>
      <c r="AX9116"/>
      <c r="AY9116"/>
      <c r="AZ9116"/>
      <c r="BA9116"/>
      <c r="BB9116"/>
      <c r="BC9116"/>
      <c r="BD9116"/>
    </row>
    <row r="9117" spans="1:56" s="16" customFormat="1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/>
      <c r="AE9117"/>
      <c r="AF9117"/>
      <c r="AG9117"/>
      <c r="AH9117"/>
      <c r="AI9117"/>
      <c r="AJ9117"/>
      <c r="AK9117"/>
      <c r="AL9117"/>
      <c r="AM9117"/>
      <c r="AN9117"/>
      <c r="AO9117"/>
      <c r="AP9117"/>
      <c r="AQ9117"/>
      <c r="AR9117"/>
      <c r="AS9117"/>
      <c r="AT9117"/>
      <c r="AU9117"/>
      <c r="AV9117"/>
      <c r="AW9117"/>
      <c r="AX9117"/>
      <c r="AY9117"/>
      <c r="AZ9117"/>
      <c r="BA9117"/>
      <c r="BB9117"/>
      <c r="BC9117"/>
      <c r="BD9117"/>
    </row>
    <row r="9118" spans="1:56" s="16" customFormat="1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/>
      <c r="AE9118"/>
      <c r="AF9118"/>
      <c r="AG9118"/>
      <c r="AH9118"/>
      <c r="AI9118"/>
      <c r="AJ9118"/>
      <c r="AK9118"/>
      <c r="AL9118"/>
      <c r="AM9118"/>
      <c r="AN9118"/>
      <c r="AO9118"/>
      <c r="AP9118"/>
      <c r="AQ9118"/>
      <c r="AR9118"/>
      <c r="AS9118"/>
      <c r="AT9118"/>
      <c r="AU9118"/>
      <c r="AV9118"/>
      <c r="AW9118"/>
      <c r="AX9118"/>
      <c r="AY9118"/>
      <c r="AZ9118"/>
      <c r="BA9118"/>
      <c r="BB9118"/>
      <c r="BC9118"/>
      <c r="BD9118"/>
    </row>
    <row r="9119" spans="1:56" s="16" customFormat="1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  <c r="AA9119"/>
      <c r="AB9119"/>
      <c r="AC9119"/>
      <c r="AD9119"/>
      <c r="AE9119"/>
      <c r="AF9119"/>
      <c r="AG9119"/>
      <c r="AH9119"/>
      <c r="AI9119"/>
      <c r="AJ9119"/>
      <c r="AK9119"/>
      <c r="AL9119"/>
      <c r="AM9119"/>
      <c r="AN9119"/>
      <c r="AO9119"/>
      <c r="AP9119"/>
      <c r="AQ9119"/>
      <c r="AR9119"/>
      <c r="AS9119"/>
      <c r="AT9119"/>
      <c r="AU9119"/>
      <c r="AV9119"/>
      <c r="AW9119"/>
      <c r="AX9119"/>
      <c r="AY9119"/>
      <c r="AZ9119"/>
      <c r="BA9119"/>
      <c r="BB9119"/>
      <c r="BC9119"/>
      <c r="BD9119"/>
    </row>
    <row r="9120" spans="1:56" s="16" customFormat="1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/>
      <c r="AE9120"/>
      <c r="AF9120"/>
      <c r="AG9120"/>
      <c r="AH9120"/>
      <c r="AI9120"/>
      <c r="AJ9120"/>
      <c r="AK9120"/>
      <c r="AL9120"/>
      <c r="AM9120"/>
      <c r="AN9120"/>
      <c r="AO9120"/>
      <c r="AP9120"/>
      <c r="AQ9120"/>
      <c r="AR9120"/>
      <c r="AS9120"/>
      <c r="AT9120"/>
      <c r="AU9120"/>
      <c r="AV9120"/>
      <c r="AW9120"/>
      <c r="AX9120"/>
      <c r="AY9120"/>
      <c r="AZ9120"/>
      <c r="BA9120"/>
      <c r="BB9120"/>
      <c r="BC9120"/>
      <c r="BD9120"/>
    </row>
    <row r="9121" spans="1:56" s="16" customFormat="1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/>
      <c r="AE9121"/>
      <c r="AF9121"/>
      <c r="AG9121"/>
      <c r="AH9121"/>
      <c r="AI9121"/>
      <c r="AJ9121"/>
      <c r="AK9121"/>
      <c r="AL9121"/>
      <c r="AM9121"/>
      <c r="AN9121"/>
      <c r="AO9121"/>
      <c r="AP9121"/>
      <c r="AQ9121"/>
      <c r="AR9121"/>
      <c r="AS9121"/>
      <c r="AT9121"/>
      <c r="AU9121"/>
      <c r="AV9121"/>
      <c r="AW9121"/>
      <c r="AX9121"/>
      <c r="AY9121"/>
      <c r="AZ9121"/>
      <c r="BA9121"/>
      <c r="BB9121"/>
      <c r="BC9121"/>
      <c r="BD9121"/>
    </row>
    <row r="9122" spans="1:56" s="16" customFormat="1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/>
      <c r="AE9122"/>
      <c r="AF9122"/>
      <c r="AG9122"/>
      <c r="AH9122"/>
      <c r="AI9122"/>
      <c r="AJ9122"/>
      <c r="AK9122"/>
      <c r="AL9122"/>
      <c r="AM9122"/>
      <c r="AN9122"/>
      <c r="AO9122"/>
      <c r="AP9122"/>
      <c r="AQ9122"/>
      <c r="AR9122"/>
      <c r="AS9122"/>
      <c r="AT9122"/>
      <c r="AU9122"/>
      <c r="AV9122"/>
      <c r="AW9122"/>
      <c r="AX9122"/>
      <c r="AY9122"/>
      <c r="AZ9122"/>
      <c r="BA9122"/>
      <c r="BB9122"/>
      <c r="BC9122"/>
      <c r="BD9122"/>
    </row>
    <row r="9123" spans="1:56" s="16" customFormat="1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/>
      <c r="AE9123"/>
      <c r="AF9123"/>
      <c r="AG9123"/>
      <c r="AH9123"/>
      <c r="AI9123"/>
      <c r="AJ9123"/>
      <c r="AK9123"/>
      <c r="AL9123"/>
      <c r="AM9123"/>
      <c r="AN9123"/>
      <c r="AO9123"/>
      <c r="AP9123"/>
      <c r="AQ9123"/>
      <c r="AR9123"/>
      <c r="AS9123"/>
      <c r="AT9123"/>
      <c r="AU9123"/>
      <c r="AV9123"/>
      <c r="AW9123"/>
      <c r="AX9123"/>
      <c r="AY9123"/>
      <c r="AZ9123"/>
      <c r="BA9123"/>
      <c r="BB9123"/>
      <c r="BC9123"/>
      <c r="BD9123"/>
    </row>
    <row r="9124" spans="1:56" s="16" customFormat="1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/>
      <c r="AE9124"/>
      <c r="AF9124"/>
      <c r="AG9124"/>
      <c r="AH9124"/>
      <c r="AI9124"/>
      <c r="AJ9124"/>
      <c r="AK9124"/>
      <c r="AL9124"/>
      <c r="AM9124"/>
      <c r="AN9124"/>
      <c r="AO9124"/>
      <c r="AP9124"/>
      <c r="AQ9124"/>
      <c r="AR9124"/>
      <c r="AS9124"/>
      <c r="AT9124"/>
      <c r="AU9124"/>
      <c r="AV9124"/>
      <c r="AW9124"/>
      <c r="AX9124"/>
      <c r="AY9124"/>
      <c r="AZ9124"/>
      <c r="BA9124"/>
      <c r="BB9124"/>
      <c r="BC9124"/>
      <c r="BD9124"/>
    </row>
    <row r="9125" spans="1:56" s="16" customFormat="1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/>
      <c r="AE9125"/>
      <c r="AF9125"/>
      <c r="AG9125"/>
      <c r="AH9125"/>
      <c r="AI9125"/>
      <c r="AJ9125"/>
      <c r="AK9125"/>
      <c r="AL9125"/>
      <c r="AM9125"/>
      <c r="AN9125"/>
      <c r="AO9125"/>
      <c r="AP9125"/>
      <c r="AQ9125"/>
      <c r="AR9125"/>
      <c r="AS9125"/>
      <c r="AT9125"/>
      <c r="AU9125"/>
      <c r="AV9125"/>
      <c r="AW9125"/>
      <c r="AX9125"/>
      <c r="AY9125"/>
      <c r="AZ9125"/>
      <c r="BA9125"/>
      <c r="BB9125"/>
      <c r="BC9125"/>
      <c r="BD9125"/>
    </row>
    <row r="9126" spans="1:56" s="16" customFormat="1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/>
      <c r="AE9126"/>
      <c r="AF9126"/>
      <c r="AG9126"/>
      <c r="AH9126"/>
      <c r="AI9126"/>
      <c r="AJ9126"/>
      <c r="AK9126"/>
      <c r="AL9126"/>
      <c r="AM9126"/>
      <c r="AN9126"/>
      <c r="AO9126"/>
      <c r="AP9126"/>
      <c r="AQ9126"/>
      <c r="AR9126"/>
      <c r="AS9126"/>
      <c r="AT9126"/>
      <c r="AU9126"/>
      <c r="AV9126"/>
      <c r="AW9126"/>
      <c r="AX9126"/>
      <c r="AY9126"/>
      <c r="AZ9126"/>
      <c r="BA9126"/>
      <c r="BB9126"/>
      <c r="BC9126"/>
      <c r="BD9126"/>
    </row>
    <row r="9127" spans="1:56" s="16" customFormat="1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/>
      <c r="AE9127"/>
      <c r="AF9127"/>
      <c r="AG9127"/>
      <c r="AH9127"/>
      <c r="AI9127"/>
      <c r="AJ9127"/>
      <c r="AK9127"/>
      <c r="AL9127"/>
      <c r="AM9127"/>
      <c r="AN9127"/>
      <c r="AO9127"/>
      <c r="AP9127"/>
      <c r="AQ9127"/>
      <c r="AR9127"/>
      <c r="AS9127"/>
      <c r="AT9127"/>
      <c r="AU9127"/>
      <c r="AV9127"/>
      <c r="AW9127"/>
      <c r="AX9127"/>
      <c r="AY9127"/>
      <c r="AZ9127"/>
      <c r="BA9127"/>
      <c r="BB9127"/>
      <c r="BC9127"/>
      <c r="BD9127"/>
    </row>
    <row r="9128" spans="1:56" s="16" customFormat="1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/>
      <c r="AE9128"/>
      <c r="AF9128"/>
      <c r="AG9128"/>
      <c r="AH9128"/>
      <c r="AI9128"/>
      <c r="AJ9128"/>
      <c r="AK9128"/>
      <c r="AL9128"/>
      <c r="AM9128"/>
      <c r="AN9128"/>
      <c r="AO9128"/>
      <c r="AP9128"/>
      <c r="AQ9128"/>
      <c r="AR9128"/>
      <c r="AS9128"/>
      <c r="AT9128"/>
      <c r="AU9128"/>
      <c r="AV9128"/>
      <c r="AW9128"/>
      <c r="AX9128"/>
      <c r="AY9128"/>
      <c r="AZ9128"/>
      <c r="BA9128"/>
      <c r="BB9128"/>
      <c r="BC9128"/>
      <c r="BD9128"/>
    </row>
    <row r="9129" spans="1:56" s="16" customFormat="1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/>
      <c r="AE9129"/>
      <c r="AF9129"/>
      <c r="AG9129"/>
      <c r="AH9129"/>
      <c r="AI9129"/>
      <c r="AJ9129"/>
      <c r="AK9129"/>
      <c r="AL9129"/>
      <c r="AM9129"/>
      <c r="AN9129"/>
      <c r="AO9129"/>
      <c r="AP9129"/>
      <c r="AQ9129"/>
      <c r="AR9129"/>
      <c r="AS9129"/>
      <c r="AT9129"/>
      <c r="AU9129"/>
      <c r="AV9129"/>
      <c r="AW9129"/>
      <c r="AX9129"/>
      <c r="AY9129"/>
      <c r="AZ9129"/>
      <c r="BA9129"/>
      <c r="BB9129"/>
      <c r="BC9129"/>
      <c r="BD9129"/>
    </row>
    <row r="9130" spans="1:56" s="16" customFormat="1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/>
      <c r="AE9130"/>
      <c r="AF9130"/>
      <c r="AG9130"/>
      <c r="AH9130"/>
      <c r="AI9130"/>
      <c r="AJ9130"/>
      <c r="AK9130"/>
      <c r="AL9130"/>
      <c r="AM9130"/>
      <c r="AN9130"/>
      <c r="AO9130"/>
      <c r="AP9130"/>
      <c r="AQ9130"/>
      <c r="AR9130"/>
      <c r="AS9130"/>
      <c r="AT9130"/>
      <c r="AU9130"/>
      <c r="AV9130"/>
      <c r="AW9130"/>
      <c r="AX9130"/>
      <c r="AY9130"/>
      <c r="AZ9130"/>
      <c r="BA9130"/>
      <c r="BB9130"/>
      <c r="BC9130"/>
      <c r="BD9130"/>
    </row>
    <row r="9131" spans="1:56" s="16" customFormat="1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/>
      <c r="AE9131"/>
      <c r="AF9131"/>
      <c r="AG9131"/>
      <c r="AH9131"/>
      <c r="AI9131"/>
      <c r="AJ9131"/>
      <c r="AK9131"/>
      <c r="AL9131"/>
      <c r="AM9131"/>
      <c r="AN9131"/>
      <c r="AO9131"/>
      <c r="AP9131"/>
      <c r="AQ9131"/>
      <c r="AR9131"/>
      <c r="AS9131"/>
      <c r="AT9131"/>
      <c r="AU9131"/>
      <c r="AV9131"/>
      <c r="AW9131"/>
      <c r="AX9131"/>
      <c r="AY9131"/>
      <c r="AZ9131"/>
      <c r="BA9131"/>
      <c r="BB9131"/>
      <c r="BC9131"/>
      <c r="BD9131"/>
    </row>
    <row r="9132" spans="1:56" s="16" customFormat="1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/>
      <c r="AE9132"/>
      <c r="AF9132"/>
      <c r="AG9132"/>
      <c r="AH9132"/>
      <c r="AI9132"/>
      <c r="AJ9132"/>
      <c r="AK9132"/>
      <c r="AL9132"/>
      <c r="AM9132"/>
      <c r="AN9132"/>
      <c r="AO9132"/>
      <c r="AP9132"/>
      <c r="AQ9132"/>
      <c r="AR9132"/>
      <c r="AS9132"/>
      <c r="AT9132"/>
      <c r="AU9132"/>
      <c r="AV9132"/>
      <c r="AW9132"/>
      <c r="AX9132"/>
      <c r="AY9132"/>
      <c r="AZ9132"/>
      <c r="BA9132"/>
      <c r="BB9132"/>
      <c r="BC9132"/>
      <c r="BD9132"/>
    </row>
    <row r="9133" spans="1:56" s="16" customFormat="1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/>
      <c r="AE9133"/>
      <c r="AF9133"/>
      <c r="AG9133"/>
      <c r="AH9133"/>
      <c r="AI9133"/>
      <c r="AJ9133"/>
      <c r="AK9133"/>
      <c r="AL9133"/>
      <c r="AM9133"/>
      <c r="AN9133"/>
      <c r="AO9133"/>
      <c r="AP9133"/>
      <c r="AQ9133"/>
      <c r="AR9133"/>
      <c r="AS9133"/>
      <c r="AT9133"/>
      <c r="AU9133"/>
      <c r="AV9133"/>
      <c r="AW9133"/>
      <c r="AX9133"/>
      <c r="AY9133"/>
      <c r="AZ9133"/>
      <c r="BA9133"/>
      <c r="BB9133"/>
      <c r="BC9133"/>
      <c r="BD9133"/>
    </row>
    <row r="9134" spans="1:56" s="16" customFormat="1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/>
      <c r="AE9134"/>
      <c r="AF9134"/>
      <c r="AG9134"/>
      <c r="AH9134"/>
      <c r="AI9134"/>
      <c r="AJ9134"/>
      <c r="AK9134"/>
      <c r="AL9134"/>
      <c r="AM9134"/>
      <c r="AN9134"/>
      <c r="AO9134"/>
      <c r="AP9134"/>
      <c r="AQ9134"/>
      <c r="AR9134"/>
      <c r="AS9134"/>
      <c r="AT9134"/>
      <c r="AU9134"/>
      <c r="AV9134"/>
      <c r="AW9134"/>
      <c r="AX9134"/>
      <c r="AY9134"/>
      <c r="AZ9134"/>
      <c r="BA9134"/>
      <c r="BB9134"/>
      <c r="BC9134"/>
      <c r="BD9134"/>
    </row>
    <row r="9135" spans="1:56" s="16" customFormat="1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/>
      <c r="AE9135"/>
      <c r="AF9135"/>
      <c r="AG9135"/>
      <c r="AH9135"/>
      <c r="AI9135"/>
      <c r="AJ9135"/>
      <c r="AK9135"/>
      <c r="AL9135"/>
      <c r="AM9135"/>
      <c r="AN9135"/>
      <c r="AO9135"/>
      <c r="AP9135"/>
      <c r="AQ9135"/>
      <c r="AR9135"/>
      <c r="AS9135"/>
      <c r="AT9135"/>
      <c r="AU9135"/>
      <c r="AV9135"/>
      <c r="AW9135"/>
      <c r="AX9135"/>
      <c r="AY9135"/>
      <c r="AZ9135"/>
      <c r="BA9135"/>
      <c r="BB9135"/>
      <c r="BC9135"/>
      <c r="BD9135"/>
    </row>
    <row r="9136" spans="1:56" s="16" customFormat="1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  <c r="AA9136"/>
      <c r="AB9136"/>
      <c r="AC9136"/>
      <c r="AD9136"/>
      <c r="AE9136"/>
      <c r="AF9136"/>
      <c r="AG9136"/>
      <c r="AH9136"/>
      <c r="AI9136"/>
      <c r="AJ9136"/>
      <c r="AK9136"/>
      <c r="AL9136"/>
      <c r="AM9136"/>
      <c r="AN9136"/>
      <c r="AO9136"/>
      <c r="AP9136"/>
      <c r="AQ9136"/>
      <c r="AR9136"/>
      <c r="AS9136"/>
      <c r="AT9136"/>
      <c r="AU9136"/>
      <c r="AV9136"/>
      <c r="AW9136"/>
      <c r="AX9136"/>
      <c r="AY9136"/>
      <c r="AZ9136"/>
      <c r="BA9136"/>
      <c r="BB9136"/>
      <c r="BC9136"/>
      <c r="BD9136"/>
    </row>
    <row r="9137" spans="1:56" s="16" customFormat="1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/>
      <c r="AE9137"/>
      <c r="AF9137"/>
      <c r="AG9137"/>
      <c r="AH9137"/>
      <c r="AI9137"/>
      <c r="AJ9137"/>
      <c r="AK9137"/>
      <c r="AL9137"/>
      <c r="AM9137"/>
      <c r="AN9137"/>
      <c r="AO9137"/>
      <c r="AP9137"/>
      <c r="AQ9137"/>
      <c r="AR9137"/>
      <c r="AS9137"/>
      <c r="AT9137"/>
      <c r="AU9137"/>
      <c r="AV9137"/>
      <c r="AW9137"/>
      <c r="AX9137"/>
      <c r="AY9137"/>
      <c r="AZ9137"/>
      <c r="BA9137"/>
      <c r="BB9137"/>
      <c r="BC9137"/>
      <c r="BD9137"/>
    </row>
    <row r="9138" spans="1:56" s="16" customFormat="1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/>
      <c r="AE9138"/>
      <c r="AF9138"/>
      <c r="AG9138"/>
      <c r="AH9138"/>
      <c r="AI9138"/>
      <c r="AJ9138"/>
      <c r="AK9138"/>
      <c r="AL9138"/>
      <c r="AM9138"/>
      <c r="AN9138"/>
      <c r="AO9138"/>
      <c r="AP9138"/>
      <c r="AQ9138"/>
      <c r="AR9138"/>
      <c r="AS9138"/>
      <c r="AT9138"/>
      <c r="AU9138"/>
      <c r="AV9138"/>
      <c r="AW9138"/>
      <c r="AX9138"/>
      <c r="AY9138"/>
      <c r="AZ9138"/>
      <c r="BA9138"/>
      <c r="BB9138"/>
      <c r="BC9138"/>
      <c r="BD9138"/>
    </row>
    <row r="9139" spans="1:56" s="16" customFormat="1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/>
      <c r="AE9139"/>
      <c r="AF9139"/>
      <c r="AG9139"/>
      <c r="AH9139"/>
      <c r="AI9139"/>
      <c r="AJ9139"/>
      <c r="AK9139"/>
      <c r="AL9139"/>
      <c r="AM9139"/>
      <c r="AN9139"/>
      <c r="AO9139"/>
      <c r="AP9139"/>
      <c r="AQ9139"/>
      <c r="AR9139"/>
      <c r="AS9139"/>
      <c r="AT9139"/>
      <c r="AU9139"/>
      <c r="AV9139"/>
      <c r="AW9139"/>
      <c r="AX9139"/>
      <c r="AY9139"/>
      <c r="AZ9139"/>
      <c r="BA9139"/>
      <c r="BB9139"/>
      <c r="BC9139"/>
      <c r="BD9139"/>
    </row>
    <row r="9140" spans="1:56" s="16" customFormat="1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/>
      <c r="AE9140"/>
      <c r="AF9140"/>
      <c r="AG9140"/>
      <c r="AH9140"/>
      <c r="AI9140"/>
      <c r="AJ9140"/>
      <c r="AK9140"/>
      <c r="AL9140"/>
      <c r="AM9140"/>
      <c r="AN9140"/>
      <c r="AO9140"/>
      <c r="AP9140"/>
      <c r="AQ9140"/>
      <c r="AR9140"/>
      <c r="AS9140"/>
      <c r="AT9140"/>
      <c r="AU9140"/>
      <c r="AV9140"/>
      <c r="AW9140"/>
      <c r="AX9140"/>
      <c r="AY9140"/>
      <c r="AZ9140"/>
      <c r="BA9140"/>
      <c r="BB9140"/>
      <c r="BC9140"/>
      <c r="BD9140"/>
    </row>
    <row r="9141" spans="1:56" s="16" customFormat="1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/>
      <c r="AE9141"/>
      <c r="AF9141"/>
      <c r="AG9141"/>
      <c r="AH9141"/>
      <c r="AI9141"/>
      <c r="AJ9141"/>
      <c r="AK9141"/>
      <c r="AL9141"/>
      <c r="AM9141"/>
      <c r="AN9141"/>
      <c r="AO9141"/>
      <c r="AP9141"/>
      <c r="AQ9141"/>
      <c r="AR9141"/>
      <c r="AS9141"/>
      <c r="AT9141"/>
      <c r="AU9141"/>
      <c r="AV9141"/>
      <c r="AW9141"/>
      <c r="AX9141"/>
      <c r="AY9141"/>
      <c r="AZ9141"/>
      <c r="BA9141"/>
      <c r="BB9141"/>
      <c r="BC9141"/>
      <c r="BD9141"/>
    </row>
    <row r="9142" spans="1:56" s="16" customFormat="1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/>
      <c r="AE9142"/>
      <c r="AF9142"/>
      <c r="AG9142"/>
      <c r="AH9142"/>
      <c r="AI9142"/>
      <c r="AJ9142"/>
      <c r="AK9142"/>
      <c r="AL9142"/>
      <c r="AM9142"/>
      <c r="AN9142"/>
      <c r="AO9142"/>
      <c r="AP9142"/>
      <c r="AQ9142"/>
      <c r="AR9142"/>
      <c r="AS9142"/>
      <c r="AT9142"/>
      <c r="AU9142"/>
      <c r="AV9142"/>
      <c r="AW9142"/>
      <c r="AX9142"/>
      <c r="AY9142"/>
      <c r="AZ9142"/>
      <c r="BA9142"/>
      <c r="BB9142"/>
      <c r="BC9142"/>
      <c r="BD9142"/>
    </row>
    <row r="9143" spans="1:56" s="16" customFormat="1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/>
      <c r="AE9143"/>
      <c r="AF9143"/>
      <c r="AG9143"/>
      <c r="AH9143"/>
      <c r="AI9143"/>
      <c r="AJ9143"/>
      <c r="AK9143"/>
      <c r="AL9143"/>
      <c r="AM9143"/>
      <c r="AN9143"/>
      <c r="AO9143"/>
      <c r="AP9143"/>
      <c r="AQ9143"/>
      <c r="AR9143"/>
      <c r="AS9143"/>
      <c r="AT9143"/>
      <c r="AU9143"/>
      <c r="AV9143"/>
      <c r="AW9143"/>
      <c r="AX9143"/>
      <c r="AY9143"/>
      <c r="AZ9143"/>
      <c r="BA9143"/>
      <c r="BB9143"/>
      <c r="BC9143"/>
      <c r="BD9143"/>
    </row>
    <row r="9144" spans="1:56" s="16" customFormat="1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/>
      <c r="AE9144"/>
      <c r="AF9144"/>
      <c r="AG9144"/>
      <c r="AH9144"/>
      <c r="AI9144"/>
      <c r="AJ9144"/>
      <c r="AK9144"/>
      <c r="AL9144"/>
      <c r="AM9144"/>
      <c r="AN9144"/>
      <c r="AO9144"/>
      <c r="AP9144"/>
      <c r="AQ9144"/>
      <c r="AR9144"/>
      <c r="AS9144"/>
      <c r="AT9144"/>
      <c r="AU9144"/>
      <c r="AV9144"/>
      <c r="AW9144"/>
      <c r="AX9144"/>
      <c r="AY9144"/>
      <c r="AZ9144"/>
      <c r="BA9144"/>
      <c r="BB9144"/>
      <c r="BC9144"/>
      <c r="BD9144"/>
    </row>
    <row r="9145" spans="1:56" s="16" customFormat="1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/>
      <c r="AE9145"/>
      <c r="AF9145"/>
      <c r="AG9145"/>
      <c r="AH9145"/>
      <c r="AI9145"/>
      <c r="AJ9145"/>
      <c r="AK9145"/>
      <c r="AL9145"/>
      <c r="AM9145"/>
      <c r="AN9145"/>
      <c r="AO9145"/>
      <c r="AP9145"/>
      <c r="AQ9145"/>
      <c r="AR9145"/>
      <c r="AS9145"/>
      <c r="AT9145"/>
      <c r="AU9145"/>
      <c r="AV9145"/>
      <c r="AW9145"/>
      <c r="AX9145"/>
      <c r="AY9145"/>
      <c r="AZ9145"/>
      <c r="BA9145"/>
      <c r="BB9145"/>
      <c r="BC9145"/>
      <c r="BD9145"/>
    </row>
    <row r="9146" spans="1:56" s="16" customFormat="1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/>
      <c r="AE9146"/>
      <c r="AF9146"/>
      <c r="AG9146"/>
      <c r="AH9146"/>
      <c r="AI9146"/>
      <c r="AJ9146"/>
      <c r="AK9146"/>
      <c r="AL9146"/>
      <c r="AM9146"/>
      <c r="AN9146"/>
      <c r="AO9146"/>
      <c r="AP9146"/>
      <c r="AQ9146"/>
      <c r="AR9146"/>
      <c r="AS9146"/>
      <c r="AT9146"/>
      <c r="AU9146"/>
      <c r="AV9146"/>
      <c r="AW9146"/>
      <c r="AX9146"/>
      <c r="AY9146"/>
      <c r="AZ9146"/>
      <c r="BA9146"/>
      <c r="BB9146"/>
      <c r="BC9146"/>
      <c r="BD9146"/>
    </row>
    <row r="9147" spans="1:56" s="16" customFormat="1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/>
      <c r="AE9147"/>
      <c r="AF9147"/>
      <c r="AG9147"/>
      <c r="AH9147"/>
      <c r="AI9147"/>
      <c r="AJ9147"/>
      <c r="AK9147"/>
      <c r="AL9147"/>
      <c r="AM9147"/>
      <c r="AN9147"/>
      <c r="AO9147"/>
      <c r="AP9147"/>
      <c r="AQ9147"/>
      <c r="AR9147"/>
      <c r="AS9147"/>
      <c r="AT9147"/>
      <c r="AU9147"/>
      <c r="AV9147"/>
      <c r="AW9147"/>
      <c r="AX9147"/>
      <c r="AY9147"/>
      <c r="AZ9147"/>
      <c r="BA9147"/>
      <c r="BB9147"/>
      <c r="BC9147"/>
      <c r="BD9147"/>
    </row>
    <row r="9148" spans="1:56" s="16" customFormat="1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/>
      <c r="AE9148"/>
      <c r="AF9148"/>
      <c r="AG9148"/>
      <c r="AH9148"/>
      <c r="AI9148"/>
      <c r="AJ9148"/>
      <c r="AK9148"/>
      <c r="AL9148"/>
      <c r="AM9148"/>
      <c r="AN9148"/>
      <c r="AO9148"/>
      <c r="AP9148"/>
      <c r="AQ9148"/>
      <c r="AR9148"/>
      <c r="AS9148"/>
      <c r="AT9148"/>
      <c r="AU9148"/>
      <c r="AV9148"/>
      <c r="AW9148"/>
      <c r="AX9148"/>
      <c r="AY9148"/>
      <c r="AZ9148"/>
      <c r="BA9148"/>
      <c r="BB9148"/>
      <c r="BC9148"/>
      <c r="BD9148"/>
    </row>
    <row r="9149" spans="1:56" s="16" customFormat="1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/>
      <c r="AE9149"/>
      <c r="AF9149"/>
      <c r="AG9149"/>
      <c r="AH9149"/>
      <c r="AI9149"/>
      <c r="AJ9149"/>
      <c r="AK9149"/>
      <c r="AL9149"/>
      <c r="AM9149"/>
      <c r="AN9149"/>
      <c r="AO9149"/>
      <c r="AP9149"/>
      <c r="AQ9149"/>
      <c r="AR9149"/>
      <c r="AS9149"/>
      <c r="AT9149"/>
      <c r="AU9149"/>
      <c r="AV9149"/>
      <c r="AW9149"/>
      <c r="AX9149"/>
      <c r="AY9149"/>
      <c r="AZ9149"/>
      <c r="BA9149"/>
      <c r="BB9149"/>
      <c r="BC9149"/>
      <c r="BD9149"/>
    </row>
    <row r="9150" spans="1:56" s="16" customFormat="1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/>
      <c r="AE9150"/>
      <c r="AF9150"/>
      <c r="AG9150"/>
      <c r="AH9150"/>
      <c r="AI9150"/>
      <c r="AJ9150"/>
      <c r="AK9150"/>
      <c r="AL9150"/>
      <c r="AM9150"/>
      <c r="AN9150"/>
      <c r="AO9150"/>
      <c r="AP9150"/>
      <c r="AQ9150"/>
      <c r="AR9150"/>
      <c r="AS9150"/>
      <c r="AT9150"/>
      <c r="AU9150"/>
      <c r="AV9150"/>
      <c r="AW9150"/>
      <c r="AX9150"/>
      <c r="AY9150"/>
      <c r="AZ9150"/>
      <c r="BA9150"/>
      <c r="BB9150"/>
      <c r="BC9150"/>
      <c r="BD9150"/>
    </row>
    <row r="9151" spans="1:56" s="16" customFormat="1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/>
      <c r="AE9151"/>
      <c r="AF9151"/>
      <c r="AG9151"/>
      <c r="AH9151"/>
      <c r="AI9151"/>
      <c r="AJ9151"/>
      <c r="AK9151"/>
      <c r="AL9151"/>
      <c r="AM9151"/>
      <c r="AN9151"/>
      <c r="AO9151"/>
      <c r="AP9151"/>
      <c r="AQ9151"/>
      <c r="AR9151"/>
      <c r="AS9151"/>
      <c r="AT9151"/>
      <c r="AU9151"/>
      <c r="AV9151"/>
      <c r="AW9151"/>
      <c r="AX9151"/>
      <c r="AY9151"/>
      <c r="AZ9151"/>
      <c r="BA9151"/>
      <c r="BB9151"/>
      <c r="BC9151"/>
      <c r="BD9151"/>
    </row>
    <row r="9152" spans="1:56" s="16" customFormat="1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/>
      <c r="AE9152"/>
      <c r="AF9152"/>
      <c r="AG9152"/>
      <c r="AH9152"/>
      <c r="AI9152"/>
      <c r="AJ9152"/>
      <c r="AK9152"/>
      <c r="AL9152"/>
      <c r="AM9152"/>
      <c r="AN9152"/>
      <c r="AO9152"/>
      <c r="AP9152"/>
      <c r="AQ9152"/>
      <c r="AR9152"/>
      <c r="AS9152"/>
      <c r="AT9152"/>
      <c r="AU9152"/>
      <c r="AV9152"/>
      <c r="AW9152"/>
      <c r="AX9152"/>
      <c r="AY9152"/>
      <c r="AZ9152"/>
      <c r="BA9152"/>
      <c r="BB9152"/>
      <c r="BC9152"/>
      <c r="BD9152"/>
    </row>
    <row r="9153" spans="1:56" s="16" customFormat="1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/>
      <c r="AE9153"/>
      <c r="AF9153"/>
      <c r="AG9153"/>
      <c r="AH9153"/>
      <c r="AI9153"/>
      <c r="AJ9153"/>
      <c r="AK9153"/>
      <c r="AL9153"/>
      <c r="AM9153"/>
      <c r="AN9153"/>
      <c r="AO9153"/>
      <c r="AP9153"/>
      <c r="AQ9153"/>
      <c r="AR9153"/>
      <c r="AS9153"/>
      <c r="AT9153"/>
      <c r="AU9153"/>
      <c r="AV9153"/>
      <c r="AW9153"/>
      <c r="AX9153"/>
      <c r="AY9153"/>
      <c r="AZ9153"/>
      <c r="BA9153"/>
      <c r="BB9153"/>
      <c r="BC9153"/>
      <c r="BD9153"/>
    </row>
    <row r="9154" spans="1:56" s="16" customFormat="1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/>
      <c r="AE9154"/>
      <c r="AF9154"/>
      <c r="AG9154"/>
      <c r="AH9154"/>
      <c r="AI9154"/>
      <c r="AJ9154"/>
      <c r="AK9154"/>
      <c r="AL9154"/>
      <c r="AM9154"/>
      <c r="AN9154"/>
      <c r="AO9154"/>
      <c r="AP9154"/>
      <c r="AQ9154"/>
      <c r="AR9154"/>
      <c r="AS9154"/>
      <c r="AT9154"/>
      <c r="AU9154"/>
      <c r="AV9154"/>
      <c r="AW9154"/>
      <c r="AX9154"/>
      <c r="AY9154"/>
      <c r="AZ9154"/>
      <c r="BA9154"/>
      <c r="BB9154"/>
      <c r="BC9154"/>
      <c r="BD9154"/>
    </row>
    <row r="9155" spans="1:56" s="16" customFormat="1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/>
      <c r="AE9155"/>
      <c r="AF9155"/>
      <c r="AG9155"/>
      <c r="AH9155"/>
      <c r="AI9155"/>
      <c r="AJ9155"/>
      <c r="AK9155"/>
      <c r="AL9155"/>
      <c r="AM9155"/>
      <c r="AN9155"/>
      <c r="AO9155"/>
      <c r="AP9155"/>
      <c r="AQ9155"/>
      <c r="AR9155"/>
      <c r="AS9155"/>
      <c r="AT9155"/>
      <c r="AU9155"/>
      <c r="AV9155"/>
      <c r="AW9155"/>
      <c r="AX9155"/>
      <c r="AY9155"/>
      <c r="AZ9155"/>
      <c r="BA9155"/>
      <c r="BB9155"/>
      <c r="BC9155"/>
      <c r="BD9155"/>
    </row>
    <row r="9156" spans="1:56" s="16" customFormat="1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/>
      <c r="AE9156"/>
      <c r="AF9156"/>
      <c r="AG9156"/>
      <c r="AH9156"/>
      <c r="AI9156"/>
      <c r="AJ9156"/>
      <c r="AK9156"/>
      <c r="AL9156"/>
      <c r="AM9156"/>
      <c r="AN9156"/>
      <c r="AO9156"/>
      <c r="AP9156"/>
      <c r="AQ9156"/>
      <c r="AR9156"/>
      <c r="AS9156"/>
      <c r="AT9156"/>
      <c r="AU9156"/>
      <c r="AV9156"/>
      <c r="AW9156"/>
      <c r="AX9156"/>
      <c r="AY9156"/>
      <c r="AZ9156"/>
      <c r="BA9156"/>
      <c r="BB9156"/>
      <c r="BC9156"/>
      <c r="BD9156"/>
    </row>
    <row r="9157" spans="1:56" s="16" customFormat="1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/>
      <c r="AE9157"/>
      <c r="AF9157"/>
      <c r="AG9157"/>
      <c r="AH9157"/>
      <c r="AI9157"/>
      <c r="AJ9157"/>
      <c r="AK9157"/>
      <c r="AL9157"/>
      <c r="AM9157"/>
      <c r="AN9157"/>
      <c r="AO9157"/>
      <c r="AP9157"/>
      <c r="AQ9157"/>
      <c r="AR9157"/>
      <c r="AS9157"/>
      <c r="AT9157"/>
      <c r="AU9157"/>
      <c r="AV9157"/>
      <c r="AW9157"/>
      <c r="AX9157"/>
      <c r="AY9157"/>
      <c r="AZ9157"/>
      <c r="BA9157"/>
      <c r="BB9157"/>
      <c r="BC9157"/>
      <c r="BD9157"/>
    </row>
    <row r="9158" spans="1:56" s="16" customFormat="1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/>
      <c r="AE9158"/>
      <c r="AF9158"/>
      <c r="AG9158"/>
      <c r="AH9158"/>
      <c r="AI9158"/>
      <c r="AJ9158"/>
      <c r="AK9158"/>
      <c r="AL9158"/>
      <c r="AM9158"/>
      <c r="AN9158"/>
      <c r="AO9158"/>
      <c r="AP9158"/>
      <c r="AQ9158"/>
      <c r="AR9158"/>
      <c r="AS9158"/>
      <c r="AT9158"/>
      <c r="AU9158"/>
      <c r="AV9158"/>
      <c r="AW9158"/>
      <c r="AX9158"/>
      <c r="AY9158"/>
      <c r="AZ9158"/>
      <c r="BA9158"/>
      <c r="BB9158"/>
      <c r="BC9158"/>
      <c r="BD9158"/>
    </row>
    <row r="9159" spans="1:56" s="16" customFormat="1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/>
      <c r="AE9159"/>
      <c r="AF9159"/>
      <c r="AG9159"/>
      <c r="AH9159"/>
      <c r="AI9159"/>
      <c r="AJ9159"/>
      <c r="AK9159"/>
      <c r="AL9159"/>
      <c r="AM9159"/>
      <c r="AN9159"/>
      <c r="AO9159"/>
      <c r="AP9159"/>
      <c r="AQ9159"/>
      <c r="AR9159"/>
      <c r="AS9159"/>
      <c r="AT9159"/>
      <c r="AU9159"/>
      <c r="AV9159"/>
      <c r="AW9159"/>
      <c r="AX9159"/>
      <c r="AY9159"/>
      <c r="AZ9159"/>
      <c r="BA9159"/>
      <c r="BB9159"/>
      <c r="BC9159"/>
      <c r="BD9159"/>
    </row>
    <row r="9160" spans="1:56" s="16" customFormat="1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/>
      <c r="AE9160"/>
      <c r="AF9160"/>
      <c r="AG9160"/>
      <c r="AH9160"/>
      <c r="AI9160"/>
      <c r="AJ9160"/>
      <c r="AK9160"/>
      <c r="AL9160"/>
      <c r="AM9160"/>
      <c r="AN9160"/>
      <c r="AO9160"/>
      <c r="AP9160"/>
      <c r="AQ9160"/>
      <c r="AR9160"/>
      <c r="AS9160"/>
      <c r="AT9160"/>
      <c r="AU9160"/>
      <c r="AV9160"/>
      <c r="AW9160"/>
      <c r="AX9160"/>
      <c r="AY9160"/>
      <c r="AZ9160"/>
      <c r="BA9160"/>
      <c r="BB9160"/>
      <c r="BC9160"/>
      <c r="BD9160"/>
    </row>
    <row r="9161" spans="1:56" s="16" customFormat="1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/>
      <c r="AE9161"/>
      <c r="AF9161"/>
      <c r="AG9161"/>
      <c r="AH9161"/>
      <c r="AI9161"/>
      <c r="AJ9161"/>
      <c r="AK9161"/>
      <c r="AL9161"/>
      <c r="AM9161"/>
      <c r="AN9161"/>
      <c r="AO9161"/>
      <c r="AP9161"/>
      <c r="AQ9161"/>
      <c r="AR9161"/>
      <c r="AS9161"/>
      <c r="AT9161"/>
      <c r="AU9161"/>
      <c r="AV9161"/>
      <c r="AW9161"/>
      <c r="AX9161"/>
      <c r="AY9161"/>
      <c r="AZ9161"/>
      <c r="BA9161"/>
      <c r="BB9161"/>
      <c r="BC9161"/>
      <c r="BD9161"/>
    </row>
    <row r="9162" spans="1:56" s="16" customFormat="1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/>
      <c r="AE9162"/>
      <c r="AF9162"/>
      <c r="AG9162"/>
      <c r="AH9162"/>
      <c r="AI9162"/>
      <c r="AJ9162"/>
      <c r="AK9162"/>
      <c r="AL9162"/>
      <c r="AM9162"/>
      <c r="AN9162"/>
      <c r="AO9162"/>
      <c r="AP9162"/>
      <c r="AQ9162"/>
      <c r="AR9162"/>
      <c r="AS9162"/>
      <c r="AT9162"/>
      <c r="AU9162"/>
      <c r="AV9162"/>
      <c r="AW9162"/>
      <c r="AX9162"/>
      <c r="AY9162"/>
      <c r="AZ9162"/>
      <c r="BA9162"/>
      <c r="BB9162"/>
      <c r="BC9162"/>
      <c r="BD9162"/>
    </row>
    <row r="9163" spans="1:56" s="16" customFormat="1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/>
      <c r="AE9163"/>
      <c r="AF9163"/>
      <c r="AG9163"/>
      <c r="AH9163"/>
      <c r="AI9163"/>
      <c r="AJ9163"/>
      <c r="AK9163"/>
      <c r="AL9163"/>
      <c r="AM9163"/>
      <c r="AN9163"/>
      <c r="AO9163"/>
      <c r="AP9163"/>
      <c r="AQ9163"/>
      <c r="AR9163"/>
      <c r="AS9163"/>
      <c r="AT9163"/>
      <c r="AU9163"/>
      <c r="AV9163"/>
      <c r="AW9163"/>
      <c r="AX9163"/>
      <c r="AY9163"/>
      <c r="AZ9163"/>
      <c r="BA9163"/>
      <c r="BB9163"/>
      <c r="BC9163"/>
      <c r="BD9163"/>
    </row>
    <row r="9164" spans="1:56" s="16" customFormat="1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/>
      <c r="AE9164"/>
      <c r="AF9164"/>
      <c r="AG9164"/>
      <c r="AH9164"/>
      <c r="AI9164"/>
      <c r="AJ9164"/>
      <c r="AK9164"/>
      <c r="AL9164"/>
      <c r="AM9164"/>
      <c r="AN9164"/>
      <c r="AO9164"/>
      <c r="AP9164"/>
      <c r="AQ9164"/>
      <c r="AR9164"/>
      <c r="AS9164"/>
      <c r="AT9164"/>
      <c r="AU9164"/>
      <c r="AV9164"/>
      <c r="AW9164"/>
      <c r="AX9164"/>
      <c r="AY9164"/>
      <c r="AZ9164"/>
      <c r="BA9164"/>
      <c r="BB9164"/>
      <c r="BC9164"/>
      <c r="BD9164"/>
    </row>
    <row r="9165" spans="1:56" s="16" customFormat="1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/>
      <c r="AE9165"/>
      <c r="AF9165"/>
      <c r="AG9165"/>
      <c r="AH9165"/>
      <c r="AI9165"/>
      <c r="AJ9165"/>
      <c r="AK9165"/>
      <c r="AL9165"/>
      <c r="AM9165"/>
      <c r="AN9165"/>
      <c r="AO9165"/>
      <c r="AP9165"/>
      <c r="AQ9165"/>
      <c r="AR9165"/>
      <c r="AS9165"/>
      <c r="AT9165"/>
      <c r="AU9165"/>
      <c r="AV9165"/>
      <c r="AW9165"/>
      <c r="AX9165"/>
      <c r="AY9165"/>
      <c r="AZ9165"/>
      <c r="BA9165"/>
      <c r="BB9165"/>
      <c r="BC9165"/>
      <c r="BD9165"/>
    </row>
    <row r="9166" spans="1:56" s="16" customFormat="1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/>
      <c r="AE9166"/>
      <c r="AF9166"/>
      <c r="AG9166"/>
      <c r="AH9166"/>
      <c r="AI9166"/>
      <c r="AJ9166"/>
      <c r="AK9166"/>
      <c r="AL9166"/>
      <c r="AM9166"/>
      <c r="AN9166"/>
      <c r="AO9166"/>
      <c r="AP9166"/>
      <c r="AQ9166"/>
      <c r="AR9166"/>
      <c r="AS9166"/>
      <c r="AT9166"/>
      <c r="AU9166"/>
      <c r="AV9166"/>
      <c r="AW9166"/>
      <c r="AX9166"/>
      <c r="AY9166"/>
      <c r="AZ9166"/>
      <c r="BA9166"/>
      <c r="BB9166"/>
      <c r="BC9166"/>
      <c r="BD9166"/>
    </row>
    <row r="9167" spans="1:56" s="16" customFormat="1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/>
      <c r="AE9167"/>
      <c r="AF9167"/>
      <c r="AG9167"/>
      <c r="AH9167"/>
      <c r="AI9167"/>
      <c r="AJ9167"/>
      <c r="AK9167"/>
      <c r="AL9167"/>
      <c r="AM9167"/>
      <c r="AN9167"/>
      <c r="AO9167"/>
      <c r="AP9167"/>
      <c r="AQ9167"/>
      <c r="AR9167"/>
      <c r="AS9167"/>
      <c r="AT9167"/>
      <c r="AU9167"/>
      <c r="AV9167"/>
      <c r="AW9167"/>
      <c r="AX9167"/>
      <c r="AY9167"/>
      <c r="AZ9167"/>
      <c r="BA9167"/>
      <c r="BB9167"/>
      <c r="BC9167"/>
      <c r="BD9167"/>
    </row>
    <row r="9168" spans="1:56" s="16" customFormat="1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/>
      <c r="AE9168"/>
      <c r="AF9168"/>
      <c r="AG9168"/>
      <c r="AH9168"/>
      <c r="AI9168"/>
      <c r="AJ9168"/>
      <c r="AK9168"/>
      <c r="AL9168"/>
      <c r="AM9168"/>
      <c r="AN9168"/>
      <c r="AO9168"/>
      <c r="AP9168"/>
      <c r="AQ9168"/>
      <c r="AR9168"/>
      <c r="AS9168"/>
      <c r="AT9168"/>
      <c r="AU9168"/>
      <c r="AV9168"/>
      <c r="AW9168"/>
      <c r="AX9168"/>
      <c r="AY9168"/>
      <c r="AZ9168"/>
      <c r="BA9168"/>
      <c r="BB9168"/>
      <c r="BC9168"/>
      <c r="BD9168"/>
    </row>
    <row r="9169" spans="1:56" s="16" customFormat="1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/>
      <c r="AE9169"/>
      <c r="AF9169"/>
      <c r="AG9169"/>
      <c r="AH9169"/>
      <c r="AI9169"/>
      <c r="AJ9169"/>
      <c r="AK9169"/>
      <c r="AL9169"/>
      <c r="AM9169"/>
      <c r="AN9169"/>
      <c r="AO9169"/>
      <c r="AP9169"/>
      <c r="AQ9169"/>
      <c r="AR9169"/>
      <c r="AS9169"/>
      <c r="AT9169"/>
      <c r="AU9169"/>
      <c r="AV9169"/>
      <c r="AW9169"/>
      <c r="AX9169"/>
      <c r="AY9169"/>
      <c r="AZ9169"/>
      <c r="BA9169"/>
      <c r="BB9169"/>
      <c r="BC9169"/>
      <c r="BD9169"/>
    </row>
    <row r="9170" spans="1:56" s="16" customFormat="1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/>
      <c r="AE9170"/>
      <c r="AF9170"/>
      <c r="AG9170"/>
      <c r="AH9170"/>
      <c r="AI9170"/>
      <c r="AJ9170"/>
      <c r="AK9170"/>
      <c r="AL9170"/>
      <c r="AM9170"/>
      <c r="AN9170"/>
      <c r="AO9170"/>
      <c r="AP9170"/>
      <c r="AQ9170"/>
      <c r="AR9170"/>
      <c r="AS9170"/>
      <c r="AT9170"/>
      <c r="AU9170"/>
      <c r="AV9170"/>
      <c r="AW9170"/>
      <c r="AX9170"/>
      <c r="AY9170"/>
      <c r="AZ9170"/>
      <c r="BA9170"/>
      <c r="BB9170"/>
      <c r="BC9170"/>
      <c r="BD9170"/>
    </row>
    <row r="9171" spans="1:56" s="16" customFormat="1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/>
      <c r="AE9171"/>
      <c r="AF9171"/>
      <c r="AG9171"/>
      <c r="AH9171"/>
      <c r="AI9171"/>
      <c r="AJ9171"/>
      <c r="AK9171"/>
      <c r="AL9171"/>
      <c r="AM9171"/>
      <c r="AN9171"/>
      <c r="AO9171"/>
      <c r="AP9171"/>
      <c r="AQ9171"/>
      <c r="AR9171"/>
      <c r="AS9171"/>
      <c r="AT9171"/>
      <c r="AU9171"/>
      <c r="AV9171"/>
      <c r="AW9171"/>
      <c r="AX9171"/>
      <c r="AY9171"/>
      <c r="AZ9171"/>
      <c r="BA9171"/>
      <c r="BB9171"/>
      <c r="BC9171"/>
      <c r="BD9171"/>
    </row>
    <row r="9172" spans="1:56" s="16" customFormat="1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/>
      <c r="AE9172"/>
      <c r="AF9172"/>
      <c r="AG9172"/>
      <c r="AH9172"/>
      <c r="AI9172"/>
      <c r="AJ9172"/>
      <c r="AK9172"/>
      <c r="AL9172"/>
      <c r="AM9172"/>
      <c r="AN9172"/>
      <c r="AO9172"/>
      <c r="AP9172"/>
      <c r="AQ9172"/>
      <c r="AR9172"/>
      <c r="AS9172"/>
      <c r="AT9172"/>
      <c r="AU9172"/>
      <c r="AV9172"/>
      <c r="AW9172"/>
      <c r="AX9172"/>
      <c r="AY9172"/>
      <c r="AZ9172"/>
      <c r="BA9172"/>
      <c r="BB9172"/>
      <c r="BC9172"/>
      <c r="BD9172"/>
    </row>
    <row r="9173" spans="1:56" s="16" customFormat="1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/>
      <c r="AE9173"/>
      <c r="AF9173"/>
      <c r="AG9173"/>
      <c r="AH9173"/>
      <c r="AI9173"/>
      <c r="AJ9173"/>
      <c r="AK9173"/>
      <c r="AL9173"/>
      <c r="AM9173"/>
      <c r="AN9173"/>
      <c r="AO9173"/>
      <c r="AP9173"/>
      <c r="AQ9173"/>
      <c r="AR9173"/>
      <c r="AS9173"/>
      <c r="AT9173"/>
      <c r="AU9173"/>
      <c r="AV9173"/>
      <c r="AW9173"/>
      <c r="AX9173"/>
      <c r="AY9173"/>
      <c r="AZ9173"/>
      <c r="BA9173"/>
      <c r="BB9173"/>
      <c r="BC9173"/>
      <c r="BD9173"/>
    </row>
    <row r="9174" spans="1:56" s="16" customFormat="1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/>
      <c r="AE9174"/>
      <c r="AF9174"/>
      <c r="AG9174"/>
      <c r="AH9174"/>
      <c r="AI9174"/>
      <c r="AJ9174"/>
      <c r="AK9174"/>
      <c r="AL9174"/>
      <c r="AM9174"/>
      <c r="AN9174"/>
      <c r="AO9174"/>
      <c r="AP9174"/>
      <c r="AQ9174"/>
      <c r="AR9174"/>
      <c r="AS9174"/>
      <c r="AT9174"/>
      <c r="AU9174"/>
      <c r="AV9174"/>
      <c r="AW9174"/>
      <c r="AX9174"/>
      <c r="AY9174"/>
      <c r="AZ9174"/>
      <c r="BA9174"/>
      <c r="BB9174"/>
      <c r="BC9174"/>
      <c r="BD9174"/>
    </row>
    <row r="9175" spans="1:56" s="16" customFormat="1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/>
      <c r="AE9175"/>
      <c r="AF9175"/>
      <c r="AG9175"/>
      <c r="AH9175"/>
      <c r="AI9175"/>
      <c r="AJ9175"/>
      <c r="AK9175"/>
      <c r="AL9175"/>
      <c r="AM9175"/>
      <c r="AN9175"/>
      <c r="AO9175"/>
      <c r="AP9175"/>
      <c r="AQ9175"/>
      <c r="AR9175"/>
      <c r="AS9175"/>
      <c r="AT9175"/>
      <c r="AU9175"/>
      <c r="AV9175"/>
      <c r="AW9175"/>
      <c r="AX9175"/>
      <c r="AY9175"/>
      <c r="AZ9175"/>
      <c r="BA9175"/>
      <c r="BB9175"/>
      <c r="BC9175"/>
      <c r="BD9175"/>
    </row>
    <row r="9176" spans="1:56" s="16" customFormat="1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/>
      <c r="AE9176"/>
      <c r="AF9176"/>
      <c r="AG9176"/>
      <c r="AH9176"/>
      <c r="AI9176"/>
      <c r="AJ9176"/>
      <c r="AK9176"/>
      <c r="AL9176"/>
      <c r="AM9176"/>
      <c r="AN9176"/>
      <c r="AO9176"/>
      <c r="AP9176"/>
      <c r="AQ9176"/>
      <c r="AR9176"/>
      <c r="AS9176"/>
      <c r="AT9176"/>
      <c r="AU9176"/>
      <c r="AV9176"/>
      <c r="AW9176"/>
      <c r="AX9176"/>
      <c r="AY9176"/>
      <c r="AZ9176"/>
      <c r="BA9176"/>
      <c r="BB9176"/>
      <c r="BC9176"/>
      <c r="BD9176"/>
    </row>
    <row r="9177" spans="1:56" s="16" customFormat="1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/>
      <c r="AE9177"/>
      <c r="AF9177"/>
      <c r="AG9177"/>
      <c r="AH9177"/>
      <c r="AI9177"/>
      <c r="AJ9177"/>
      <c r="AK9177"/>
      <c r="AL9177"/>
      <c r="AM9177"/>
      <c r="AN9177"/>
      <c r="AO9177"/>
      <c r="AP9177"/>
      <c r="AQ9177"/>
      <c r="AR9177"/>
      <c r="AS9177"/>
      <c r="AT9177"/>
      <c r="AU9177"/>
      <c r="AV9177"/>
      <c r="AW9177"/>
      <c r="AX9177"/>
      <c r="AY9177"/>
      <c r="AZ9177"/>
      <c r="BA9177"/>
      <c r="BB9177"/>
      <c r="BC9177"/>
      <c r="BD9177"/>
    </row>
    <row r="9178" spans="1:56" s="16" customFormat="1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/>
      <c r="AE9178"/>
      <c r="AF9178"/>
      <c r="AG9178"/>
      <c r="AH9178"/>
      <c r="AI9178"/>
      <c r="AJ9178"/>
      <c r="AK9178"/>
      <c r="AL9178"/>
      <c r="AM9178"/>
      <c r="AN9178"/>
      <c r="AO9178"/>
      <c r="AP9178"/>
      <c r="AQ9178"/>
      <c r="AR9178"/>
      <c r="AS9178"/>
      <c r="AT9178"/>
      <c r="AU9178"/>
      <c r="AV9178"/>
      <c r="AW9178"/>
      <c r="AX9178"/>
      <c r="AY9178"/>
      <c r="AZ9178"/>
      <c r="BA9178"/>
      <c r="BB9178"/>
      <c r="BC9178"/>
      <c r="BD9178"/>
    </row>
    <row r="9179" spans="1:56" s="16" customFormat="1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/>
      <c r="AE9179"/>
      <c r="AF9179"/>
      <c r="AG9179"/>
      <c r="AH9179"/>
      <c r="AI9179"/>
      <c r="AJ9179"/>
      <c r="AK9179"/>
      <c r="AL9179"/>
      <c r="AM9179"/>
      <c r="AN9179"/>
      <c r="AO9179"/>
      <c r="AP9179"/>
      <c r="AQ9179"/>
      <c r="AR9179"/>
      <c r="AS9179"/>
      <c r="AT9179"/>
      <c r="AU9179"/>
      <c r="AV9179"/>
      <c r="AW9179"/>
      <c r="AX9179"/>
      <c r="AY9179"/>
      <c r="AZ9179"/>
      <c r="BA9179"/>
      <c r="BB9179"/>
      <c r="BC9179"/>
      <c r="BD9179"/>
    </row>
    <row r="9180" spans="1:56" s="16" customFormat="1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/>
      <c r="AE9180"/>
      <c r="AF9180"/>
      <c r="AG9180"/>
      <c r="AH9180"/>
      <c r="AI9180"/>
      <c r="AJ9180"/>
      <c r="AK9180"/>
      <c r="AL9180"/>
      <c r="AM9180"/>
      <c r="AN9180"/>
      <c r="AO9180"/>
      <c r="AP9180"/>
      <c r="AQ9180"/>
      <c r="AR9180"/>
      <c r="AS9180"/>
      <c r="AT9180"/>
      <c r="AU9180"/>
      <c r="AV9180"/>
      <c r="AW9180"/>
      <c r="AX9180"/>
      <c r="AY9180"/>
      <c r="AZ9180"/>
      <c r="BA9180"/>
      <c r="BB9180"/>
      <c r="BC9180"/>
      <c r="BD9180"/>
    </row>
    <row r="9181" spans="1:56" s="16" customFormat="1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/>
      <c r="AE9181"/>
      <c r="AF9181"/>
      <c r="AG9181"/>
      <c r="AH9181"/>
      <c r="AI9181"/>
      <c r="AJ9181"/>
      <c r="AK9181"/>
      <c r="AL9181"/>
      <c r="AM9181"/>
      <c r="AN9181"/>
      <c r="AO9181"/>
      <c r="AP9181"/>
      <c r="AQ9181"/>
      <c r="AR9181"/>
      <c r="AS9181"/>
      <c r="AT9181"/>
      <c r="AU9181"/>
      <c r="AV9181"/>
      <c r="AW9181"/>
      <c r="AX9181"/>
      <c r="AY9181"/>
      <c r="AZ9181"/>
      <c r="BA9181"/>
      <c r="BB9181"/>
      <c r="BC9181"/>
      <c r="BD9181"/>
    </row>
    <row r="9182" spans="1:56" s="16" customFormat="1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/>
      <c r="AE9182"/>
      <c r="AF9182"/>
      <c r="AG9182"/>
      <c r="AH9182"/>
      <c r="AI9182"/>
      <c r="AJ9182"/>
      <c r="AK9182"/>
      <c r="AL9182"/>
      <c r="AM9182"/>
      <c r="AN9182"/>
      <c r="AO9182"/>
      <c r="AP9182"/>
      <c r="AQ9182"/>
      <c r="AR9182"/>
      <c r="AS9182"/>
      <c r="AT9182"/>
      <c r="AU9182"/>
      <c r="AV9182"/>
      <c r="AW9182"/>
      <c r="AX9182"/>
      <c r="AY9182"/>
      <c r="AZ9182"/>
      <c r="BA9182"/>
      <c r="BB9182"/>
      <c r="BC9182"/>
      <c r="BD9182"/>
    </row>
    <row r="9183" spans="1:56" s="16" customFormat="1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  <c r="AE9183"/>
      <c r="AF9183"/>
      <c r="AG9183"/>
      <c r="AH9183"/>
      <c r="AI9183"/>
      <c r="AJ9183"/>
      <c r="AK9183"/>
      <c r="AL9183"/>
      <c r="AM9183"/>
      <c r="AN9183"/>
      <c r="AO9183"/>
      <c r="AP9183"/>
      <c r="AQ9183"/>
      <c r="AR9183"/>
      <c r="AS9183"/>
      <c r="AT9183"/>
      <c r="AU9183"/>
      <c r="AV9183"/>
      <c r="AW9183"/>
      <c r="AX9183"/>
      <c r="AY9183"/>
      <c r="AZ9183"/>
      <c r="BA9183"/>
      <c r="BB9183"/>
      <c r="BC9183"/>
      <c r="BD9183"/>
    </row>
    <row r="9184" spans="1:56" s="16" customFormat="1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/>
      <c r="AE9184"/>
      <c r="AF9184"/>
      <c r="AG9184"/>
      <c r="AH9184"/>
      <c r="AI9184"/>
      <c r="AJ9184"/>
      <c r="AK9184"/>
      <c r="AL9184"/>
      <c r="AM9184"/>
      <c r="AN9184"/>
      <c r="AO9184"/>
      <c r="AP9184"/>
      <c r="AQ9184"/>
      <c r="AR9184"/>
      <c r="AS9184"/>
      <c r="AT9184"/>
      <c r="AU9184"/>
      <c r="AV9184"/>
      <c r="AW9184"/>
      <c r="AX9184"/>
      <c r="AY9184"/>
      <c r="AZ9184"/>
      <c r="BA9184"/>
      <c r="BB9184"/>
      <c r="BC9184"/>
      <c r="BD9184"/>
    </row>
    <row r="9185" spans="1:56" s="16" customFormat="1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/>
      <c r="AE9185"/>
      <c r="AF9185"/>
      <c r="AG9185"/>
      <c r="AH9185"/>
      <c r="AI9185"/>
      <c r="AJ9185"/>
      <c r="AK9185"/>
      <c r="AL9185"/>
      <c r="AM9185"/>
      <c r="AN9185"/>
      <c r="AO9185"/>
      <c r="AP9185"/>
      <c r="AQ9185"/>
      <c r="AR9185"/>
      <c r="AS9185"/>
      <c r="AT9185"/>
      <c r="AU9185"/>
      <c r="AV9185"/>
      <c r="AW9185"/>
      <c r="AX9185"/>
      <c r="AY9185"/>
      <c r="AZ9185"/>
      <c r="BA9185"/>
      <c r="BB9185"/>
      <c r="BC9185"/>
      <c r="BD9185"/>
    </row>
    <row r="9186" spans="1:56" s="16" customFormat="1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/>
      <c r="AE9186"/>
      <c r="AF9186"/>
      <c r="AG9186"/>
      <c r="AH9186"/>
      <c r="AI9186"/>
      <c r="AJ9186"/>
      <c r="AK9186"/>
      <c r="AL9186"/>
      <c r="AM9186"/>
      <c r="AN9186"/>
      <c r="AO9186"/>
      <c r="AP9186"/>
      <c r="AQ9186"/>
      <c r="AR9186"/>
      <c r="AS9186"/>
      <c r="AT9186"/>
      <c r="AU9186"/>
      <c r="AV9186"/>
      <c r="AW9186"/>
      <c r="AX9186"/>
      <c r="AY9186"/>
      <c r="AZ9186"/>
      <c r="BA9186"/>
      <c r="BB9186"/>
      <c r="BC9186"/>
      <c r="BD9186"/>
    </row>
    <row r="9187" spans="1:56" s="16" customFormat="1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/>
      <c r="AE9187"/>
      <c r="AF9187"/>
      <c r="AG9187"/>
      <c r="AH9187"/>
      <c r="AI9187"/>
      <c r="AJ9187"/>
      <c r="AK9187"/>
      <c r="AL9187"/>
      <c r="AM9187"/>
      <c r="AN9187"/>
      <c r="AO9187"/>
      <c r="AP9187"/>
      <c r="AQ9187"/>
      <c r="AR9187"/>
      <c r="AS9187"/>
      <c r="AT9187"/>
      <c r="AU9187"/>
      <c r="AV9187"/>
      <c r="AW9187"/>
      <c r="AX9187"/>
      <c r="AY9187"/>
      <c r="AZ9187"/>
      <c r="BA9187"/>
      <c r="BB9187"/>
      <c r="BC9187"/>
      <c r="BD9187"/>
    </row>
    <row r="9188" spans="1:56" s="16" customFormat="1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/>
      <c r="AE9188"/>
      <c r="AF9188"/>
      <c r="AG9188"/>
      <c r="AH9188"/>
      <c r="AI9188"/>
      <c r="AJ9188"/>
      <c r="AK9188"/>
      <c r="AL9188"/>
      <c r="AM9188"/>
      <c r="AN9188"/>
      <c r="AO9188"/>
      <c r="AP9188"/>
      <c r="AQ9188"/>
      <c r="AR9188"/>
      <c r="AS9188"/>
      <c r="AT9188"/>
      <c r="AU9188"/>
      <c r="AV9188"/>
      <c r="AW9188"/>
      <c r="AX9188"/>
      <c r="AY9188"/>
      <c r="AZ9188"/>
      <c r="BA9188"/>
      <c r="BB9188"/>
      <c r="BC9188"/>
      <c r="BD9188"/>
    </row>
    <row r="9189" spans="1:56" s="16" customFormat="1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/>
      <c r="AE9189"/>
      <c r="AF9189"/>
      <c r="AG9189"/>
      <c r="AH9189"/>
      <c r="AI9189"/>
      <c r="AJ9189"/>
      <c r="AK9189"/>
      <c r="AL9189"/>
      <c r="AM9189"/>
      <c r="AN9189"/>
      <c r="AO9189"/>
      <c r="AP9189"/>
      <c r="AQ9189"/>
      <c r="AR9189"/>
      <c r="AS9189"/>
      <c r="AT9189"/>
      <c r="AU9189"/>
      <c r="AV9189"/>
      <c r="AW9189"/>
      <c r="AX9189"/>
      <c r="AY9189"/>
      <c r="AZ9189"/>
      <c r="BA9189"/>
      <c r="BB9189"/>
      <c r="BC9189"/>
      <c r="BD9189"/>
    </row>
    <row r="9190" spans="1:56" s="16" customFormat="1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/>
      <c r="AE9190"/>
      <c r="AF9190"/>
      <c r="AG9190"/>
      <c r="AH9190"/>
      <c r="AI9190"/>
      <c r="AJ9190"/>
      <c r="AK9190"/>
      <c r="AL9190"/>
      <c r="AM9190"/>
      <c r="AN9190"/>
      <c r="AO9190"/>
      <c r="AP9190"/>
      <c r="AQ9190"/>
      <c r="AR9190"/>
      <c r="AS9190"/>
      <c r="AT9190"/>
      <c r="AU9190"/>
      <c r="AV9190"/>
      <c r="AW9190"/>
      <c r="AX9190"/>
      <c r="AY9190"/>
      <c r="AZ9190"/>
      <c r="BA9190"/>
      <c r="BB9190"/>
      <c r="BC9190"/>
      <c r="BD9190"/>
    </row>
    <row r="9191" spans="1:56" s="16" customFormat="1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/>
      <c r="AE9191"/>
      <c r="AF9191"/>
      <c r="AG9191"/>
      <c r="AH9191"/>
      <c r="AI9191"/>
      <c r="AJ9191"/>
      <c r="AK9191"/>
      <c r="AL9191"/>
      <c r="AM9191"/>
      <c r="AN9191"/>
      <c r="AO9191"/>
      <c r="AP9191"/>
      <c r="AQ9191"/>
      <c r="AR9191"/>
      <c r="AS9191"/>
      <c r="AT9191"/>
      <c r="AU9191"/>
      <c r="AV9191"/>
      <c r="AW9191"/>
      <c r="AX9191"/>
      <c r="AY9191"/>
      <c r="AZ9191"/>
      <c r="BA9191"/>
      <c r="BB9191"/>
      <c r="BC9191"/>
      <c r="BD9191"/>
    </row>
    <row r="9192" spans="1:56" s="16" customFormat="1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/>
      <c r="AE9192"/>
      <c r="AF9192"/>
      <c r="AG9192"/>
      <c r="AH9192"/>
      <c r="AI9192"/>
      <c r="AJ9192"/>
      <c r="AK9192"/>
      <c r="AL9192"/>
      <c r="AM9192"/>
      <c r="AN9192"/>
      <c r="AO9192"/>
      <c r="AP9192"/>
      <c r="AQ9192"/>
      <c r="AR9192"/>
      <c r="AS9192"/>
      <c r="AT9192"/>
      <c r="AU9192"/>
      <c r="AV9192"/>
      <c r="AW9192"/>
      <c r="AX9192"/>
      <c r="AY9192"/>
      <c r="AZ9192"/>
      <c r="BA9192"/>
      <c r="BB9192"/>
      <c r="BC9192"/>
      <c r="BD9192"/>
    </row>
    <row r="9193" spans="1:56" s="16" customFormat="1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/>
      <c r="AE9193"/>
      <c r="AF9193"/>
      <c r="AG9193"/>
      <c r="AH9193"/>
      <c r="AI9193"/>
      <c r="AJ9193"/>
      <c r="AK9193"/>
      <c r="AL9193"/>
      <c r="AM9193"/>
      <c r="AN9193"/>
      <c r="AO9193"/>
      <c r="AP9193"/>
      <c r="AQ9193"/>
      <c r="AR9193"/>
      <c r="AS9193"/>
      <c r="AT9193"/>
      <c r="AU9193"/>
      <c r="AV9193"/>
      <c r="AW9193"/>
      <c r="AX9193"/>
      <c r="AY9193"/>
      <c r="AZ9193"/>
      <c r="BA9193"/>
      <c r="BB9193"/>
      <c r="BC9193"/>
      <c r="BD9193"/>
    </row>
    <row r="9194" spans="1:56" s="16" customFormat="1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/>
      <c r="AE9194"/>
      <c r="AF9194"/>
      <c r="AG9194"/>
      <c r="AH9194"/>
      <c r="AI9194"/>
      <c r="AJ9194"/>
      <c r="AK9194"/>
      <c r="AL9194"/>
      <c r="AM9194"/>
      <c r="AN9194"/>
      <c r="AO9194"/>
      <c r="AP9194"/>
      <c r="AQ9194"/>
      <c r="AR9194"/>
      <c r="AS9194"/>
      <c r="AT9194"/>
      <c r="AU9194"/>
      <c r="AV9194"/>
      <c r="AW9194"/>
      <c r="AX9194"/>
      <c r="AY9194"/>
      <c r="AZ9194"/>
      <c r="BA9194"/>
      <c r="BB9194"/>
      <c r="BC9194"/>
      <c r="BD9194"/>
    </row>
    <row r="9195" spans="1:56" s="16" customFormat="1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/>
      <c r="AE9195"/>
      <c r="AF9195"/>
      <c r="AG9195"/>
      <c r="AH9195"/>
      <c r="AI9195"/>
      <c r="AJ9195"/>
      <c r="AK9195"/>
      <c r="AL9195"/>
      <c r="AM9195"/>
      <c r="AN9195"/>
      <c r="AO9195"/>
      <c r="AP9195"/>
      <c r="AQ9195"/>
      <c r="AR9195"/>
      <c r="AS9195"/>
      <c r="AT9195"/>
      <c r="AU9195"/>
      <c r="AV9195"/>
      <c r="AW9195"/>
      <c r="AX9195"/>
      <c r="AY9195"/>
      <c r="AZ9195"/>
      <c r="BA9195"/>
      <c r="BB9195"/>
      <c r="BC9195"/>
      <c r="BD9195"/>
    </row>
    <row r="9196" spans="1:56" s="16" customFormat="1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/>
      <c r="AE9196"/>
      <c r="AF9196"/>
      <c r="AG9196"/>
      <c r="AH9196"/>
      <c r="AI9196"/>
      <c r="AJ9196"/>
      <c r="AK9196"/>
      <c r="AL9196"/>
      <c r="AM9196"/>
      <c r="AN9196"/>
      <c r="AO9196"/>
      <c r="AP9196"/>
      <c r="AQ9196"/>
      <c r="AR9196"/>
      <c r="AS9196"/>
      <c r="AT9196"/>
      <c r="AU9196"/>
      <c r="AV9196"/>
      <c r="AW9196"/>
      <c r="AX9196"/>
      <c r="AY9196"/>
      <c r="AZ9196"/>
      <c r="BA9196"/>
      <c r="BB9196"/>
      <c r="BC9196"/>
      <c r="BD9196"/>
    </row>
    <row r="9197" spans="1:56" s="16" customFormat="1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/>
      <c r="AE9197"/>
      <c r="AF9197"/>
      <c r="AG9197"/>
      <c r="AH9197"/>
      <c r="AI9197"/>
      <c r="AJ9197"/>
      <c r="AK9197"/>
      <c r="AL9197"/>
      <c r="AM9197"/>
      <c r="AN9197"/>
      <c r="AO9197"/>
      <c r="AP9197"/>
      <c r="AQ9197"/>
      <c r="AR9197"/>
      <c r="AS9197"/>
      <c r="AT9197"/>
      <c r="AU9197"/>
      <c r="AV9197"/>
      <c r="AW9197"/>
      <c r="AX9197"/>
      <c r="AY9197"/>
      <c r="AZ9197"/>
      <c r="BA9197"/>
      <c r="BB9197"/>
      <c r="BC9197"/>
      <c r="BD9197"/>
    </row>
    <row r="9198" spans="1:56" s="16" customFormat="1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/>
      <c r="AE9198"/>
      <c r="AF9198"/>
      <c r="AG9198"/>
      <c r="AH9198"/>
      <c r="AI9198"/>
      <c r="AJ9198"/>
      <c r="AK9198"/>
      <c r="AL9198"/>
      <c r="AM9198"/>
      <c r="AN9198"/>
      <c r="AO9198"/>
      <c r="AP9198"/>
      <c r="AQ9198"/>
      <c r="AR9198"/>
      <c r="AS9198"/>
      <c r="AT9198"/>
      <c r="AU9198"/>
      <c r="AV9198"/>
      <c r="AW9198"/>
      <c r="AX9198"/>
      <c r="AY9198"/>
      <c r="AZ9198"/>
      <c r="BA9198"/>
      <c r="BB9198"/>
      <c r="BC9198"/>
      <c r="BD9198"/>
    </row>
    <row r="9199" spans="1:56" s="16" customFormat="1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/>
      <c r="AE9199"/>
      <c r="AF9199"/>
      <c r="AG9199"/>
      <c r="AH9199"/>
      <c r="AI9199"/>
      <c r="AJ9199"/>
      <c r="AK9199"/>
      <c r="AL9199"/>
      <c r="AM9199"/>
      <c r="AN9199"/>
      <c r="AO9199"/>
      <c r="AP9199"/>
      <c r="AQ9199"/>
      <c r="AR9199"/>
      <c r="AS9199"/>
      <c r="AT9199"/>
      <c r="AU9199"/>
      <c r="AV9199"/>
      <c r="AW9199"/>
      <c r="AX9199"/>
      <c r="AY9199"/>
      <c r="AZ9199"/>
      <c r="BA9199"/>
      <c r="BB9199"/>
      <c r="BC9199"/>
      <c r="BD9199"/>
    </row>
    <row r="9200" spans="1:56" s="16" customFormat="1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/>
      <c r="AE9200"/>
      <c r="AF9200"/>
      <c r="AG9200"/>
      <c r="AH9200"/>
      <c r="AI9200"/>
      <c r="AJ9200"/>
      <c r="AK9200"/>
      <c r="AL9200"/>
      <c r="AM9200"/>
      <c r="AN9200"/>
      <c r="AO9200"/>
      <c r="AP9200"/>
      <c r="AQ9200"/>
      <c r="AR9200"/>
      <c r="AS9200"/>
      <c r="AT9200"/>
      <c r="AU9200"/>
      <c r="AV9200"/>
      <c r="AW9200"/>
      <c r="AX9200"/>
      <c r="AY9200"/>
      <c r="AZ9200"/>
      <c r="BA9200"/>
      <c r="BB9200"/>
      <c r="BC9200"/>
      <c r="BD9200"/>
    </row>
    <row r="9201" spans="1:56" s="16" customFormat="1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/>
      <c r="AE9201"/>
      <c r="AF9201"/>
      <c r="AG9201"/>
      <c r="AH9201"/>
      <c r="AI9201"/>
      <c r="AJ9201"/>
      <c r="AK9201"/>
      <c r="AL9201"/>
      <c r="AM9201"/>
      <c r="AN9201"/>
      <c r="AO9201"/>
      <c r="AP9201"/>
      <c r="AQ9201"/>
      <c r="AR9201"/>
      <c r="AS9201"/>
      <c r="AT9201"/>
      <c r="AU9201"/>
      <c r="AV9201"/>
      <c r="AW9201"/>
      <c r="AX9201"/>
      <c r="AY9201"/>
      <c r="AZ9201"/>
      <c r="BA9201"/>
      <c r="BB9201"/>
      <c r="BC9201"/>
      <c r="BD9201"/>
    </row>
    <row r="9202" spans="1:56" s="16" customFormat="1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/>
      <c r="AE9202"/>
      <c r="AF9202"/>
      <c r="AG9202"/>
      <c r="AH9202"/>
      <c r="AI9202"/>
      <c r="AJ9202"/>
      <c r="AK9202"/>
      <c r="AL9202"/>
      <c r="AM9202"/>
      <c r="AN9202"/>
      <c r="AO9202"/>
      <c r="AP9202"/>
      <c r="AQ9202"/>
      <c r="AR9202"/>
      <c r="AS9202"/>
      <c r="AT9202"/>
      <c r="AU9202"/>
      <c r="AV9202"/>
      <c r="AW9202"/>
      <c r="AX9202"/>
      <c r="AY9202"/>
      <c r="AZ9202"/>
      <c r="BA9202"/>
      <c r="BB9202"/>
      <c r="BC9202"/>
      <c r="BD9202"/>
    </row>
    <row r="9203" spans="1:56" s="16" customFormat="1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/>
      <c r="AE9203"/>
      <c r="AF9203"/>
      <c r="AG9203"/>
      <c r="AH9203"/>
      <c r="AI9203"/>
      <c r="AJ9203"/>
      <c r="AK9203"/>
      <c r="AL9203"/>
      <c r="AM9203"/>
      <c r="AN9203"/>
      <c r="AO9203"/>
      <c r="AP9203"/>
      <c r="AQ9203"/>
      <c r="AR9203"/>
      <c r="AS9203"/>
      <c r="AT9203"/>
      <c r="AU9203"/>
      <c r="AV9203"/>
      <c r="AW9203"/>
      <c r="AX9203"/>
      <c r="AY9203"/>
      <c r="AZ9203"/>
      <c r="BA9203"/>
      <c r="BB9203"/>
      <c r="BC9203"/>
      <c r="BD9203"/>
    </row>
    <row r="9204" spans="1:56" s="16" customFormat="1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/>
      <c r="AE9204"/>
      <c r="AF9204"/>
      <c r="AG9204"/>
      <c r="AH9204"/>
      <c r="AI9204"/>
      <c r="AJ9204"/>
      <c r="AK9204"/>
      <c r="AL9204"/>
      <c r="AM9204"/>
      <c r="AN9204"/>
      <c r="AO9204"/>
      <c r="AP9204"/>
      <c r="AQ9204"/>
      <c r="AR9204"/>
      <c r="AS9204"/>
      <c r="AT9204"/>
      <c r="AU9204"/>
      <c r="AV9204"/>
      <c r="AW9204"/>
      <c r="AX9204"/>
      <c r="AY9204"/>
      <c r="AZ9204"/>
      <c r="BA9204"/>
      <c r="BB9204"/>
      <c r="BC9204"/>
      <c r="BD9204"/>
    </row>
    <row r="9205" spans="1:56" s="16" customFormat="1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/>
      <c r="AE9205"/>
      <c r="AF9205"/>
      <c r="AG9205"/>
      <c r="AH9205"/>
      <c r="AI9205"/>
      <c r="AJ9205"/>
      <c r="AK9205"/>
      <c r="AL9205"/>
      <c r="AM9205"/>
      <c r="AN9205"/>
      <c r="AO9205"/>
      <c r="AP9205"/>
      <c r="AQ9205"/>
      <c r="AR9205"/>
      <c r="AS9205"/>
      <c r="AT9205"/>
      <c r="AU9205"/>
      <c r="AV9205"/>
      <c r="AW9205"/>
      <c r="AX9205"/>
      <c r="AY9205"/>
      <c r="AZ9205"/>
      <c r="BA9205"/>
      <c r="BB9205"/>
      <c r="BC9205"/>
      <c r="BD9205"/>
    </row>
    <row r="9206" spans="1:56" s="16" customFormat="1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  <c r="AA9206"/>
      <c r="AB9206"/>
      <c r="AC9206"/>
      <c r="AD9206"/>
      <c r="AE9206"/>
      <c r="AF9206"/>
      <c r="AG9206"/>
      <c r="AH9206"/>
      <c r="AI9206"/>
      <c r="AJ9206"/>
      <c r="AK9206"/>
      <c r="AL9206"/>
      <c r="AM9206"/>
      <c r="AN9206"/>
      <c r="AO9206"/>
      <c r="AP9206"/>
      <c r="AQ9206"/>
      <c r="AR9206"/>
      <c r="AS9206"/>
      <c r="AT9206"/>
      <c r="AU9206"/>
      <c r="AV9206"/>
      <c r="AW9206"/>
      <c r="AX9206"/>
      <c r="AY9206"/>
      <c r="AZ9206"/>
      <c r="BA9206"/>
      <c r="BB9206"/>
      <c r="BC9206"/>
      <c r="BD9206"/>
    </row>
    <row r="9207" spans="1:56" s="16" customFormat="1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/>
      <c r="AE9207"/>
      <c r="AF9207"/>
      <c r="AG9207"/>
      <c r="AH9207"/>
      <c r="AI9207"/>
      <c r="AJ9207"/>
      <c r="AK9207"/>
      <c r="AL9207"/>
      <c r="AM9207"/>
      <c r="AN9207"/>
      <c r="AO9207"/>
      <c r="AP9207"/>
      <c r="AQ9207"/>
      <c r="AR9207"/>
      <c r="AS9207"/>
      <c r="AT9207"/>
      <c r="AU9207"/>
      <c r="AV9207"/>
      <c r="AW9207"/>
      <c r="AX9207"/>
      <c r="AY9207"/>
      <c r="AZ9207"/>
      <c r="BA9207"/>
      <c r="BB9207"/>
      <c r="BC9207"/>
      <c r="BD9207"/>
    </row>
    <row r="9208" spans="1:56" s="16" customFormat="1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  <c r="AE9208"/>
      <c r="AF9208"/>
      <c r="AG9208"/>
      <c r="AH9208"/>
      <c r="AI9208"/>
      <c r="AJ9208"/>
      <c r="AK9208"/>
      <c r="AL9208"/>
      <c r="AM9208"/>
      <c r="AN9208"/>
      <c r="AO9208"/>
      <c r="AP9208"/>
      <c r="AQ9208"/>
      <c r="AR9208"/>
      <c r="AS9208"/>
      <c r="AT9208"/>
      <c r="AU9208"/>
      <c r="AV9208"/>
      <c r="AW9208"/>
      <c r="AX9208"/>
      <c r="AY9208"/>
      <c r="AZ9208"/>
      <c r="BA9208"/>
      <c r="BB9208"/>
      <c r="BC9208"/>
      <c r="BD9208"/>
    </row>
    <row r="9209" spans="1:56" s="16" customFormat="1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/>
      <c r="AE9209"/>
      <c r="AF9209"/>
      <c r="AG9209"/>
      <c r="AH9209"/>
      <c r="AI9209"/>
      <c r="AJ9209"/>
      <c r="AK9209"/>
      <c r="AL9209"/>
      <c r="AM9209"/>
      <c r="AN9209"/>
      <c r="AO9209"/>
      <c r="AP9209"/>
      <c r="AQ9209"/>
      <c r="AR9209"/>
      <c r="AS9209"/>
      <c r="AT9209"/>
      <c r="AU9209"/>
      <c r="AV9209"/>
      <c r="AW9209"/>
      <c r="AX9209"/>
      <c r="AY9209"/>
      <c r="AZ9209"/>
      <c r="BA9209"/>
      <c r="BB9209"/>
      <c r="BC9209"/>
      <c r="BD9209"/>
    </row>
    <row r="9210" spans="1:56" s="16" customFormat="1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/>
      <c r="AE9210"/>
      <c r="AF9210"/>
      <c r="AG9210"/>
      <c r="AH9210"/>
      <c r="AI9210"/>
      <c r="AJ9210"/>
      <c r="AK9210"/>
      <c r="AL9210"/>
      <c r="AM9210"/>
      <c r="AN9210"/>
      <c r="AO9210"/>
      <c r="AP9210"/>
      <c r="AQ9210"/>
      <c r="AR9210"/>
      <c r="AS9210"/>
      <c r="AT9210"/>
      <c r="AU9210"/>
      <c r="AV9210"/>
      <c r="AW9210"/>
      <c r="AX9210"/>
      <c r="AY9210"/>
      <c r="AZ9210"/>
      <c r="BA9210"/>
      <c r="BB9210"/>
      <c r="BC9210"/>
      <c r="BD9210"/>
    </row>
    <row r="9211" spans="1:56" s="16" customFormat="1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/>
      <c r="AE9211"/>
      <c r="AF9211"/>
      <c r="AG9211"/>
      <c r="AH9211"/>
      <c r="AI9211"/>
      <c r="AJ9211"/>
      <c r="AK9211"/>
      <c r="AL9211"/>
      <c r="AM9211"/>
      <c r="AN9211"/>
      <c r="AO9211"/>
      <c r="AP9211"/>
      <c r="AQ9211"/>
      <c r="AR9211"/>
      <c r="AS9211"/>
      <c r="AT9211"/>
      <c r="AU9211"/>
      <c r="AV9211"/>
      <c r="AW9211"/>
      <c r="AX9211"/>
      <c r="AY9211"/>
      <c r="AZ9211"/>
      <c r="BA9211"/>
      <c r="BB9211"/>
      <c r="BC9211"/>
      <c r="BD9211"/>
    </row>
    <row r="9212" spans="1:56" s="16" customFormat="1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/>
      <c r="AE9212"/>
      <c r="AF9212"/>
      <c r="AG9212"/>
      <c r="AH9212"/>
      <c r="AI9212"/>
      <c r="AJ9212"/>
      <c r="AK9212"/>
      <c r="AL9212"/>
      <c r="AM9212"/>
      <c r="AN9212"/>
      <c r="AO9212"/>
      <c r="AP9212"/>
      <c r="AQ9212"/>
      <c r="AR9212"/>
      <c r="AS9212"/>
      <c r="AT9212"/>
      <c r="AU9212"/>
      <c r="AV9212"/>
      <c r="AW9212"/>
      <c r="AX9212"/>
      <c r="AY9212"/>
      <c r="AZ9212"/>
      <c r="BA9212"/>
      <c r="BB9212"/>
      <c r="BC9212"/>
      <c r="BD9212"/>
    </row>
    <row r="9213" spans="1:56" s="16" customFormat="1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/>
      <c r="AE9213"/>
      <c r="AF9213"/>
      <c r="AG9213"/>
      <c r="AH9213"/>
      <c r="AI9213"/>
      <c r="AJ9213"/>
      <c r="AK9213"/>
      <c r="AL9213"/>
      <c r="AM9213"/>
      <c r="AN9213"/>
      <c r="AO9213"/>
      <c r="AP9213"/>
      <c r="AQ9213"/>
      <c r="AR9213"/>
      <c r="AS9213"/>
      <c r="AT9213"/>
      <c r="AU9213"/>
      <c r="AV9213"/>
      <c r="AW9213"/>
      <c r="AX9213"/>
      <c r="AY9213"/>
      <c r="AZ9213"/>
      <c r="BA9213"/>
      <c r="BB9213"/>
      <c r="BC9213"/>
      <c r="BD9213"/>
    </row>
    <row r="9214" spans="1:56" s="16" customFormat="1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/>
      <c r="AE9214"/>
      <c r="AF9214"/>
      <c r="AG9214"/>
      <c r="AH9214"/>
      <c r="AI9214"/>
      <c r="AJ9214"/>
      <c r="AK9214"/>
      <c r="AL9214"/>
      <c r="AM9214"/>
      <c r="AN9214"/>
      <c r="AO9214"/>
      <c r="AP9214"/>
      <c r="AQ9214"/>
      <c r="AR9214"/>
      <c r="AS9214"/>
      <c r="AT9214"/>
      <c r="AU9214"/>
      <c r="AV9214"/>
      <c r="AW9214"/>
      <c r="AX9214"/>
      <c r="AY9214"/>
      <c r="AZ9214"/>
      <c r="BA9214"/>
      <c r="BB9214"/>
      <c r="BC9214"/>
      <c r="BD9214"/>
    </row>
    <row r="9215" spans="1:56" s="16" customFormat="1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/>
      <c r="AE9215"/>
      <c r="AF9215"/>
      <c r="AG9215"/>
      <c r="AH9215"/>
      <c r="AI9215"/>
      <c r="AJ9215"/>
      <c r="AK9215"/>
      <c r="AL9215"/>
      <c r="AM9215"/>
      <c r="AN9215"/>
      <c r="AO9215"/>
      <c r="AP9215"/>
      <c r="AQ9215"/>
      <c r="AR9215"/>
      <c r="AS9215"/>
      <c r="AT9215"/>
      <c r="AU9215"/>
      <c r="AV9215"/>
      <c r="AW9215"/>
      <c r="AX9215"/>
      <c r="AY9215"/>
      <c r="AZ9215"/>
      <c r="BA9215"/>
      <c r="BB9215"/>
      <c r="BC9215"/>
      <c r="BD9215"/>
    </row>
    <row r="9216" spans="1:56" s="16" customFormat="1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/>
      <c r="AE9216"/>
      <c r="AF9216"/>
      <c r="AG9216"/>
      <c r="AH9216"/>
      <c r="AI9216"/>
      <c r="AJ9216"/>
      <c r="AK9216"/>
      <c r="AL9216"/>
      <c r="AM9216"/>
      <c r="AN9216"/>
      <c r="AO9216"/>
      <c r="AP9216"/>
      <c r="AQ9216"/>
      <c r="AR9216"/>
      <c r="AS9216"/>
      <c r="AT9216"/>
      <c r="AU9216"/>
      <c r="AV9216"/>
      <c r="AW9216"/>
      <c r="AX9216"/>
      <c r="AY9216"/>
      <c r="AZ9216"/>
      <c r="BA9216"/>
      <c r="BB9216"/>
      <c r="BC9216"/>
      <c r="BD9216"/>
    </row>
    <row r="9217" spans="1:56" s="16" customFormat="1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/>
      <c r="AE9217"/>
      <c r="AF9217"/>
      <c r="AG9217"/>
      <c r="AH9217"/>
      <c r="AI9217"/>
      <c r="AJ9217"/>
      <c r="AK9217"/>
      <c r="AL9217"/>
      <c r="AM9217"/>
      <c r="AN9217"/>
      <c r="AO9217"/>
      <c r="AP9217"/>
      <c r="AQ9217"/>
      <c r="AR9217"/>
      <c r="AS9217"/>
      <c r="AT9217"/>
      <c r="AU9217"/>
      <c r="AV9217"/>
      <c r="AW9217"/>
      <c r="AX9217"/>
      <c r="AY9217"/>
      <c r="AZ9217"/>
      <c r="BA9217"/>
      <c r="BB9217"/>
      <c r="BC9217"/>
      <c r="BD9217"/>
    </row>
    <row r="9218" spans="1:56" s="16" customFormat="1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/>
      <c r="AE9218"/>
      <c r="AF9218"/>
      <c r="AG9218"/>
      <c r="AH9218"/>
      <c r="AI9218"/>
      <c r="AJ9218"/>
      <c r="AK9218"/>
      <c r="AL9218"/>
      <c r="AM9218"/>
      <c r="AN9218"/>
      <c r="AO9218"/>
      <c r="AP9218"/>
      <c r="AQ9218"/>
      <c r="AR9218"/>
      <c r="AS9218"/>
      <c r="AT9218"/>
      <c r="AU9218"/>
      <c r="AV9218"/>
      <c r="AW9218"/>
      <c r="AX9218"/>
      <c r="AY9218"/>
      <c r="AZ9218"/>
      <c r="BA9218"/>
      <c r="BB9218"/>
      <c r="BC9218"/>
      <c r="BD9218"/>
    </row>
    <row r="9219" spans="1:56" s="16" customFormat="1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/>
      <c r="AE9219"/>
      <c r="AF9219"/>
      <c r="AG9219"/>
      <c r="AH9219"/>
      <c r="AI9219"/>
      <c r="AJ9219"/>
      <c r="AK9219"/>
      <c r="AL9219"/>
      <c r="AM9219"/>
      <c r="AN9219"/>
      <c r="AO9219"/>
      <c r="AP9219"/>
      <c r="AQ9219"/>
      <c r="AR9219"/>
      <c r="AS9219"/>
      <c r="AT9219"/>
      <c r="AU9219"/>
      <c r="AV9219"/>
      <c r="AW9219"/>
      <c r="AX9219"/>
      <c r="AY9219"/>
      <c r="AZ9219"/>
      <c r="BA9219"/>
      <c r="BB9219"/>
      <c r="BC9219"/>
      <c r="BD9219"/>
    </row>
    <row r="9220" spans="1:56" s="16" customFormat="1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/>
      <c r="AE9220"/>
      <c r="AF9220"/>
      <c r="AG9220"/>
      <c r="AH9220"/>
      <c r="AI9220"/>
      <c r="AJ9220"/>
      <c r="AK9220"/>
      <c r="AL9220"/>
      <c r="AM9220"/>
      <c r="AN9220"/>
      <c r="AO9220"/>
      <c r="AP9220"/>
      <c r="AQ9220"/>
      <c r="AR9220"/>
      <c r="AS9220"/>
      <c r="AT9220"/>
      <c r="AU9220"/>
      <c r="AV9220"/>
      <c r="AW9220"/>
      <c r="AX9220"/>
      <c r="AY9220"/>
      <c r="AZ9220"/>
      <c r="BA9220"/>
      <c r="BB9220"/>
      <c r="BC9220"/>
      <c r="BD9220"/>
    </row>
    <row r="9221" spans="1:56" s="16" customFormat="1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  <c r="AE9221"/>
      <c r="AF9221"/>
      <c r="AG9221"/>
      <c r="AH9221"/>
      <c r="AI9221"/>
      <c r="AJ9221"/>
      <c r="AK9221"/>
      <c r="AL9221"/>
      <c r="AM9221"/>
      <c r="AN9221"/>
      <c r="AO9221"/>
      <c r="AP9221"/>
      <c r="AQ9221"/>
      <c r="AR9221"/>
      <c r="AS9221"/>
      <c r="AT9221"/>
      <c r="AU9221"/>
      <c r="AV9221"/>
      <c r="AW9221"/>
      <c r="AX9221"/>
      <c r="AY9221"/>
      <c r="AZ9221"/>
      <c r="BA9221"/>
      <c r="BB9221"/>
      <c r="BC9221"/>
      <c r="BD9221"/>
    </row>
    <row r="9222" spans="1:56" s="16" customFormat="1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/>
      <c r="AE9222"/>
      <c r="AF9222"/>
      <c r="AG9222"/>
      <c r="AH9222"/>
      <c r="AI9222"/>
      <c r="AJ9222"/>
      <c r="AK9222"/>
      <c r="AL9222"/>
      <c r="AM9222"/>
      <c r="AN9222"/>
      <c r="AO9222"/>
      <c r="AP9222"/>
      <c r="AQ9222"/>
      <c r="AR9222"/>
      <c r="AS9222"/>
      <c r="AT9222"/>
      <c r="AU9222"/>
      <c r="AV9222"/>
      <c r="AW9222"/>
      <c r="AX9222"/>
      <c r="AY9222"/>
      <c r="AZ9222"/>
      <c r="BA9222"/>
      <c r="BB9222"/>
      <c r="BC9222"/>
      <c r="BD9222"/>
    </row>
    <row r="9223" spans="1:56" s="16" customFormat="1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/>
      <c r="AE9223"/>
      <c r="AF9223"/>
      <c r="AG9223"/>
      <c r="AH9223"/>
      <c r="AI9223"/>
      <c r="AJ9223"/>
      <c r="AK9223"/>
      <c r="AL9223"/>
      <c r="AM9223"/>
      <c r="AN9223"/>
      <c r="AO9223"/>
      <c r="AP9223"/>
      <c r="AQ9223"/>
      <c r="AR9223"/>
      <c r="AS9223"/>
      <c r="AT9223"/>
      <c r="AU9223"/>
      <c r="AV9223"/>
      <c r="AW9223"/>
      <c r="AX9223"/>
      <c r="AY9223"/>
      <c r="AZ9223"/>
      <c r="BA9223"/>
      <c r="BB9223"/>
      <c r="BC9223"/>
      <c r="BD9223"/>
    </row>
    <row r="9224" spans="1:56" s="16" customFormat="1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/>
      <c r="AE9224"/>
      <c r="AF9224"/>
      <c r="AG9224"/>
      <c r="AH9224"/>
      <c r="AI9224"/>
      <c r="AJ9224"/>
      <c r="AK9224"/>
      <c r="AL9224"/>
      <c r="AM9224"/>
      <c r="AN9224"/>
      <c r="AO9224"/>
      <c r="AP9224"/>
      <c r="AQ9224"/>
      <c r="AR9224"/>
      <c r="AS9224"/>
      <c r="AT9224"/>
      <c r="AU9224"/>
      <c r="AV9224"/>
      <c r="AW9224"/>
      <c r="AX9224"/>
      <c r="AY9224"/>
      <c r="AZ9224"/>
      <c r="BA9224"/>
      <c r="BB9224"/>
      <c r="BC9224"/>
      <c r="BD9224"/>
    </row>
    <row r="9225" spans="1:56" s="16" customFormat="1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/>
      <c r="AE9225"/>
      <c r="AF9225"/>
      <c r="AG9225"/>
      <c r="AH9225"/>
      <c r="AI9225"/>
      <c r="AJ9225"/>
      <c r="AK9225"/>
      <c r="AL9225"/>
      <c r="AM9225"/>
      <c r="AN9225"/>
      <c r="AO9225"/>
      <c r="AP9225"/>
      <c r="AQ9225"/>
      <c r="AR9225"/>
      <c r="AS9225"/>
      <c r="AT9225"/>
      <c r="AU9225"/>
      <c r="AV9225"/>
      <c r="AW9225"/>
      <c r="AX9225"/>
      <c r="AY9225"/>
      <c r="AZ9225"/>
      <c r="BA9225"/>
      <c r="BB9225"/>
      <c r="BC9225"/>
      <c r="BD9225"/>
    </row>
    <row r="9226" spans="1:56" s="16" customFormat="1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/>
      <c r="AE9226"/>
      <c r="AF9226"/>
      <c r="AG9226"/>
      <c r="AH9226"/>
      <c r="AI9226"/>
      <c r="AJ9226"/>
      <c r="AK9226"/>
      <c r="AL9226"/>
      <c r="AM9226"/>
      <c r="AN9226"/>
      <c r="AO9226"/>
      <c r="AP9226"/>
      <c r="AQ9226"/>
      <c r="AR9226"/>
      <c r="AS9226"/>
      <c r="AT9226"/>
      <c r="AU9226"/>
      <c r="AV9226"/>
      <c r="AW9226"/>
      <c r="AX9226"/>
      <c r="AY9226"/>
      <c r="AZ9226"/>
      <c r="BA9226"/>
      <c r="BB9226"/>
      <c r="BC9226"/>
      <c r="BD9226"/>
    </row>
    <row r="9227" spans="1:56" s="16" customFormat="1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/>
      <c r="AE9227"/>
      <c r="AF9227"/>
      <c r="AG9227"/>
      <c r="AH9227"/>
      <c r="AI9227"/>
      <c r="AJ9227"/>
      <c r="AK9227"/>
      <c r="AL9227"/>
      <c r="AM9227"/>
      <c r="AN9227"/>
      <c r="AO9227"/>
      <c r="AP9227"/>
      <c r="AQ9227"/>
      <c r="AR9227"/>
      <c r="AS9227"/>
      <c r="AT9227"/>
      <c r="AU9227"/>
      <c r="AV9227"/>
      <c r="AW9227"/>
      <c r="AX9227"/>
      <c r="AY9227"/>
      <c r="AZ9227"/>
      <c r="BA9227"/>
      <c r="BB9227"/>
      <c r="BC9227"/>
      <c r="BD9227"/>
    </row>
    <row r="9228" spans="1:56" s="16" customFormat="1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/>
      <c r="AE9228"/>
      <c r="AF9228"/>
      <c r="AG9228"/>
      <c r="AH9228"/>
      <c r="AI9228"/>
      <c r="AJ9228"/>
      <c r="AK9228"/>
      <c r="AL9228"/>
      <c r="AM9228"/>
      <c r="AN9228"/>
      <c r="AO9228"/>
      <c r="AP9228"/>
      <c r="AQ9228"/>
      <c r="AR9228"/>
      <c r="AS9228"/>
      <c r="AT9228"/>
      <c r="AU9228"/>
      <c r="AV9228"/>
      <c r="AW9228"/>
      <c r="AX9228"/>
      <c r="AY9228"/>
      <c r="AZ9228"/>
      <c r="BA9228"/>
      <c r="BB9228"/>
      <c r="BC9228"/>
      <c r="BD9228"/>
    </row>
    <row r="9229" spans="1:56" s="16" customFormat="1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/>
      <c r="AE9229"/>
      <c r="AF9229"/>
      <c r="AG9229"/>
      <c r="AH9229"/>
      <c r="AI9229"/>
      <c r="AJ9229"/>
      <c r="AK9229"/>
      <c r="AL9229"/>
      <c r="AM9229"/>
      <c r="AN9229"/>
      <c r="AO9229"/>
      <c r="AP9229"/>
      <c r="AQ9229"/>
      <c r="AR9229"/>
      <c r="AS9229"/>
      <c r="AT9229"/>
      <c r="AU9229"/>
      <c r="AV9229"/>
      <c r="AW9229"/>
      <c r="AX9229"/>
      <c r="AY9229"/>
      <c r="AZ9229"/>
      <c r="BA9229"/>
      <c r="BB9229"/>
      <c r="BC9229"/>
      <c r="BD9229"/>
    </row>
    <row r="9230" spans="1:56" s="16" customFormat="1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/>
      <c r="AE9230"/>
      <c r="AF9230"/>
      <c r="AG9230"/>
      <c r="AH9230"/>
      <c r="AI9230"/>
      <c r="AJ9230"/>
      <c r="AK9230"/>
      <c r="AL9230"/>
      <c r="AM9230"/>
      <c r="AN9230"/>
      <c r="AO9230"/>
      <c r="AP9230"/>
      <c r="AQ9230"/>
      <c r="AR9230"/>
      <c r="AS9230"/>
      <c r="AT9230"/>
      <c r="AU9230"/>
      <c r="AV9230"/>
      <c r="AW9230"/>
      <c r="AX9230"/>
      <c r="AY9230"/>
      <c r="AZ9230"/>
      <c r="BA9230"/>
      <c r="BB9230"/>
      <c r="BC9230"/>
      <c r="BD9230"/>
    </row>
    <row r="9231" spans="1:56" s="16" customFormat="1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/>
      <c r="AE9231"/>
      <c r="AF9231"/>
      <c r="AG9231"/>
      <c r="AH9231"/>
      <c r="AI9231"/>
      <c r="AJ9231"/>
      <c r="AK9231"/>
      <c r="AL9231"/>
      <c r="AM9231"/>
      <c r="AN9231"/>
      <c r="AO9231"/>
      <c r="AP9231"/>
      <c r="AQ9231"/>
      <c r="AR9231"/>
      <c r="AS9231"/>
      <c r="AT9231"/>
      <c r="AU9231"/>
      <c r="AV9231"/>
      <c r="AW9231"/>
      <c r="AX9231"/>
      <c r="AY9231"/>
      <c r="AZ9231"/>
      <c r="BA9231"/>
      <c r="BB9231"/>
      <c r="BC9231"/>
      <c r="BD9231"/>
    </row>
    <row r="9232" spans="1:56" s="16" customFormat="1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/>
      <c r="AE9232"/>
      <c r="AF9232"/>
      <c r="AG9232"/>
      <c r="AH9232"/>
      <c r="AI9232"/>
      <c r="AJ9232"/>
      <c r="AK9232"/>
      <c r="AL9232"/>
      <c r="AM9232"/>
      <c r="AN9232"/>
      <c r="AO9232"/>
      <c r="AP9232"/>
      <c r="AQ9232"/>
      <c r="AR9232"/>
      <c r="AS9232"/>
      <c r="AT9232"/>
      <c r="AU9232"/>
      <c r="AV9232"/>
      <c r="AW9232"/>
      <c r="AX9232"/>
      <c r="AY9232"/>
      <c r="AZ9232"/>
      <c r="BA9232"/>
      <c r="BB9232"/>
      <c r="BC9232"/>
      <c r="BD9232"/>
    </row>
    <row r="9233" spans="1:56" s="16" customFormat="1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/>
      <c r="AE9233"/>
      <c r="AF9233"/>
      <c r="AG9233"/>
      <c r="AH9233"/>
      <c r="AI9233"/>
      <c r="AJ9233"/>
      <c r="AK9233"/>
      <c r="AL9233"/>
      <c r="AM9233"/>
      <c r="AN9233"/>
      <c r="AO9233"/>
      <c r="AP9233"/>
      <c r="AQ9233"/>
      <c r="AR9233"/>
      <c r="AS9233"/>
      <c r="AT9233"/>
      <c r="AU9233"/>
      <c r="AV9233"/>
      <c r="AW9233"/>
      <c r="AX9233"/>
      <c r="AY9233"/>
      <c r="AZ9233"/>
      <c r="BA9233"/>
      <c r="BB9233"/>
      <c r="BC9233"/>
      <c r="BD9233"/>
    </row>
    <row r="9234" spans="1:56" s="16" customFormat="1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/>
      <c r="AE9234"/>
      <c r="AF9234"/>
      <c r="AG9234"/>
      <c r="AH9234"/>
      <c r="AI9234"/>
      <c r="AJ9234"/>
      <c r="AK9234"/>
      <c r="AL9234"/>
      <c r="AM9234"/>
      <c r="AN9234"/>
      <c r="AO9234"/>
      <c r="AP9234"/>
      <c r="AQ9234"/>
      <c r="AR9234"/>
      <c r="AS9234"/>
      <c r="AT9234"/>
      <c r="AU9234"/>
      <c r="AV9234"/>
      <c r="AW9234"/>
      <c r="AX9234"/>
      <c r="AY9234"/>
      <c r="AZ9234"/>
      <c r="BA9234"/>
      <c r="BB9234"/>
      <c r="BC9234"/>
      <c r="BD9234"/>
    </row>
    <row r="9235" spans="1:56" s="16" customFormat="1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/>
      <c r="AE9235"/>
      <c r="AF9235"/>
      <c r="AG9235"/>
      <c r="AH9235"/>
      <c r="AI9235"/>
      <c r="AJ9235"/>
      <c r="AK9235"/>
      <c r="AL9235"/>
      <c r="AM9235"/>
      <c r="AN9235"/>
      <c r="AO9235"/>
      <c r="AP9235"/>
      <c r="AQ9235"/>
      <c r="AR9235"/>
      <c r="AS9235"/>
      <c r="AT9235"/>
      <c r="AU9235"/>
      <c r="AV9235"/>
      <c r="AW9235"/>
      <c r="AX9235"/>
      <c r="AY9235"/>
      <c r="AZ9235"/>
      <c r="BA9235"/>
      <c r="BB9235"/>
      <c r="BC9235"/>
      <c r="BD9235"/>
    </row>
    <row r="9236" spans="1:56" s="16" customFormat="1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/>
      <c r="AE9236"/>
      <c r="AF9236"/>
      <c r="AG9236"/>
      <c r="AH9236"/>
      <c r="AI9236"/>
      <c r="AJ9236"/>
      <c r="AK9236"/>
      <c r="AL9236"/>
      <c r="AM9236"/>
      <c r="AN9236"/>
      <c r="AO9236"/>
      <c r="AP9236"/>
      <c r="AQ9236"/>
      <c r="AR9236"/>
      <c r="AS9236"/>
      <c r="AT9236"/>
      <c r="AU9236"/>
      <c r="AV9236"/>
      <c r="AW9236"/>
      <c r="AX9236"/>
      <c r="AY9236"/>
      <c r="AZ9236"/>
      <c r="BA9236"/>
      <c r="BB9236"/>
      <c r="BC9236"/>
      <c r="BD9236"/>
    </row>
    <row r="9237" spans="1:56" s="16" customFormat="1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/>
      <c r="AE9237"/>
      <c r="AF9237"/>
      <c r="AG9237"/>
      <c r="AH9237"/>
      <c r="AI9237"/>
      <c r="AJ9237"/>
      <c r="AK9237"/>
      <c r="AL9237"/>
      <c r="AM9237"/>
      <c r="AN9237"/>
      <c r="AO9237"/>
      <c r="AP9237"/>
      <c r="AQ9237"/>
      <c r="AR9237"/>
      <c r="AS9237"/>
      <c r="AT9237"/>
      <c r="AU9237"/>
      <c r="AV9237"/>
      <c r="AW9237"/>
      <c r="AX9237"/>
      <c r="AY9237"/>
      <c r="AZ9237"/>
      <c r="BA9237"/>
      <c r="BB9237"/>
      <c r="BC9237"/>
      <c r="BD9237"/>
    </row>
    <row r="9238" spans="1:56" s="16" customFormat="1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/>
      <c r="AE9238"/>
      <c r="AF9238"/>
      <c r="AG9238"/>
      <c r="AH9238"/>
      <c r="AI9238"/>
      <c r="AJ9238"/>
      <c r="AK9238"/>
      <c r="AL9238"/>
      <c r="AM9238"/>
      <c r="AN9238"/>
      <c r="AO9238"/>
      <c r="AP9238"/>
      <c r="AQ9238"/>
      <c r="AR9238"/>
      <c r="AS9238"/>
      <c r="AT9238"/>
      <c r="AU9238"/>
      <c r="AV9238"/>
      <c r="AW9238"/>
      <c r="AX9238"/>
      <c r="AY9238"/>
      <c r="AZ9238"/>
      <c r="BA9238"/>
      <c r="BB9238"/>
      <c r="BC9238"/>
      <c r="BD9238"/>
    </row>
    <row r="9239" spans="1:56" s="16" customFormat="1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/>
      <c r="AE9239"/>
      <c r="AF9239"/>
      <c r="AG9239"/>
      <c r="AH9239"/>
      <c r="AI9239"/>
      <c r="AJ9239"/>
      <c r="AK9239"/>
      <c r="AL9239"/>
      <c r="AM9239"/>
      <c r="AN9239"/>
      <c r="AO9239"/>
      <c r="AP9239"/>
      <c r="AQ9239"/>
      <c r="AR9239"/>
      <c r="AS9239"/>
      <c r="AT9239"/>
      <c r="AU9239"/>
      <c r="AV9239"/>
      <c r="AW9239"/>
      <c r="AX9239"/>
      <c r="AY9239"/>
      <c r="AZ9239"/>
      <c r="BA9239"/>
      <c r="BB9239"/>
      <c r="BC9239"/>
      <c r="BD9239"/>
    </row>
    <row r="9240" spans="1:56" s="16" customFormat="1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/>
      <c r="AE9240"/>
      <c r="AF9240"/>
      <c r="AG9240"/>
      <c r="AH9240"/>
      <c r="AI9240"/>
      <c r="AJ9240"/>
      <c r="AK9240"/>
      <c r="AL9240"/>
      <c r="AM9240"/>
      <c r="AN9240"/>
      <c r="AO9240"/>
      <c r="AP9240"/>
      <c r="AQ9240"/>
      <c r="AR9240"/>
      <c r="AS9240"/>
      <c r="AT9240"/>
      <c r="AU9240"/>
      <c r="AV9240"/>
      <c r="AW9240"/>
      <c r="AX9240"/>
      <c r="AY9240"/>
      <c r="AZ9240"/>
      <c r="BA9240"/>
      <c r="BB9240"/>
      <c r="BC9240"/>
      <c r="BD9240"/>
    </row>
    <row r="9241" spans="1:56" s="16" customFormat="1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/>
      <c r="AE9241"/>
      <c r="AF9241"/>
      <c r="AG9241"/>
      <c r="AH9241"/>
      <c r="AI9241"/>
      <c r="AJ9241"/>
      <c r="AK9241"/>
      <c r="AL9241"/>
      <c r="AM9241"/>
      <c r="AN9241"/>
      <c r="AO9241"/>
      <c r="AP9241"/>
      <c r="AQ9241"/>
      <c r="AR9241"/>
      <c r="AS9241"/>
      <c r="AT9241"/>
      <c r="AU9241"/>
      <c r="AV9241"/>
      <c r="AW9241"/>
      <c r="AX9241"/>
      <c r="AY9241"/>
      <c r="AZ9241"/>
      <c r="BA9241"/>
      <c r="BB9241"/>
      <c r="BC9241"/>
      <c r="BD9241"/>
    </row>
    <row r="9242" spans="1:56" s="16" customFormat="1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/>
      <c r="AE9242"/>
      <c r="AF9242"/>
      <c r="AG9242"/>
      <c r="AH9242"/>
      <c r="AI9242"/>
      <c r="AJ9242"/>
      <c r="AK9242"/>
      <c r="AL9242"/>
      <c r="AM9242"/>
      <c r="AN9242"/>
      <c r="AO9242"/>
      <c r="AP9242"/>
      <c r="AQ9242"/>
      <c r="AR9242"/>
      <c r="AS9242"/>
      <c r="AT9242"/>
      <c r="AU9242"/>
      <c r="AV9242"/>
      <c r="AW9242"/>
      <c r="AX9242"/>
      <c r="AY9242"/>
      <c r="AZ9242"/>
      <c r="BA9242"/>
      <c r="BB9242"/>
      <c r="BC9242"/>
      <c r="BD9242"/>
    </row>
    <row r="9243" spans="1:56" s="16" customFormat="1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/>
      <c r="AE9243"/>
      <c r="AF9243"/>
      <c r="AG9243"/>
      <c r="AH9243"/>
      <c r="AI9243"/>
      <c r="AJ9243"/>
      <c r="AK9243"/>
      <c r="AL9243"/>
      <c r="AM9243"/>
      <c r="AN9243"/>
      <c r="AO9243"/>
      <c r="AP9243"/>
      <c r="AQ9243"/>
      <c r="AR9243"/>
      <c r="AS9243"/>
      <c r="AT9243"/>
      <c r="AU9243"/>
      <c r="AV9243"/>
      <c r="AW9243"/>
      <c r="AX9243"/>
      <c r="AY9243"/>
      <c r="AZ9243"/>
      <c r="BA9243"/>
      <c r="BB9243"/>
      <c r="BC9243"/>
      <c r="BD9243"/>
    </row>
    <row r="9244" spans="1:56" s="16" customFormat="1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/>
      <c r="AE9244"/>
      <c r="AF9244"/>
      <c r="AG9244"/>
      <c r="AH9244"/>
      <c r="AI9244"/>
      <c r="AJ9244"/>
      <c r="AK9244"/>
      <c r="AL9244"/>
      <c r="AM9244"/>
      <c r="AN9244"/>
      <c r="AO9244"/>
      <c r="AP9244"/>
      <c r="AQ9244"/>
      <c r="AR9244"/>
      <c r="AS9244"/>
      <c r="AT9244"/>
      <c r="AU9244"/>
      <c r="AV9244"/>
      <c r="AW9244"/>
      <c r="AX9244"/>
      <c r="AY9244"/>
      <c r="AZ9244"/>
      <c r="BA9244"/>
      <c r="BB9244"/>
      <c r="BC9244"/>
      <c r="BD9244"/>
    </row>
    <row r="9245" spans="1:56" s="16" customFormat="1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/>
      <c r="AE9245"/>
      <c r="AF9245"/>
      <c r="AG9245"/>
      <c r="AH9245"/>
      <c r="AI9245"/>
      <c r="AJ9245"/>
      <c r="AK9245"/>
      <c r="AL9245"/>
      <c r="AM9245"/>
      <c r="AN9245"/>
      <c r="AO9245"/>
      <c r="AP9245"/>
      <c r="AQ9245"/>
      <c r="AR9245"/>
      <c r="AS9245"/>
      <c r="AT9245"/>
      <c r="AU9245"/>
      <c r="AV9245"/>
      <c r="AW9245"/>
      <c r="AX9245"/>
      <c r="AY9245"/>
      <c r="AZ9245"/>
      <c r="BA9245"/>
      <c r="BB9245"/>
      <c r="BC9245"/>
      <c r="BD9245"/>
    </row>
    <row r="9246" spans="1:56" s="16" customFormat="1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/>
      <c r="AE9246"/>
      <c r="AF9246"/>
      <c r="AG9246"/>
      <c r="AH9246"/>
      <c r="AI9246"/>
      <c r="AJ9246"/>
      <c r="AK9246"/>
      <c r="AL9246"/>
      <c r="AM9246"/>
      <c r="AN9246"/>
      <c r="AO9246"/>
      <c r="AP9246"/>
      <c r="AQ9246"/>
      <c r="AR9246"/>
      <c r="AS9246"/>
      <c r="AT9246"/>
      <c r="AU9246"/>
      <c r="AV9246"/>
      <c r="AW9246"/>
      <c r="AX9246"/>
      <c r="AY9246"/>
      <c r="AZ9246"/>
      <c r="BA9246"/>
      <c r="BB9246"/>
      <c r="BC9246"/>
      <c r="BD9246"/>
    </row>
    <row r="9247" spans="1:56" s="16" customFormat="1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/>
      <c r="AE9247"/>
      <c r="AF9247"/>
      <c r="AG9247"/>
      <c r="AH9247"/>
      <c r="AI9247"/>
      <c r="AJ9247"/>
      <c r="AK9247"/>
      <c r="AL9247"/>
      <c r="AM9247"/>
      <c r="AN9247"/>
      <c r="AO9247"/>
      <c r="AP9247"/>
      <c r="AQ9247"/>
      <c r="AR9247"/>
      <c r="AS9247"/>
      <c r="AT9247"/>
      <c r="AU9247"/>
      <c r="AV9247"/>
      <c r="AW9247"/>
      <c r="AX9247"/>
      <c r="AY9247"/>
      <c r="AZ9247"/>
      <c r="BA9247"/>
      <c r="BB9247"/>
      <c r="BC9247"/>
      <c r="BD9247"/>
    </row>
    <row r="9248" spans="1:56" s="16" customFormat="1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/>
      <c r="AE9248"/>
      <c r="AF9248"/>
      <c r="AG9248"/>
      <c r="AH9248"/>
      <c r="AI9248"/>
      <c r="AJ9248"/>
      <c r="AK9248"/>
      <c r="AL9248"/>
      <c r="AM9248"/>
      <c r="AN9248"/>
      <c r="AO9248"/>
      <c r="AP9248"/>
      <c r="AQ9248"/>
      <c r="AR9248"/>
      <c r="AS9248"/>
      <c r="AT9248"/>
      <c r="AU9248"/>
      <c r="AV9248"/>
      <c r="AW9248"/>
      <c r="AX9248"/>
      <c r="AY9248"/>
      <c r="AZ9248"/>
      <c r="BA9248"/>
      <c r="BB9248"/>
      <c r="BC9248"/>
      <c r="BD9248"/>
    </row>
    <row r="9249" spans="1:56" s="16" customFormat="1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/>
      <c r="AE9249"/>
      <c r="AF9249"/>
      <c r="AG9249"/>
      <c r="AH9249"/>
      <c r="AI9249"/>
      <c r="AJ9249"/>
      <c r="AK9249"/>
      <c r="AL9249"/>
      <c r="AM9249"/>
      <c r="AN9249"/>
      <c r="AO9249"/>
      <c r="AP9249"/>
      <c r="AQ9249"/>
      <c r="AR9249"/>
      <c r="AS9249"/>
      <c r="AT9249"/>
      <c r="AU9249"/>
      <c r="AV9249"/>
      <c r="AW9249"/>
      <c r="AX9249"/>
      <c r="AY9249"/>
      <c r="AZ9249"/>
      <c r="BA9249"/>
      <c r="BB9249"/>
      <c r="BC9249"/>
      <c r="BD9249"/>
    </row>
    <row r="9250" spans="1:56" s="16" customFormat="1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/>
      <c r="AE9250"/>
      <c r="AF9250"/>
      <c r="AG9250"/>
      <c r="AH9250"/>
      <c r="AI9250"/>
      <c r="AJ9250"/>
      <c r="AK9250"/>
      <c r="AL9250"/>
      <c r="AM9250"/>
      <c r="AN9250"/>
      <c r="AO9250"/>
      <c r="AP9250"/>
      <c r="AQ9250"/>
      <c r="AR9250"/>
      <c r="AS9250"/>
      <c r="AT9250"/>
      <c r="AU9250"/>
      <c r="AV9250"/>
      <c r="AW9250"/>
      <c r="AX9250"/>
      <c r="AY9250"/>
      <c r="AZ9250"/>
      <c r="BA9250"/>
      <c r="BB9250"/>
      <c r="BC9250"/>
      <c r="BD9250"/>
    </row>
    <row r="9251" spans="1:56" s="16" customFormat="1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/>
      <c r="AE9251"/>
      <c r="AF9251"/>
      <c r="AG9251"/>
      <c r="AH9251"/>
      <c r="AI9251"/>
      <c r="AJ9251"/>
      <c r="AK9251"/>
      <c r="AL9251"/>
      <c r="AM9251"/>
      <c r="AN9251"/>
      <c r="AO9251"/>
      <c r="AP9251"/>
      <c r="AQ9251"/>
      <c r="AR9251"/>
      <c r="AS9251"/>
      <c r="AT9251"/>
      <c r="AU9251"/>
      <c r="AV9251"/>
      <c r="AW9251"/>
      <c r="AX9251"/>
      <c r="AY9251"/>
      <c r="AZ9251"/>
      <c r="BA9251"/>
      <c r="BB9251"/>
      <c r="BC9251"/>
      <c r="BD9251"/>
    </row>
    <row r="9252" spans="1:56" s="16" customFormat="1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  <c r="AE9252"/>
      <c r="AF9252"/>
      <c r="AG9252"/>
      <c r="AH9252"/>
      <c r="AI9252"/>
      <c r="AJ9252"/>
      <c r="AK9252"/>
      <c r="AL9252"/>
      <c r="AM9252"/>
      <c r="AN9252"/>
      <c r="AO9252"/>
      <c r="AP9252"/>
      <c r="AQ9252"/>
      <c r="AR9252"/>
      <c r="AS9252"/>
      <c r="AT9252"/>
      <c r="AU9252"/>
      <c r="AV9252"/>
      <c r="AW9252"/>
      <c r="AX9252"/>
      <c r="AY9252"/>
      <c r="AZ9252"/>
      <c r="BA9252"/>
      <c r="BB9252"/>
      <c r="BC9252"/>
      <c r="BD9252"/>
    </row>
    <row r="9253" spans="1:56" s="16" customFormat="1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/>
      <c r="AE9253"/>
      <c r="AF9253"/>
      <c r="AG9253"/>
      <c r="AH9253"/>
      <c r="AI9253"/>
      <c r="AJ9253"/>
      <c r="AK9253"/>
      <c r="AL9253"/>
      <c r="AM9253"/>
      <c r="AN9253"/>
      <c r="AO9253"/>
      <c r="AP9253"/>
      <c r="AQ9253"/>
      <c r="AR9253"/>
      <c r="AS9253"/>
      <c r="AT9253"/>
      <c r="AU9253"/>
      <c r="AV9253"/>
      <c r="AW9253"/>
      <c r="AX9253"/>
      <c r="AY9253"/>
      <c r="AZ9253"/>
      <c r="BA9253"/>
      <c r="BB9253"/>
      <c r="BC9253"/>
      <c r="BD9253"/>
    </row>
    <row r="9254" spans="1:56" s="16" customFormat="1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/>
      <c r="AE9254"/>
      <c r="AF9254"/>
      <c r="AG9254"/>
      <c r="AH9254"/>
      <c r="AI9254"/>
      <c r="AJ9254"/>
      <c r="AK9254"/>
      <c r="AL9254"/>
      <c r="AM9254"/>
      <c r="AN9254"/>
      <c r="AO9254"/>
      <c r="AP9254"/>
      <c r="AQ9254"/>
      <c r="AR9254"/>
      <c r="AS9254"/>
      <c r="AT9254"/>
      <c r="AU9254"/>
      <c r="AV9254"/>
      <c r="AW9254"/>
      <c r="AX9254"/>
      <c r="AY9254"/>
      <c r="AZ9254"/>
      <c r="BA9254"/>
      <c r="BB9254"/>
      <c r="BC9254"/>
      <c r="BD9254"/>
    </row>
    <row r="9255" spans="1:56" s="16" customFormat="1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/>
      <c r="AE9255"/>
      <c r="AF9255"/>
      <c r="AG9255"/>
      <c r="AH9255"/>
      <c r="AI9255"/>
      <c r="AJ9255"/>
      <c r="AK9255"/>
      <c r="AL9255"/>
      <c r="AM9255"/>
      <c r="AN9255"/>
      <c r="AO9255"/>
      <c r="AP9255"/>
      <c r="AQ9255"/>
      <c r="AR9255"/>
      <c r="AS9255"/>
      <c r="AT9255"/>
      <c r="AU9255"/>
      <c r="AV9255"/>
      <c r="AW9255"/>
      <c r="AX9255"/>
      <c r="AY9255"/>
      <c r="AZ9255"/>
      <c r="BA9255"/>
      <c r="BB9255"/>
      <c r="BC9255"/>
      <c r="BD9255"/>
    </row>
    <row r="9256" spans="1:56" s="16" customFormat="1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/>
      <c r="AE9256"/>
      <c r="AF9256"/>
      <c r="AG9256"/>
      <c r="AH9256"/>
      <c r="AI9256"/>
      <c r="AJ9256"/>
      <c r="AK9256"/>
      <c r="AL9256"/>
      <c r="AM9256"/>
      <c r="AN9256"/>
      <c r="AO9256"/>
      <c r="AP9256"/>
      <c r="AQ9256"/>
      <c r="AR9256"/>
      <c r="AS9256"/>
      <c r="AT9256"/>
      <c r="AU9256"/>
      <c r="AV9256"/>
      <c r="AW9256"/>
      <c r="AX9256"/>
      <c r="AY9256"/>
      <c r="AZ9256"/>
      <c r="BA9256"/>
      <c r="BB9256"/>
      <c r="BC9256"/>
      <c r="BD9256"/>
    </row>
    <row r="9257" spans="1:56" s="16" customFormat="1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/>
      <c r="AE9257"/>
      <c r="AF9257"/>
      <c r="AG9257"/>
      <c r="AH9257"/>
      <c r="AI9257"/>
      <c r="AJ9257"/>
      <c r="AK9257"/>
      <c r="AL9257"/>
      <c r="AM9257"/>
      <c r="AN9257"/>
      <c r="AO9257"/>
      <c r="AP9257"/>
      <c r="AQ9257"/>
      <c r="AR9257"/>
      <c r="AS9257"/>
      <c r="AT9257"/>
      <c r="AU9257"/>
      <c r="AV9257"/>
      <c r="AW9257"/>
      <c r="AX9257"/>
      <c r="AY9257"/>
      <c r="AZ9257"/>
      <c r="BA9257"/>
      <c r="BB9257"/>
      <c r="BC9257"/>
      <c r="BD9257"/>
    </row>
    <row r="9258" spans="1:56" s="16" customFormat="1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/>
      <c r="AE9258"/>
      <c r="AF9258"/>
      <c r="AG9258"/>
      <c r="AH9258"/>
      <c r="AI9258"/>
      <c r="AJ9258"/>
      <c r="AK9258"/>
      <c r="AL9258"/>
      <c r="AM9258"/>
      <c r="AN9258"/>
      <c r="AO9258"/>
      <c r="AP9258"/>
      <c r="AQ9258"/>
      <c r="AR9258"/>
      <c r="AS9258"/>
      <c r="AT9258"/>
      <c r="AU9258"/>
      <c r="AV9258"/>
      <c r="AW9258"/>
      <c r="AX9258"/>
      <c r="AY9258"/>
      <c r="AZ9258"/>
      <c r="BA9258"/>
      <c r="BB9258"/>
      <c r="BC9258"/>
      <c r="BD9258"/>
    </row>
    <row r="9259" spans="1:56" s="16" customFormat="1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/>
      <c r="AE9259"/>
      <c r="AF9259"/>
      <c r="AG9259"/>
      <c r="AH9259"/>
      <c r="AI9259"/>
      <c r="AJ9259"/>
      <c r="AK9259"/>
      <c r="AL9259"/>
      <c r="AM9259"/>
      <c r="AN9259"/>
      <c r="AO9259"/>
      <c r="AP9259"/>
      <c r="AQ9259"/>
      <c r="AR9259"/>
      <c r="AS9259"/>
      <c r="AT9259"/>
      <c r="AU9259"/>
      <c r="AV9259"/>
      <c r="AW9259"/>
      <c r="AX9259"/>
      <c r="AY9259"/>
      <c r="AZ9259"/>
      <c r="BA9259"/>
      <c r="BB9259"/>
      <c r="BC9259"/>
      <c r="BD9259"/>
    </row>
    <row r="9260" spans="1:56" s="16" customFormat="1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/>
      <c r="AE9260"/>
      <c r="AF9260"/>
      <c r="AG9260"/>
      <c r="AH9260"/>
      <c r="AI9260"/>
      <c r="AJ9260"/>
      <c r="AK9260"/>
      <c r="AL9260"/>
      <c r="AM9260"/>
      <c r="AN9260"/>
      <c r="AO9260"/>
      <c r="AP9260"/>
      <c r="AQ9260"/>
      <c r="AR9260"/>
      <c r="AS9260"/>
      <c r="AT9260"/>
      <c r="AU9260"/>
      <c r="AV9260"/>
      <c r="AW9260"/>
      <c r="AX9260"/>
      <c r="AY9260"/>
      <c r="AZ9260"/>
      <c r="BA9260"/>
      <c r="BB9260"/>
      <c r="BC9260"/>
      <c r="BD9260"/>
    </row>
    <row r="9261" spans="1:56" s="16" customFormat="1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/>
      <c r="AE9261"/>
      <c r="AF9261"/>
      <c r="AG9261"/>
      <c r="AH9261"/>
      <c r="AI9261"/>
      <c r="AJ9261"/>
      <c r="AK9261"/>
      <c r="AL9261"/>
      <c r="AM9261"/>
      <c r="AN9261"/>
      <c r="AO9261"/>
      <c r="AP9261"/>
      <c r="AQ9261"/>
      <c r="AR9261"/>
      <c r="AS9261"/>
      <c r="AT9261"/>
      <c r="AU9261"/>
      <c r="AV9261"/>
      <c r="AW9261"/>
      <c r="AX9261"/>
      <c r="AY9261"/>
      <c r="AZ9261"/>
      <c r="BA9261"/>
      <c r="BB9261"/>
      <c r="BC9261"/>
      <c r="BD9261"/>
    </row>
    <row r="9262" spans="1:56" s="16" customFormat="1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/>
      <c r="AE9262"/>
      <c r="AF9262"/>
      <c r="AG9262"/>
      <c r="AH9262"/>
      <c r="AI9262"/>
      <c r="AJ9262"/>
      <c r="AK9262"/>
      <c r="AL9262"/>
      <c r="AM9262"/>
      <c r="AN9262"/>
      <c r="AO9262"/>
      <c r="AP9262"/>
      <c r="AQ9262"/>
      <c r="AR9262"/>
      <c r="AS9262"/>
      <c r="AT9262"/>
      <c r="AU9262"/>
      <c r="AV9262"/>
      <c r="AW9262"/>
      <c r="AX9262"/>
      <c r="AY9262"/>
      <c r="AZ9262"/>
      <c r="BA9262"/>
      <c r="BB9262"/>
      <c r="BC9262"/>
      <c r="BD9262"/>
    </row>
    <row r="9263" spans="1:56" s="16" customFormat="1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/>
      <c r="AE9263"/>
      <c r="AF9263"/>
      <c r="AG9263"/>
      <c r="AH9263"/>
      <c r="AI9263"/>
      <c r="AJ9263"/>
      <c r="AK9263"/>
      <c r="AL9263"/>
      <c r="AM9263"/>
      <c r="AN9263"/>
      <c r="AO9263"/>
      <c r="AP9263"/>
      <c r="AQ9263"/>
      <c r="AR9263"/>
      <c r="AS9263"/>
      <c r="AT9263"/>
      <c r="AU9263"/>
      <c r="AV9263"/>
      <c r="AW9263"/>
      <c r="AX9263"/>
      <c r="AY9263"/>
      <c r="AZ9263"/>
      <c r="BA9263"/>
      <c r="BB9263"/>
      <c r="BC9263"/>
      <c r="BD9263"/>
    </row>
    <row r="9264" spans="1:56" s="16" customFormat="1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/>
      <c r="AE9264"/>
      <c r="AF9264"/>
      <c r="AG9264"/>
      <c r="AH9264"/>
      <c r="AI9264"/>
      <c r="AJ9264"/>
      <c r="AK9264"/>
      <c r="AL9264"/>
      <c r="AM9264"/>
      <c r="AN9264"/>
      <c r="AO9264"/>
      <c r="AP9264"/>
      <c r="AQ9264"/>
      <c r="AR9264"/>
      <c r="AS9264"/>
      <c r="AT9264"/>
      <c r="AU9264"/>
      <c r="AV9264"/>
      <c r="AW9264"/>
      <c r="AX9264"/>
      <c r="AY9264"/>
      <c r="AZ9264"/>
      <c r="BA9264"/>
      <c r="BB9264"/>
      <c r="BC9264"/>
      <c r="BD9264"/>
    </row>
    <row r="9265" spans="1:56" s="16" customFormat="1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/>
      <c r="AE9265"/>
      <c r="AF9265"/>
      <c r="AG9265"/>
      <c r="AH9265"/>
      <c r="AI9265"/>
      <c r="AJ9265"/>
      <c r="AK9265"/>
      <c r="AL9265"/>
      <c r="AM9265"/>
      <c r="AN9265"/>
      <c r="AO9265"/>
      <c r="AP9265"/>
      <c r="AQ9265"/>
      <c r="AR9265"/>
      <c r="AS9265"/>
      <c r="AT9265"/>
      <c r="AU9265"/>
      <c r="AV9265"/>
      <c r="AW9265"/>
      <c r="AX9265"/>
      <c r="AY9265"/>
      <c r="AZ9265"/>
      <c r="BA9265"/>
      <c r="BB9265"/>
      <c r="BC9265"/>
      <c r="BD9265"/>
    </row>
    <row r="9266" spans="1:56" s="16" customFormat="1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/>
      <c r="AE9266"/>
      <c r="AF9266"/>
      <c r="AG9266"/>
      <c r="AH9266"/>
      <c r="AI9266"/>
      <c r="AJ9266"/>
      <c r="AK9266"/>
      <c r="AL9266"/>
      <c r="AM9266"/>
      <c r="AN9266"/>
      <c r="AO9266"/>
      <c r="AP9266"/>
      <c r="AQ9266"/>
      <c r="AR9266"/>
      <c r="AS9266"/>
      <c r="AT9266"/>
      <c r="AU9266"/>
      <c r="AV9266"/>
      <c r="AW9266"/>
      <c r="AX9266"/>
      <c r="AY9266"/>
      <c r="AZ9266"/>
      <c r="BA9266"/>
      <c r="BB9266"/>
      <c r="BC9266"/>
      <c r="BD9266"/>
    </row>
    <row r="9267" spans="1:56" s="16" customFormat="1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/>
      <c r="AE9267"/>
      <c r="AF9267"/>
      <c r="AG9267"/>
      <c r="AH9267"/>
      <c r="AI9267"/>
      <c r="AJ9267"/>
      <c r="AK9267"/>
      <c r="AL9267"/>
      <c r="AM9267"/>
      <c r="AN9267"/>
      <c r="AO9267"/>
      <c r="AP9267"/>
      <c r="AQ9267"/>
      <c r="AR9267"/>
      <c r="AS9267"/>
      <c r="AT9267"/>
      <c r="AU9267"/>
      <c r="AV9267"/>
      <c r="AW9267"/>
      <c r="AX9267"/>
      <c r="AY9267"/>
      <c r="AZ9267"/>
      <c r="BA9267"/>
      <c r="BB9267"/>
      <c r="BC9267"/>
      <c r="BD9267"/>
    </row>
    <row r="9268" spans="1:56" s="16" customFormat="1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/>
      <c r="AE9268"/>
      <c r="AF9268"/>
      <c r="AG9268"/>
      <c r="AH9268"/>
      <c r="AI9268"/>
      <c r="AJ9268"/>
      <c r="AK9268"/>
      <c r="AL9268"/>
      <c r="AM9268"/>
      <c r="AN9268"/>
      <c r="AO9268"/>
      <c r="AP9268"/>
      <c r="AQ9268"/>
      <c r="AR9268"/>
      <c r="AS9268"/>
      <c r="AT9268"/>
      <c r="AU9268"/>
      <c r="AV9268"/>
      <c r="AW9268"/>
      <c r="AX9268"/>
      <c r="AY9268"/>
      <c r="AZ9268"/>
      <c r="BA9268"/>
      <c r="BB9268"/>
      <c r="BC9268"/>
      <c r="BD9268"/>
    </row>
    <row r="9269" spans="1:56" s="16" customFormat="1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/>
      <c r="AE9269"/>
      <c r="AF9269"/>
      <c r="AG9269"/>
      <c r="AH9269"/>
      <c r="AI9269"/>
      <c r="AJ9269"/>
      <c r="AK9269"/>
      <c r="AL9269"/>
      <c r="AM9269"/>
      <c r="AN9269"/>
      <c r="AO9269"/>
      <c r="AP9269"/>
      <c r="AQ9269"/>
      <c r="AR9269"/>
      <c r="AS9269"/>
      <c r="AT9269"/>
      <c r="AU9269"/>
      <c r="AV9269"/>
      <c r="AW9269"/>
      <c r="AX9269"/>
      <c r="AY9269"/>
      <c r="AZ9269"/>
      <c r="BA9269"/>
      <c r="BB9269"/>
      <c r="BC9269"/>
      <c r="BD9269"/>
    </row>
    <row r="9270" spans="1:56" s="16" customFormat="1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/>
      <c r="AE9270"/>
      <c r="AF9270"/>
      <c r="AG9270"/>
      <c r="AH9270"/>
      <c r="AI9270"/>
      <c r="AJ9270"/>
      <c r="AK9270"/>
      <c r="AL9270"/>
      <c r="AM9270"/>
      <c r="AN9270"/>
      <c r="AO9270"/>
      <c r="AP9270"/>
      <c r="AQ9270"/>
      <c r="AR9270"/>
      <c r="AS9270"/>
      <c r="AT9270"/>
      <c r="AU9270"/>
      <c r="AV9270"/>
      <c r="AW9270"/>
      <c r="AX9270"/>
      <c r="AY9270"/>
      <c r="AZ9270"/>
      <c r="BA9270"/>
      <c r="BB9270"/>
      <c r="BC9270"/>
      <c r="BD9270"/>
    </row>
    <row r="9271" spans="1:56" s="16" customFormat="1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/>
      <c r="AE9271"/>
      <c r="AF9271"/>
      <c r="AG9271"/>
      <c r="AH9271"/>
      <c r="AI9271"/>
      <c r="AJ9271"/>
      <c r="AK9271"/>
      <c r="AL9271"/>
      <c r="AM9271"/>
      <c r="AN9271"/>
      <c r="AO9271"/>
      <c r="AP9271"/>
      <c r="AQ9271"/>
      <c r="AR9271"/>
      <c r="AS9271"/>
      <c r="AT9271"/>
      <c r="AU9271"/>
      <c r="AV9271"/>
      <c r="AW9271"/>
      <c r="AX9271"/>
      <c r="AY9271"/>
      <c r="AZ9271"/>
      <c r="BA9271"/>
      <c r="BB9271"/>
      <c r="BC9271"/>
      <c r="BD9271"/>
    </row>
    <row r="9272" spans="1:56" s="16" customFormat="1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/>
      <c r="AE9272"/>
      <c r="AF9272"/>
      <c r="AG9272"/>
      <c r="AH9272"/>
      <c r="AI9272"/>
      <c r="AJ9272"/>
      <c r="AK9272"/>
      <c r="AL9272"/>
      <c r="AM9272"/>
      <c r="AN9272"/>
      <c r="AO9272"/>
      <c r="AP9272"/>
      <c r="AQ9272"/>
      <c r="AR9272"/>
      <c r="AS9272"/>
      <c r="AT9272"/>
      <c r="AU9272"/>
      <c r="AV9272"/>
      <c r="AW9272"/>
      <c r="AX9272"/>
      <c r="AY9272"/>
      <c r="AZ9272"/>
      <c r="BA9272"/>
      <c r="BB9272"/>
      <c r="BC9272"/>
      <c r="BD9272"/>
    </row>
    <row r="9273" spans="1:56" s="16" customFormat="1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/>
      <c r="AE9273"/>
      <c r="AF9273"/>
      <c r="AG9273"/>
      <c r="AH9273"/>
      <c r="AI9273"/>
      <c r="AJ9273"/>
      <c r="AK9273"/>
      <c r="AL9273"/>
      <c r="AM9273"/>
      <c r="AN9273"/>
      <c r="AO9273"/>
      <c r="AP9273"/>
      <c r="AQ9273"/>
      <c r="AR9273"/>
      <c r="AS9273"/>
      <c r="AT9273"/>
      <c r="AU9273"/>
      <c r="AV9273"/>
      <c r="AW9273"/>
      <c r="AX9273"/>
      <c r="AY9273"/>
      <c r="AZ9273"/>
      <c r="BA9273"/>
      <c r="BB9273"/>
      <c r="BC9273"/>
      <c r="BD9273"/>
    </row>
    <row r="9274" spans="1:56" s="16" customFormat="1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/>
      <c r="AE9274"/>
      <c r="AF9274"/>
      <c r="AG9274"/>
      <c r="AH9274"/>
      <c r="AI9274"/>
      <c r="AJ9274"/>
      <c r="AK9274"/>
      <c r="AL9274"/>
      <c r="AM9274"/>
      <c r="AN9274"/>
      <c r="AO9274"/>
      <c r="AP9274"/>
      <c r="AQ9274"/>
      <c r="AR9274"/>
      <c r="AS9274"/>
      <c r="AT9274"/>
      <c r="AU9274"/>
      <c r="AV9274"/>
      <c r="AW9274"/>
      <c r="AX9274"/>
      <c r="AY9274"/>
      <c r="AZ9274"/>
      <c r="BA9274"/>
      <c r="BB9274"/>
      <c r="BC9274"/>
      <c r="BD9274"/>
    </row>
    <row r="9275" spans="1:56" s="16" customFormat="1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/>
      <c r="AE9275"/>
      <c r="AF9275"/>
      <c r="AG9275"/>
      <c r="AH9275"/>
      <c r="AI9275"/>
      <c r="AJ9275"/>
      <c r="AK9275"/>
      <c r="AL9275"/>
      <c r="AM9275"/>
      <c r="AN9275"/>
      <c r="AO9275"/>
      <c r="AP9275"/>
      <c r="AQ9275"/>
      <c r="AR9275"/>
      <c r="AS9275"/>
      <c r="AT9275"/>
      <c r="AU9275"/>
      <c r="AV9275"/>
      <c r="AW9275"/>
      <c r="AX9275"/>
      <c r="AY9275"/>
      <c r="AZ9275"/>
      <c r="BA9275"/>
      <c r="BB9275"/>
      <c r="BC9275"/>
      <c r="BD9275"/>
    </row>
    <row r="9276" spans="1:56" s="16" customFormat="1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/>
      <c r="AE9276"/>
      <c r="AF9276"/>
      <c r="AG9276"/>
      <c r="AH9276"/>
      <c r="AI9276"/>
      <c r="AJ9276"/>
      <c r="AK9276"/>
      <c r="AL9276"/>
      <c r="AM9276"/>
      <c r="AN9276"/>
      <c r="AO9276"/>
      <c r="AP9276"/>
      <c r="AQ9276"/>
      <c r="AR9276"/>
      <c r="AS9276"/>
      <c r="AT9276"/>
      <c r="AU9276"/>
      <c r="AV9276"/>
      <c r="AW9276"/>
      <c r="AX9276"/>
      <c r="AY9276"/>
      <c r="AZ9276"/>
      <c r="BA9276"/>
      <c r="BB9276"/>
      <c r="BC9276"/>
      <c r="BD9276"/>
    </row>
    <row r="9277" spans="1:56" s="16" customFormat="1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/>
      <c r="AE9277"/>
      <c r="AF9277"/>
      <c r="AG9277"/>
      <c r="AH9277"/>
      <c r="AI9277"/>
      <c r="AJ9277"/>
      <c r="AK9277"/>
      <c r="AL9277"/>
      <c r="AM9277"/>
      <c r="AN9277"/>
      <c r="AO9277"/>
      <c r="AP9277"/>
      <c r="AQ9277"/>
      <c r="AR9277"/>
      <c r="AS9277"/>
      <c r="AT9277"/>
      <c r="AU9277"/>
      <c r="AV9277"/>
      <c r="AW9277"/>
      <c r="AX9277"/>
      <c r="AY9277"/>
      <c r="AZ9277"/>
      <c r="BA9277"/>
      <c r="BB9277"/>
      <c r="BC9277"/>
      <c r="BD9277"/>
    </row>
    <row r="9278" spans="1:56" s="16" customFormat="1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/>
      <c r="AE9278"/>
      <c r="AF9278"/>
      <c r="AG9278"/>
      <c r="AH9278"/>
      <c r="AI9278"/>
      <c r="AJ9278"/>
      <c r="AK9278"/>
      <c r="AL9278"/>
      <c r="AM9278"/>
      <c r="AN9278"/>
      <c r="AO9278"/>
      <c r="AP9278"/>
      <c r="AQ9278"/>
      <c r="AR9278"/>
      <c r="AS9278"/>
      <c r="AT9278"/>
      <c r="AU9278"/>
      <c r="AV9278"/>
      <c r="AW9278"/>
      <c r="AX9278"/>
      <c r="AY9278"/>
      <c r="AZ9278"/>
      <c r="BA9278"/>
      <c r="BB9278"/>
      <c r="BC9278"/>
      <c r="BD9278"/>
    </row>
    <row r="9279" spans="1:56" s="16" customFormat="1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/>
      <c r="AE9279"/>
      <c r="AF9279"/>
      <c r="AG9279"/>
      <c r="AH9279"/>
      <c r="AI9279"/>
      <c r="AJ9279"/>
      <c r="AK9279"/>
      <c r="AL9279"/>
      <c r="AM9279"/>
      <c r="AN9279"/>
      <c r="AO9279"/>
      <c r="AP9279"/>
      <c r="AQ9279"/>
      <c r="AR9279"/>
      <c r="AS9279"/>
      <c r="AT9279"/>
      <c r="AU9279"/>
      <c r="AV9279"/>
      <c r="AW9279"/>
      <c r="AX9279"/>
      <c r="AY9279"/>
      <c r="AZ9279"/>
      <c r="BA9279"/>
      <c r="BB9279"/>
      <c r="BC9279"/>
      <c r="BD9279"/>
    </row>
    <row r="9280" spans="1:56" s="16" customFormat="1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/>
      <c r="AE9280"/>
      <c r="AF9280"/>
      <c r="AG9280"/>
      <c r="AH9280"/>
      <c r="AI9280"/>
      <c r="AJ9280"/>
      <c r="AK9280"/>
      <c r="AL9280"/>
      <c r="AM9280"/>
      <c r="AN9280"/>
      <c r="AO9280"/>
      <c r="AP9280"/>
      <c r="AQ9280"/>
      <c r="AR9280"/>
      <c r="AS9280"/>
      <c r="AT9280"/>
      <c r="AU9280"/>
      <c r="AV9280"/>
      <c r="AW9280"/>
      <c r="AX9280"/>
      <c r="AY9280"/>
      <c r="AZ9280"/>
      <c r="BA9280"/>
      <c r="BB9280"/>
      <c r="BC9280"/>
      <c r="BD9280"/>
    </row>
    <row r="9281" spans="1:56" s="16" customFormat="1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/>
      <c r="AE9281"/>
      <c r="AF9281"/>
      <c r="AG9281"/>
      <c r="AH9281"/>
      <c r="AI9281"/>
      <c r="AJ9281"/>
      <c r="AK9281"/>
      <c r="AL9281"/>
      <c r="AM9281"/>
      <c r="AN9281"/>
      <c r="AO9281"/>
      <c r="AP9281"/>
      <c r="AQ9281"/>
      <c r="AR9281"/>
      <c r="AS9281"/>
      <c r="AT9281"/>
      <c r="AU9281"/>
      <c r="AV9281"/>
      <c r="AW9281"/>
      <c r="AX9281"/>
      <c r="AY9281"/>
      <c r="AZ9281"/>
      <c r="BA9281"/>
      <c r="BB9281"/>
      <c r="BC9281"/>
      <c r="BD9281"/>
    </row>
    <row r="9282" spans="1:56" s="16" customFormat="1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/>
      <c r="AE9282"/>
      <c r="AF9282"/>
      <c r="AG9282"/>
      <c r="AH9282"/>
      <c r="AI9282"/>
      <c r="AJ9282"/>
      <c r="AK9282"/>
      <c r="AL9282"/>
      <c r="AM9282"/>
      <c r="AN9282"/>
      <c r="AO9282"/>
      <c r="AP9282"/>
      <c r="AQ9282"/>
      <c r="AR9282"/>
      <c r="AS9282"/>
      <c r="AT9282"/>
      <c r="AU9282"/>
      <c r="AV9282"/>
      <c r="AW9282"/>
      <c r="AX9282"/>
      <c r="AY9282"/>
      <c r="AZ9282"/>
      <c r="BA9282"/>
      <c r="BB9282"/>
      <c r="BC9282"/>
      <c r="BD9282"/>
    </row>
    <row r="9283" spans="1:56" s="16" customFormat="1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/>
      <c r="AE9283"/>
      <c r="AF9283"/>
      <c r="AG9283"/>
      <c r="AH9283"/>
      <c r="AI9283"/>
      <c r="AJ9283"/>
      <c r="AK9283"/>
      <c r="AL9283"/>
      <c r="AM9283"/>
      <c r="AN9283"/>
      <c r="AO9283"/>
      <c r="AP9283"/>
      <c r="AQ9283"/>
      <c r="AR9283"/>
      <c r="AS9283"/>
      <c r="AT9283"/>
      <c r="AU9283"/>
      <c r="AV9283"/>
      <c r="AW9283"/>
      <c r="AX9283"/>
      <c r="AY9283"/>
      <c r="AZ9283"/>
      <c r="BA9283"/>
      <c r="BB9283"/>
      <c r="BC9283"/>
      <c r="BD9283"/>
    </row>
    <row r="9284" spans="1:56" s="16" customFormat="1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/>
      <c r="AE9284"/>
      <c r="AF9284"/>
      <c r="AG9284"/>
      <c r="AH9284"/>
      <c r="AI9284"/>
      <c r="AJ9284"/>
      <c r="AK9284"/>
      <c r="AL9284"/>
      <c r="AM9284"/>
      <c r="AN9284"/>
      <c r="AO9284"/>
      <c r="AP9284"/>
      <c r="AQ9284"/>
      <c r="AR9284"/>
      <c r="AS9284"/>
      <c r="AT9284"/>
      <c r="AU9284"/>
      <c r="AV9284"/>
      <c r="AW9284"/>
      <c r="AX9284"/>
      <c r="AY9284"/>
      <c r="AZ9284"/>
      <c r="BA9284"/>
      <c r="BB9284"/>
      <c r="BC9284"/>
      <c r="BD9284"/>
    </row>
    <row r="9285" spans="1:56" s="16" customFormat="1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/>
      <c r="AE9285"/>
      <c r="AF9285"/>
      <c r="AG9285"/>
      <c r="AH9285"/>
      <c r="AI9285"/>
      <c r="AJ9285"/>
      <c r="AK9285"/>
      <c r="AL9285"/>
      <c r="AM9285"/>
      <c r="AN9285"/>
      <c r="AO9285"/>
      <c r="AP9285"/>
      <c r="AQ9285"/>
      <c r="AR9285"/>
      <c r="AS9285"/>
      <c r="AT9285"/>
      <c r="AU9285"/>
      <c r="AV9285"/>
      <c r="AW9285"/>
      <c r="AX9285"/>
      <c r="AY9285"/>
      <c r="AZ9285"/>
      <c r="BA9285"/>
      <c r="BB9285"/>
      <c r="BC9285"/>
      <c r="BD9285"/>
    </row>
    <row r="9286" spans="1:56" s="16" customFormat="1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/>
      <c r="AE9286"/>
      <c r="AF9286"/>
      <c r="AG9286"/>
      <c r="AH9286"/>
      <c r="AI9286"/>
      <c r="AJ9286"/>
      <c r="AK9286"/>
      <c r="AL9286"/>
      <c r="AM9286"/>
      <c r="AN9286"/>
      <c r="AO9286"/>
      <c r="AP9286"/>
      <c r="AQ9286"/>
      <c r="AR9286"/>
      <c r="AS9286"/>
      <c r="AT9286"/>
      <c r="AU9286"/>
      <c r="AV9286"/>
      <c r="AW9286"/>
      <c r="AX9286"/>
      <c r="AY9286"/>
      <c r="AZ9286"/>
      <c r="BA9286"/>
      <c r="BB9286"/>
      <c r="BC9286"/>
      <c r="BD9286"/>
    </row>
    <row r="9287" spans="1:56" s="16" customFormat="1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/>
      <c r="AE9287"/>
      <c r="AF9287"/>
      <c r="AG9287"/>
      <c r="AH9287"/>
      <c r="AI9287"/>
      <c r="AJ9287"/>
      <c r="AK9287"/>
      <c r="AL9287"/>
      <c r="AM9287"/>
      <c r="AN9287"/>
      <c r="AO9287"/>
      <c r="AP9287"/>
      <c r="AQ9287"/>
      <c r="AR9287"/>
      <c r="AS9287"/>
      <c r="AT9287"/>
      <c r="AU9287"/>
      <c r="AV9287"/>
      <c r="AW9287"/>
      <c r="AX9287"/>
      <c r="AY9287"/>
      <c r="AZ9287"/>
      <c r="BA9287"/>
      <c r="BB9287"/>
      <c r="BC9287"/>
      <c r="BD9287"/>
    </row>
    <row r="9288" spans="1:56" s="16" customFormat="1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/>
      <c r="AE9288"/>
      <c r="AF9288"/>
      <c r="AG9288"/>
      <c r="AH9288"/>
      <c r="AI9288"/>
      <c r="AJ9288"/>
      <c r="AK9288"/>
      <c r="AL9288"/>
      <c r="AM9288"/>
      <c r="AN9288"/>
      <c r="AO9288"/>
      <c r="AP9288"/>
      <c r="AQ9288"/>
      <c r="AR9288"/>
      <c r="AS9288"/>
      <c r="AT9288"/>
      <c r="AU9288"/>
      <c r="AV9288"/>
      <c r="AW9288"/>
      <c r="AX9288"/>
      <c r="AY9288"/>
      <c r="AZ9288"/>
      <c r="BA9288"/>
      <c r="BB9288"/>
      <c r="BC9288"/>
      <c r="BD9288"/>
    </row>
    <row r="9289" spans="1:56" s="16" customFormat="1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/>
      <c r="AE9289"/>
      <c r="AF9289"/>
      <c r="AG9289"/>
      <c r="AH9289"/>
      <c r="AI9289"/>
      <c r="AJ9289"/>
      <c r="AK9289"/>
      <c r="AL9289"/>
      <c r="AM9289"/>
      <c r="AN9289"/>
      <c r="AO9289"/>
      <c r="AP9289"/>
      <c r="AQ9289"/>
      <c r="AR9289"/>
      <c r="AS9289"/>
      <c r="AT9289"/>
      <c r="AU9289"/>
      <c r="AV9289"/>
      <c r="AW9289"/>
      <c r="AX9289"/>
      <c r="AY9289"/>
      <c r="AZ9289"/>
      <c r="BA9289"/>
      <c r="BB9289"/>
      <c r="BC9289"/>
      <c r="BD9289"/>
    </row>
    <row r="9290" spans="1:56" s="16" customFormat="1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/>
      <c r="AE9290"/>
      <c r="AF9290"/>
      <c r="AG9290"/>
      <c r="AH9290"/>
      <c r="AI9290"/>
      <c r="AJ9290"/>
      <c r="AK9290"/>
      <c r="AL9290"/>
      <c r="AM9290"/>
      <c r="AN9290"/>
      <c r="AO9290"/>
      <c r="AP9290"/>
      <c r="AQ9290"/>
      <c r="AR9290"/>
      <c r="AS9290"/>
      <c r="AT9290"/>
      <c r="AU9290"/>
      <c r="AV9290"/>
      <c r="AW9290"/>
      <c r="AX9290"/>
      <c r="AY9290"/>
      <c r="AZ9290"/>
      <c r="BA9290"/>
      <c r="BB9290"/>
      <c r="BC9290"/>
      <c r="BD9290"/>
    </row>
    <row r="9291" spans="1:56" s="16" customFormat="1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/>
      <c r="AE9291"/>
      <c r="AF9291"/>
      <c r="AG9291"/>
      <c r="AH9291"/>
      <c r="AI9291"/>
      <c r="AJ9291"/>
      <c r="AK9291"/>
      <c r="AL9291"/>
      <c r="AM9291"/>
      <c r="AN9291"/>
      <c r="AO9291"/>
      <c r="AP9291"/>
      <c r="AQ9291"/>
      <c r="AR9291"/>
      <c r="AS9291"/>
      <c r="AT9291"/>
      <c r="AU9291"/>
      <c r="AV9291"/>
      <c r="AW9291"/>
      <c r="AX9291"/>
      <c r="AY9291"/>
      <c r="AZ9291"/>
      <c r="BA9291"/>
      <c r="BB9291"/>
      <c r="BC9291"/>
      <c r="BD9291"/>
    </row>
    <row r="9292" spans="1:56" s="16" customFormat="1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  <c r="AE9292"/>
      <c r="AF9292"/>
      <c r="AG9292"/>
      <c r="AH9292"/>
      <c r="AI9292"/>
      <c r="AJ9292"/>
      <c r="AK9292"/>
      <c r="AL9292"/>
      <c r="AM9292"/>
      <c r="AN9292"/>
      <c r="AO9292"/>
      <c r="AP9292"/>
      <c r="AQ9292"/>
      <c r="AR9292"/>
      <c r="AS9292"/>
      <c r="AT9292"/>
      <c r="AU9292"/>
      <c r="AV9292"/>
      <c r="AW9292"/>
      <c r="AX9292"/>
      <c r="AY9292"/>
      <c r="AZ9292"/>
      <c r="BA9292"/>
      <c r="BB9292"/>
      <c r="BC9292"/>
      <c r="BD9292"/>
    </row>
    <row r="9293" spans="1:56" s="16" customFormat="1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/>
      <c r="AE9293"/>
      <c r="AF9293"/>
      <c r="AG9293"/>
      <c r="AH9293"/>
      <c r="AI9293"/>
      <c r="AJ9293"/>
      <c r="AK9293"/>
      <c r="AL9293"/>
      <c r="AM9293"/>
      <c r="AN9293"/>
      <c r="AO9293"/>
      <c r="AP9293"/>
      <c r="AQ9293"/>
      <c r="AR9293"/>
      <c r="AS9293"/>
      <c r="AT9293"/>
      <c r="AU9293"/>
      <c r="AV9293"/>
      <c r="AW9293"/>
      <c r="AX9293"/>
      <c r="AY9293"/>
      <c r="AZ9293"/>
      <c r="BA9293"/>
      <c r="BB9293"/>
      <c r="BC9293"/>
      <c r="BD9293"/>
    </row>
    <row r="9294" spans="1:56" s="16" customFormat="1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/>
      <c r="AE9294"/>
      <c r="AF9294"/>
      <c r="AG9294"/>
      <c r="AH9294"/>
      <c r="AI9294"/>
      <c r="AJ9294"/>
      <c r="AK9294"/>
      <c r="AL9294"/>
      <c r="AM9294"/>
      <c r="AN9294"/>
      <c r="AO9294"/>
      <c r="AP9294"/>
      <c r="AQ9294"/>
      <c r="AR9294"/>
      <c r="AS9294"/>
      <c r="AT9294"/>
      <c r="AU9294"/>
      <c r="AV9294"/>
      <c r="AW9294"/>
      <c r="AX9294"/>
      <c r="AY9294"/>
      <c r="AZ9294"/>
      <c r="BA9294"/>
      <c r="BB9294"/>
      <c r="BC9294"/>
      <c r="BD9294"/>
    </row>
    <row r="9295" spans="1:56" s="16" customFormat="1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  <c r="AE9295"/>
      <c r="AF9295"/>
      <c r="AG9295"/>
      <c r="AH9295"/>
      <c r="AI9295"/>
      <c r="AJ9295"/>
      <c r="AK9295"/>
      <c r="AL9295"/>
      <c r="AM9295"/>
      <c r="AN9295"/>
      <c r="AO9295"/>
      <c r="AP9295"/>
      <c r="AQ9295"/>
      <c r="AR9295"/>
      <c r="AS9295"/>
      <c r="AT9295"/>
      <c r="AU9295"/>
      <c r="AV9295"/>
      <c r="AW9295"/>
      <c r="AX9295"/>
      <c r="AY9295"/>
      <c r="AZ9295"/>
      <c r="BA9295"/>
      <c r="BB9295"/>
      <c r="BC9295"/>
      <c r="BD9295"/>
    </row>
    <row r="9296" spans="1:56" s="16" customFormat="1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/>
      <c r="AE9296"/>
      <c r="AF9296"/>
      <c r="AG9296"/>
      <c r="AH9296"/>
      <c r="AI9296"/>
      <c r="AJ9296"/>
      <c r="AK9296"/>
      <c r="AL9296"/>
      <c r="AM9296"/>
      <c r="AN9296"/>
      <c r="AO9296"/>
      <c r="AP9296"/>
      <c r="AQ9296"/>
      <c r="AR9296"/>
      <c r="AS9296"/>
      <c r="AT9296"/>
      <c r="AU9296"/>
      <c r="AV9296"/>
      <c r="AW9296"/>
      <c r="AX9296"/>
      <c r="AY9296"/>
      <c r="AZ9296"/>
      <c r="BA9296"/>
      <c r="BB9296"/>
      <c r="BC9296"/>
      <c r="BD9296"/>
    </row>
    <row r="9297" spans="1:56" s="16" customFormat="1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/>
      <c r="AE9297"/>
      <c r="AF9297"/>
      <c r="AG9297"/>
      <c r="AH9297"/>
      <c r="AI9297"/>
      <c r="AJ9297"/>
      <c r="AK9297"/>
      <c r="AL9297"/>
      <c r="AM9297"/>
      <c r="AN9297"/>
      <c r="AO9297"/>
      <c r="AP9297"/>
      <c r="AQ9297"/>
      <c r="AR9297"/>
      <c r="AS9297"/>
      <c r="AT9297"/>
      <c r="AU9297"/>
      <c r="AV9297"/>
      <c r="AW9297"/>
      <c r="AX9297"/>
      <c r="AY9297"/>
      <c r="AZ9297"/>
      <c r="BA9297"/>
      <c r="BB9297"/>
      <c r="BC9297"/>
      <c r="BD9297"/>
    </row>
    <row r="9298" spans="1:56" s="16" customFormat="1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/>
      <c r="AE9298"/>
      <c r="AF9298"/>
      <c r="AG9298"/>
      <c r="AH9298"/>
      <c r="AI9298"/>
      <c r="AJ9298"/>
      <c r="AK9298"/>
      <c r="AL9298"/>
      <c r="AM9298"/>
      <c r="AN9298"/>
      <c r="AO9298"/>
      <c r="AP9298"/>
      <c r="AQ9298"/>
      <c r="AR9298"/>
      <c r="AS9298"/>
      <c r="AT9298"/>
      <c r="AU9298"/>
      <c r="AV9298"/>
      <c r="AW9298"/>
      <c r="AX9298"/>
      <c r="AY9298"/>
      <c r="AZ9298"/>
      <c r="BA9298"/>
      <c r="BB9298"/>
      <c r="BC9298"/>
      <c r="BD9298"/>
    </row>
    <row r="9299" spans="1:56" s="16" customFormat="1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  <c r="AA9299"/>
      <c r="AB9299"/>
      <c r="AC9299"/>
      <c r="AD9299"/>
      <c r="AE9299"/>
      <c r="AF9299"/>
      <c r="AG9299"/>
      <c r="AH9299"/>
      <c r="AI9299"/>
      <c r="AJ9299"/>
      <c r="AK9299"/>
      <c r="AL9299"/>
      <c r="AM9299"/>
      <c r="AN9299"/>
      <c r="AO9299"/>
      <c r="AP9299"/>
      <c r="AQ9299"/>
      <c r="AR9299"/>
      <c r="AS9299"/>
      <c r="AT9299"/>
      <c r="AU9299"/>
      <c r="AV9299"/>
      <c r="AW9299"/>
      <c r="AX9299"/>
      <c r="AY9299"/>
      <c r="AZ9299"/>
      <c r="BA9299"/>
      <c r="BB9299"/>
      <c r="BC9299"/>
      <c r="BD9299"/>
    </row>
    <row r="9300" spans="1:56" s="16" customFormat="1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/>
      <c r="AE9300"/>
      <c r="AF9300"/>
      <c r="AG9300"/>
      <c r="AH9300"/>
      <c r="AI9300"/>
      <c r="AJ9300"/>
      <c r="AK9300"/>
      <c r="AL9300"/>
      <c r="AM9300"/>
      <c r="AN9300"/>
      <c r="AO9300"/>
      <c r="AP9300"/>
      <c r="AQ9300"/>
      <c r="AR9300"/>
      <c r="AS9300"/>
      <c r="AT9300"/>
      <c r="AU9300"/>
      <c r="AV9300"/>
      <c r="AW9300"/>
      <c r="AX9300"/>
      <c r="AY9300"/>
      <c r="AZ9300"/>
      <c r="BA9300"/>
      <c r="BB9300"/>
      <c r="BC9300"/>
      <c r="BD9300"/>
    </row>
    <row r="9301" spans="1:56" s="16" customFormat="1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/>
      <c r="AE9301"/>
      <c r="AF9301"/>
      <c r="AG9301"/>
      <c r="AH9301"/>
      <c r="AI9301"/>
      <c r="AJ9301"/>
      <c r="AK9301"/>
      <c r="AL9301"/>
      <c r="AM9301"/>
      <c r="AN9301"/>
      <c r="AO9301"/>
      <c r="AP9301"/>
      <c r="AQ9301"/>
      <c r="AR9301"/>
      <c r="AS9301"/>
      <c r="AT9301"/>
      <c r="AU9301"/>
      <c r="AV9301"/>
      <c r="AW9301"/>
      <c r="AX9301"/>
      <c r="AY9301"/>
      <c r="AZ9301"/>
      <c r="BA9301"/>
      <c r="BB9301"/>
      <c r="BC9301"/>
      <c r="BD9301"/>
    </row>
    <row r="9302" spans="1:56" s="16" customFormat="1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/>
      <c r="AE9302"/>
      <c r="AF9302"/>
      <c r="AG9302"/>
      <c r="AH9302"/>
      <c r="AI9302"/>
      <c r="AJ9302"/>
      <c r="AK9302"/>
      <c r="AL9302"/>
      <c r="AM9302"/>
      <c r="AN9302"/>
      <c r="AO9302"/>
      <c r="AP9302"/>
      <c r="AQ9302"/>
      <c r="AR9302"/>
      <c r="AS9302"/>
      <c r="AT9302"/>
      <c r="AU9302"/>
      <c r="AV9302"/>
      <c r="AW9302"/>
      <c r="AX9302"/>
      <c r="AY9302"/>
      <c r="AZ9302"/>
      <c r="BA9302"/>
      <c r="BB9302"/>
      <c r="BC9302"/>
      <c r="BD9302"/>
    </row>
    <row r="9303" spans="1:56" s="16" customFormat="1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/>
      <c r="AE9303"/>
      <c r="AF9303"/>
      <c r="AG9303"/>
      <c r="AH9303"/>
      <c r="AI9303"/>
      <c r="AJ9303"/>
      <c r="AK9303"/>
      <c r="AL9303"/>
      <c r="AM9303"/>
      <c r="AN9303"/>
      <c r="AO9303"/>
      <c r="AP9303"/>
      <c r="AQ9303"/>
      <c r="AR9303"/>
      <c r="AS9303"/>
      <c r="AT9303"/>
      <c r="AU9303"/>
      <c r="AV9303"/>
      <c r="AW9303"/>
      <c r="AX9303"/>
      <c r="AY9303"/>
      <c r="AZ9303"/>
      <c r="BA9303"/>
      <c r="BB9303"/>
      <c r="BC9303"/>
      <c r="BD9303"/>
    </row>
    <row r="9304" spans="1:56" s="16" customFormat="1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/>
      <c r="AE9304"/>
      <c r="AF9304"/>
      <c r="AG9304"/>
      <c r="AH9304"/>
      <c r="AI9304"/>
      <c r="AJ9304"/>
      <c r="AK9304"/>
      <c r="AL9304"/>
      <c r="AM9304"/>
      <c r="AN9304"/>
      <c r="AO9304"/>
      <c r="AP9304"/>
      <c r="AQ9304"/>
      <c r="AR9304"/>
      <c r="AS9304"/>
      <c r="AT9304"/>
      <c r="AU9304"/>
      <c r="AV9304"/>
      <c r="AW9304"/>
      <c r="AX9304"/>
      <c r="AY9304"/>
      <c r="AZ9304"/>
      <c r="BA9304"/>
      <c r="BB9304"/>
      <c r="BC9304"/>
      <c r="BD9304"/>
    </row>
    <row r="9305" spans="1:56" s="16" customFormat="1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/>
      <c r="AE9305"/>
      <c r="AF9305"/>
      <c r="AG9305"/>
      <c r="AH9305"/>
      <c r="AI9305"/>
      <c r="AJ9305"/>
      <c r="AK9305"/>
      <c r="AL9305"/>
      <c r="AM9305"/>
      <c r="AN9305"/>
      <c r="AO9305"/>
      <c r="AP9305"/>
      <c r="AQ9305"/>
      <c r="AR9305"/>
      <c r="AS9305"/>
      <c r="AT9305"/>
      <c r="AU9305"/>
      <c r="AV9305"/>
      <c r="AW9305"/>
      <c r="AX9305"/>
      <c r="AY9305"/>
      <c r="AZ9305"/>
      <c r="BA9305"/>
      <c r="BB9305"/>
      <c r="BC9305"/>
      <c r="BD9305"/>
    </row>
    <row r="9306" spans="1:56" s="16" customFormat="1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  <c r="AA9306"/>
      <c r="AB9306"/>
      <c r="AC9306"/>
      <c r="AD9306"/>
      <c r="AE9306"/>
      <c r="AF9306"/>
      <c r="AG9306"/>
      <c r="AH9306"/>
      <c r="AI9306"/>
      <c r="AJ9306"/>
      <c r="AK9306"/>
      <c r="AL9306"/>
      <c r="AM9306"/>
      <c r="AN9306"/>
      <c r="AO9306"/>
      <c r="AP9306"/>
      <c r="AQ9306"/>
      <c r="AR9306"/>
      <c r="AS9306"/>
      <c r="AT9306"/>
      <c r="AU9306"/>
      <c r="AV9306"/>
      <c r="AW9306"/>
      <c r="AX9306"/>
      <c r="AY9306"/>
      <c r="AZ9306"/>
      <c r="BA9306"/>
      <c r="BB9306"/>
      <c r="BC9306"/>
      <c r="BD9306"/>
    </row>
    <row r="9307" spans="1:56" s="16" customFormat="1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/>
      <c r="AE9307"/>
      <c r="AF9307"/>
      <c r="AG9307"/>
      <c r="AH9307"/>
      <c r="AI9307"/>
      <c r="AJ9307"/>
      <c r="AK9307"/>
      <c r="AL9307"/>
      <c r="AM9307"/>
      <c r="AN9307"/>
      <c r="AO9307"/>
      <c r="AP9307"/>
      <c r="AQ9307"/>
      <c r="AR9307"/>
      <c r="AS9307"/>
      <c r="AT9307"/>
      <c r="AU9307"/>
      <c r="AV9307"/>
      <c r="AW9307"/>
      <c r="AX9307"/>
      <c r="AY9307"/>
      <c r="AZ9307"/>
      <c r="BA9307"/>
      <c r="BB9307"/>
      <c r="BC9307"/>
      <c r="BD9307"/>
    </row>
    <row r="9308" spans="1:56" s="16" customFormat="1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/>
      <c r="AE9308"/>
      <c r="AF9308"/>
      <c r="AG9308"/>
      <c r="AH9308"/>
      <c r="AI9308"/>
      <c r="AJ9308"/>
      <c r="AK9308"/>
      <c r="AL9308"/>
      <c r="AM9308"/>
      <c r="AN9308"/>
      <c r="AO9308"/>
      <c r="AP9308"/>
      <c r="AQ9308"/>
      <c r="AR9308"/>
      <c r="AS9308"/>
      <c r="AT9308"/>
      <c r="AU9308"/>
      <c r="AV9308"/>
      <c r="AW9308"/>
      <c r="AX9308"/>
      <c r="AY9308"/>
      <c r="AZ9308"/>
      <c r="BA9308"/>
      <c r="BB9308"/>
      <c r="BC9308"/>
      <c r="BD9308"/>
    </row>
    <row r="9309" spans="1:56" s="16" customFormat="1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/>
      <c r="AE9309"/>
      <c r="AF9309"/>
      <c r="AG9309"/>
      <c r="AH9309"/>
      <c r="AI9309"/>
      <c r="AJ9309"/>
      <c r="AK9309"/>
      <c r="AL9309"/>
      <c r="AM9309"/>
      <c r="AN9309"/>
      <c r="AO9309"/>
      <c r="AP9309"/>
      <c r="AQ9309"/>
      <c r="AR9309"/>
      <c r="AS9309"/>
      <c r="AT9309"/>
      <c r="AU9309"/>
      <c r="AV9309"/>
      <c r="AW9309"/>
      <c r="AX9309"/>
      <c r="AY9309"/>
      <c r="AZ9309"/>
      <c r="BA9309"/>
      <c r="BB9309"/>
      <c r="BC9309"/>
      <c r="BD9309"/>
    </row>
    <row r="9310" spans="1:56" s="16" customFormat="1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/>
      <c r="AE9310"/>
      <c r="AF9310"/>
      <c r="AG9310"/>
      <c r="AH9310"/>
      <c r="AI9310"/>
      <c r="AJ9310"/>
      <c r="AK9310"/>
      <c r="AL9310"/>
      <c r="AM9310"/>
      <c r="AN9310"/>
      <c r="AO9310"/>
      <c r="AP9310"/>
      <c r="AQ9310"/>
      <c r="AR9310"/>
      <c r="AS9310"/>
      <c r="AT9310"/>
      <c r="AU9310"/>
      <c r="AV9310"/>
      <c r="AW9310"/>
      <c r="AX9310"/>
      <c r="AY9310"/>
      <c r="AZ9310"/>
      <c r="BA9310"/>
      <c r="BB9310"/>
      <c r="BC9310"/>
      <c r="BD9310"/>
    </row>
    <row r="9311" spans="1:56" s="16" customFormat="1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/>
      <c r="AE9311"/>
      <c r="AF9311"/>
      <c r="AG9311"/>
      <c r="AH9311"/>
      <c r="AI9311"/>
      <c r="AJ9311"/>
      <c r="AK9311"/>
      <c r="AL9311"/>
      <c r="AM9311"/>
      <c r="AN9311"/>
      <c r="AO9311"/>
      <c r="AP9311"/>
      <c r="AQ9311"/>
      <c r="AR9311"/>
      <c r="AS9311"/>
      <c r="AT9311"/>
      <c r="AU9311"/>
      <c r="AV9311"/>
      <c r="AW9311"/>
      <c r="AX9311"/>
      <c r="AY9311"/>
      <c r="AZ9311"/>
      <c r="BA9311"/>
      <c r="BB9311"/>
      <c r="BC9311"/>
      <c r="BD9311"/>
    </row>
    <row r="9312" spans="1:56" s="16" customFormat="1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/>
      <c r="AE9312"/>
      <c r="AF9312"/>
      <c r="AG9312"/>
      <c r="AH9312"/>
      <c r="AI9312"/>
      <c r="AJ9312"/>
      <c r="AK9312"/>
      <c r="AL9312"/>
      <c r="AM9312"/>
      <c r="AN9312"/>
      <c r="AO9312"/>
      <c r="AP9312"/>
      <c r="AQ9312"/>
      <c r="AR9312"/>
      <c r="AS9312"/>
      <c r="AT9312"/>
      <c r="AU9312"/>
      <c r="AV9312"/>
      <c r="AW9312"/>
      <c r="AX9312"/>
      <c r="AY9312"/>
      <c r="AZ9312"/>
      <c r="BA9312"/>
      <c r="BB9312"/>
      <c r="BC9312"/>
      <c r="BD9312"/>
    </row>
    <row r="9313" spans="1:56" s="16" customFormat="1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  <c r="AA9313"/>
      <c r="AB9313"/>
      <c r="AC9313"/>
      <c r="AD9313"/>
      <c r="AE9313"/>
      <c r="AF9313"/>
      <c r="AG9313"/>
      <c r="AH9313"/>
      <c r="AI9313"/>
      <c r="AJ9313"/>
      <c r="AK9313"/>
      <c r="AL9313"/>
      <c r="AM9313"/>
      <c r="AN9313"/>
      <c r="AO9313"/>
      <c r="AP9313"/>
      <c r="AQ9313"/>
      <c r="AR9313"/>
      <c r="AS9313"/>
      <c r="AT9313"/>
      <c r="AU9313"/>
      <c r="AV9313"/>
      <c r="AW9313"/>
      <c r="AX9313"/>
      <c r="AY9313"/>
      <c r="AZ9313"/>
      <c r="BA9313"/>
      <c r="BB9313"/>
      <c r="BC9313"/>
      <c r="BD9313"/>
    </row>
    <row r="9314" spans="1:56" s="16" customFormat="1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/>
      <c r="AE9314"/>
      <c r="AF9314"/>
      <c r="AG9314"/>
      <c r="AH9314"/>
      <c r="AI9314"/>
      <c r="AJ9314"/>
      <c r="AK9314"/>
      <c r="AL9314"/>
      <c r="AM9314"/>
      <c r="AN9314"/>
      <c r="AO9314"/>
      <c r="AP9314"/>
      <c r="AQ9314"/>
      <c r="AR9314"/>
      <c r="AS9314"/>
      <c r="AT9314"/>
      <c r="AU9314"/>
      <c r="AV9314"/>
      <c r="AW9314"/>
      <c r="AX9314"/>
      <c r="AY9314"/>
      <c r="AZ9314"/>
      <c r="BA9314"/>
      <c r="BB9314"/>
      <c r="BC9314"/>
      <c r="BD9314"/>
    </row>
    <row r="9315" spans="1:56" s="16" customFormat="1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/>
      <c r="AE9315"/>
      <c r="AF9315"/>
      <c r="AG9315"/>
      <c r="AH9315"/>
      <c r="AI9315"/>
      <c r="AJ9315"/>
      <c r="AK9315"/>
      <c r="AL9315"/>
      <c r="AM9315"/>
      <c r="AN9315"/>
      <c r="AO9315"/>
      <c r="AP9315"/>
      <c r="AQ9315"/>
      <c r="AR9315"/>
      <c r="AS9315"/>
      <c r="AT9315"/>
      <c r="AU9315"/>
      <c r="AV9315"/>
      <c r="AW9315"/>
      <c r="AX9315"/>
      <c r="AY9315"/>
      <c r="AZ9315"/>
      <c r="BA9315"/>
      <c r="BB9315"/>
      <c r="BC9315"/>
      <c r="BD9315"/>
    </row>
    <row r="9316" spans="1:56" s="16" customFormat="1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/>
      <c r="AE9316"/>
      <c r="AF9316"/>
      <c r="AG9316"/>
      <c r="AH9316"/>
      <c r="AI9316"/>
      <c r="AJ9316"/>
      <c r="AK9316"/>
      <c r="AL9316"/>
      <c r="AM9316"/>
      <c r="AN9316"/>
      <c r="AO9316"/>
      <c r="AP9316"/>
      <c r="AQ9316"/>
      <c r="AR9316"/>
      <c r="AS9316"/>
      <c r="AT9316"/>
      <c r="AU9316"/>
      <c r="AV9316"/>
      <c r="AW9316"/>
      <c r="AX9316"/>
      <c r="AY9316"/>
      <c r="AZ9316"/>
      <c r="BA9316"/>
      <c r="BB9316"/>
      <c r="BC9316"/>
      <c r="BD9316"/>
    </row>
    <row r="9317" spans="1:56" s="16" customFormat="1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/>
      <c r="AE9317"/>
      <c r="AF9317"/>
      <c r="AG9317"/>
      <c r="AH9317"/>
      <c r="AI9317"/>
      <c r="AJ9317"/>
      <c r="AK9317"/>
      <c r="AL9317"/>
      <c r="AM9317"/>
      <c r="AN9317"/>
      <c r="AO9317"/>
      <c r="AP9317"/>
      <c r="AQ9317"/>
      <c r="AR9317"/>
      <c r="AS9317"/>
      <c r="AT9317"/>
      <c r="AU9317"/>
      <c r="AV9317"/>
      <c r="AW9317"/>
      <c r="AX9317"/>
      <c r="AY9317"/>
      <c r="AZ9317"/>
      <c r="BA9317"/>
      <c r="BB9317"/>
      <c r="BC9317"/>
      <c r="BD9317"/>
    </row>
    <row r="9318" spans="1:56" s="16" customFormat="1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/>
      <c r="AE9318"/>
      <c r="AF9318"/>
      <c r="AG9318"/>
      <c r="AH9318"/>
      <c r="AI9318"/>
      <c r="AJ9318"/>
      <c r="AK9318"/>
      <c r="AL9318"/>
      <c r="AM9318"/>
      <c r="AN9318"/>
      <c r="AO9318"/>
      <c r="AP9318"/>
      <c r="AQ9318"/>
      <c r="AR9318"/>
      <c r="AS9318"/>
      <c r="AT9318"/>
      <c r="AU9318"/>
      <c r="AV9318"/>
      <c r="AW9318"/>
      <c r="AX9318"/>
      <c r="AY9318"/>
      <c r="AZ9318"/>
      <c r="BA9318"/>
      <c r="BB9318"/>
      <c r="BC9318"/>
      <c r="BD9318"/>
    </row>
    <row r="9319" spans="1:56" s="16" customFormat="1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/>
      <c r="AE9319"/>
      <c r="AF9319"/>
      <c r="AG9319"/>
      <c r="AH9319"/>
      <c r="AI9319"/>
      <c r="AJ9319"/>
      <c r="AK9319"/>
      <c r="AL9319"/>
      <c r="AM9319"/>
      <c r="AN9319"/>
      <c r="AO9319"/>
      <c r="AP9319"/>
      <c r="AQ9319"/>
      <c r="AR9319"/>
      <c r="AS9319"/>
      <c r="AT9319"/>
      <c r="AU9319"/>
      <c r="AV9319"/>
      <c r="AW9319"/>
      <c r="AX9319"/>
      <c r="AY9319"/>
      <c r="AZ9319"/>
      <c r="BA9319"/>
      <c r="BB9319"/>
      <c r="BC9319"/>
      <c r="BD9319"/>
    </row>
    <row r="9320" spans="1:56" s="16" customFormat="1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  <c r="AA9320"/>
      <c r="AB9320"/>
      <c r="AC9320"/>
      <c r="AD9320"/>
      <c r="AE9320"/>
      <c r="AF9320"/>
      <c r="AG9320"/>
      <c r="AH9320"/>
      <c r="AI9320"/>
      <c r="AJ9320"/>
      <c r="AK9320"/>
      <c r="AL9320"/>
      <c r="AM9320"/>
      <c r="AN9320"/>
      <c r="AO9320"/>
      <c r="AP9320"/>
      <c r="AQ9320"/>
      <c r="AR9320"/>
      <c r="AS9320"/>
      <c r="AT9320"/>
      <c r="AU9320"/>
      <c r="AV9320"/>
      <c r="AW9320"/>
      <c r="AX9320"/>
      <c r="AY9320"/>
      <c r="AZ9320"/>
      <c r="BA9320"/>
      <c r="BB9320"/>
      <c r="BC9320"/>
      <c r="BD9320"/>
    </row>
    <row r="9321" spans="1:56" s="16" customFormat="1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/>
      <c r="AE9321"/>
      <c r="AF9321"/>
      <c r="AG9321"/>
      <c r="AH9321"/>
      <c r="AI9321"/>
      <c r="AJ9321"/>
      <c r="AK9321"/>
      <c r="AL9321"/>
      <c r="AM9321"/>
      <c r="AN9321"/>
      <c r="AO9321"/>
      <c r="AP9321"/>
      <c r="AQ9321"/>
      <c r="AR9321"/>
      <c r="AS9321"/>
      <c r="AT9321"/>
      <c r="AU9321"/>
      <c r="AV9321"/>
      <c r="AW9321"/>
      <c r="AX9321"/>
      <c r="AY9321"/>
      <c r="AZ9321"/>
      <c r="BA9321"/>
      <c r="BB9321"/>
      <c r="BC9321"/>
      <c r="BD9321"/>
    </row>
    <row r="9322" spans="1:56" s="16" customFormat="1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/>
      <c r="AE9322"/>
      <c r="AF9322"/>
      <c r="AG9322"/>
      <c r="AH9322"/>
      <c r="AI9322"/>
      <c r="AJ9322"/>
      <c r="AK9322"/>
      <c r="AL9322"/>
      <c r="AM9322"/>
      <c r="AN9322"/>
      <c r="AO9322"/>
      <c r="AP9322"/>
      <c r="AQ9322"/>
      <c r="AR9322"/>
      <c r="AS9322"/>
      <c r="AT9322"/>
      <c r="AU9322"/>
      <c r="AV9322"/>
      <c r="AW9322"/>
      <c r="AX9322"/>
      <c r="AY9322"/>
      <c r="AZ9322"/>
      <c r="BA9322"/>
      <c r="BB9322"/>
      <c r="BC9322"/>
      <c r="BD9322"/>
    </row>
    <row r="9323" spans="1:56" s="16" customFormat="1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/>
      <c r="AE9323"/>
      <c r="AF9323"/>
      <c r="AG9323"/>
      <c r="AH9323"/>
      <c r="AI9323"/>
      <c r="AJ9323"/>
      <c r="AK9323"/>
      <c r="AL9323"/>
      <c r="AM9323"/>
      <c r="AN9323"/>
      <c r="AO9323"/>
      <c r="AP9323"/>
      <c r="AQ9323"/>
      <c r="AR9323"/>
      <c r="AS9323"/>
      <c r="AT9323"/>
      <c r="AU9323"/>
      <c r="AV9323"/>
      <c r="AW9323"/>
      <c r="AX9323"/>
      <c r="AY9323"/>
      <c r="AZ9323"/>
      <c r="BA9323"/>
      <c r="BB9323"/>
      <c r="BC9323"/>
      <c r="BD9323"/>
    </row>
    <row r="9324" spans="1:56" s="16" customFormat="1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/>
      <c r="AE9324"/>
      <c r="AF9324"/>
      <c r="AG9324"/>
      <c r="AH9324"/>
      <c r="AI9324"/>
      <c r="AJ9324"/>
      <c r="AK9324"/>
      <c r="AL9324"/>
      <c r="AM9324"/>
      <c r="AN9324"/>
      <c r="AO9324"/>
      <c r="AP9324"/>
      <c r="AQ9324"/>
      <c r="AR9324"/>
      <c r="AS9324"/>
      <c r="AT9324"/>
      <c r="AU9324"/>
      <c r="AV9324"/>
      <c r="AW9324"/>
      <c r="AX9324"/>
      <c r="AY9324"/>
      <c r="AZ9324"/>
      <c r="BA9324"/>
      <c r="BB9324"/>
      <c r="BC9324"/>
      <c r="BD9324"/>
    </row>
    <row r="9325" spans="1:56" s="16" customFormat="1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/>
      <c r="AE9325"/>
      <c r="AF9325"/>
      <c r="AG9325"/>
      <c r="AH9325"/>
      <c r="AI9325"/>
      <c r="AJ9325"/>
      <c r="AK9325"/>
      <c r="AL9325"/>
      <c r="AM9325"/>
      <c r="AN9325"/>
      <c r="AO9325"/>
      <c r="AP9325"/>
      <c r="AQ9325"/>
      <c r="AR9325"/>
      <c r="AS9325"/>
      <c r="AT9325"/>
      <c r="AU9325"/>
      <c r="AV9325"/>
      <c r="AW9325"/>
      <c r="AX9325"/>
      <c r="AY9325"/>
      <c r="AZ9325"/>
      <c r="BA9325"/>
      <c r="BB9325"/>
      <c r="BC9325"/>
      <c r="BD9325"/>
    </row>
    <row r="9326" spans="1:56" s="16" customFormat="1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/>
      <c r="AE9326"/>
      <c r="AF9326"/>
      <c r="AG9326"/>
      <c r="AH9326"/>
      <c r="AI9326"/>
      <c r="AJ9326"/>
      <c r="AK9326"/>
      <c r="AL9326"/>
      <c r="AM9326"/>
      <c r="AN9326"/>
      <c r="AO9326"/>
      <c r="AP9326"/>
      <c r="AQ9326"/>
      <c r="AR9326"/>
      <c r="AS9326"/>
      <c r="AT9326"/>
      <c r="AU9326"/>
      <c r="AV9326"/>
      <c r="AW9326"/>
      <c r="AX9326"/>
      <c r="AY9326"/>
      <c r="AZ9326"/>
      <c r="BA9326"/>
      <c r="BB9326"/>
      <c r="BC9326"/>
      <c r="BD9326"/>
    </row>
    <row r="9327" spans="1:56" s="16" customFormat="1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  <c r="AA9327"/>
      <c r="AB9327"/>
      <c r="AC9327"/>
      <c r="AD9327"/>
      <c r="AE9327"/>
      <c r="AF9327"/>
      <c r="AG9327"/>
      <c r="AH9327"/>
      <c r="AI9327"/>
      <c r="AJ9327"/>
      <c r="AK9327"/>
      <c r="AL9327"/>
      <c r="AM9327"/>
      <c r="AN9327"/>
      <c r="AO9327"/>
      <c r="AP9327"/>
      <c r="AQ9327"/>
      <c r="AR9327"/>
      <c r="AS9327"/>
      <c r="AT9327"/>
      <c r="AU9327"/>
      <c r="AV9327"/>
      <c r="AW9327"/>
      <c r="AX9327"/>
      <c r="AY9327"/>
      <c r="AZ9327"/>
      <c r="BA9327"/>
      <c r="BB9327"/>
      <c r="BC9327"/>
      <c r="BD9327"/>
    </row>
    <row r="9328" spans="1:56" s="16" customFormat="1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/>
      <c r="AE9328"/>
      <c r="AF9328"/>
      <c r="AG9328"/>
      <c r="AH9328"/>
      <c r="AI9328"/>
      <c r="AJ9328"/>
      <c r="AK9328"/>
      <c r="AL9328"/>
      <c r="AM9328"/>
      <c r="AN9328"/>
      <c r="AO9328"/>
      <c r="AP9328"/>
      <c r="AQ9328"/>
      <c r="AR9328"/>
      <c r="AS9328"/>
      <c r="AT9328"/>
      <c r="AU9328"/>
      <c r="AV9328"/>
      <c r="AW9328"/>
      <c r="AX9328"/>
      <c r="AY9328"/>
      <c r="AZ9328"/>
      <c r="BA9328"/>
      <c r="BB9328"/>
      <c r="BC9328"/>
      <c r="BD9328"/>
    </row>
    <row r="9329" spans="1:56" s="16" customFormat="1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/>
      <c r="AE9329"/>
      <c r="AF9329"/>
      <c r="AG9329"/>
      <c r="AH9329"/>
      <c r="AI9329"/>
      <c r="AJ9329"/>
      <c r="AK9329"/>
      <c r="AL9329"/>
      <c r="AM9329"/>
      <c r="AN9329"/>
      <c r="AO9329"/>
      <c r="AP9329"/>
      <c r="AQ9329"/>
      <c r="AR9329"/>
      <c r="AS9329"/>
      <c r="AT9329"/>
      <c r="AU9329"/>
      <c r="AV9329"/>
      <c r="AW9329"/>
      <c r="AX9329"/>
      <c r="AY9329"/>
      <c r="AZ9329"/>
      <c r="BA9329"/>
      <c r="BB9329"/>
      <c r="BC9329"/>
      <c r="BD9329"/>
    </row>
    <row r="9330" spans="1:56" s="16" customFormat="1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/>
      <c r="AE9330"/>
      <c r="AF9330"/>
      <c r="AG9330"/>
      <c r="AH9330"/>
      <c r="AI9330"/>
      <c r="AJ9330"/>
      <c r="AK9330"/>
      <c r="AL9330"/>
      <c r="AM9330"/>
      <c r="AN9330"/>
      <c r="AO9330"/>
      <c r="AP9330"/>
      <c r="AQ9330"/>
      <c r="AR9330"/>
      <c r="AS9330"/>
      <c r="AT9330"/>
      <c r="AU9330"/>
      <c r="AV9330"/>
      <c r="AW9330"/>
      <c r="AX9330"/>
      <c r="AY9330"/>
      <c r="AZ9330"/>
      <c r="BA9330"/>
      <c r="BB9330"/>
      <c r="BC9330"/>
      <c r="BD9330"/>
    </row>
    <row r="9331" spans="1:56" s="16" customFormat="1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/>
      <c r="AE9331"/>
      <c r="AF9331"/>
      <c r="AG9331"/>
      <c r="AH9331"/>
      <c r="AI9331"/>
      <c r="AJ9331"/>
      <c r="AK9331"/>
      <c r="AL9331"/>
      <c r="AM9331"/>
      <c r="AN9331"/>
      <c r="AO9331"/>
      <c r="AP9331"/>
      <c r="AQ9331"/>
      <c r="AR9331"/>
      <c r="AS9331"/>
      <c r="AT9331"/>
      <c r="AU9331"/>
      <c r="AV9331"/>
      <c r="AW9331"/>
      <c r="AX9331"/>
      <c r="AY9331"/>
      <c r="AZ9331"/>
      <c r="BA9331"/>
      <c r="BB9331"/>
      <c r="BC9331"/>
      <c r="BD9331"/>
    </row>
    <row r="9332" spans="1:56" s="16" customFormat="1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/>
      <c r="AE9332"/>
      <c r="AF9332"/>
      <c r="AG9332"/>
      <c r="AH9332"/>
      <c r="AI9332"/>
      <c r="AJ9332"/>
      <c r="AK9332"/>
      <c r="AL9332"/>
      <c r="AM9332"/>
      <c r="AN9332"/>
      <c r="AO9332"/>
      <c r="AP9332"/>
      <c r="AQ9332"/>
      <c r="AR9332"/>
      <c r="AS9332"/>
      <c r="AT9332"/>
      <c r="AU9332"/>
      <c r="AV9332"/>
      <c r="AW9332"/>
      <c r="AX9332"/>
      <c r="AY9332"/>
      <c r="AZ9332"/>
      <c r="BA9332"/>
      <c r="BB9332"/>
      <c r="BC9332"/>
      <c r="BD9332"/>
    </row>
    <row r="9333" spans="1:56" s="16" customFormat="1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/>
      <c r="AE9333"/>
      <c r="AF9333"/>
      <c r="AG9333"/>
      <c r="AH9333"/>
      <c r="AI9333"/>
      <c r="AJ9333"/>
      <c r="AK9333"/>
      <c r="AL9333"/>
      <c r="AM9333"/>
      <c r="AN9333"/>
      <c r="AO9333"/>
      <c r="AP9333"/>
      <c r="AQ9333"/>
      <c r="AR9333"/>
      <c r="AS9333"/>
      <c r="AT9333"/>
      <c r="AU9333"/>
      <c r="AV9333"/>
      <c r="AW9333"/>
      <c r="AX9333"/>
      <c r="AY9333"/>
      <c r="AZ9333"/>
      <c r="BA9333"/>
      <c r="BB9333"/>
      <c r="BC9333"/>
      <c r="BD9333"/>
    </row>
    <row r="9334" spans="1:56" s="16" customFormat="1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/>
      <c r="AE9334"/>
      <c r="AF9334"/>
      <c r="AG9334"/>
      <c r="AH9334"/>
      <c r="AI9334"/>
      <c r="AJ9334"/>
      <c r="AK9334"/>
      <c r="AL9334"/>
      <c r="AM9334"/>
      <c r="AN9334"/>
      <c r="AO9334"/>
      <c r="AP9334"/>
      <c r="AQ9334"/>
      <c r="AR9334"/>
      <c r="AS9334"/>
      <c r="AT9334"/>
      <c r="AU9334"/>
      <c r="AV9334"/>
      <c r="AW9334"/>
      <c r="AX9334"/>
      <c r="AY9334"/>
      <c r="AZ9334"/>
      <c r="BA9334"/>
      <c r="BB9334"/>
      <c r="BC9334"/>
      <c r="BD9334"/>
    </row>
    <row r="9335" spans="1:56" s="16" customFormat="1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/>
      <c r="AE9335"/>
      <c r="AF9335"/>
      <c r="AG9335"/>
      <c r="AH9335"/>
      <c r="AI9335"/>
      <c r="AJ9335"/>
      <c r="AK9335"/>
      <c r="AL9335"/>
      <c r="AM9335"/>
      <c r="AN9335"/>
      <c r="AO9335"/>
      <c r="AP9335"/>
      <c r="AQ9335"/>
      <c r="AR9335"/>
      <c r="AS9335"/>
      <c r="AT9335"/>
      <c r="AU9335"/>
      <c r="AV9335"/>
      <c r="AW9335"/>
      <c r="AX9335"/>
      <c r="AY9335"/>
      <c r="AZ9335"/>
      <c r="BA9335"/>
      <c r="BB9335"/>
      <c r="BC9335"/>
      <c r="BD9335"/>
    </row>
    <row r="9336" spans="1:56" s="16" customFormat="1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/>
      <c r="AE9336"/>
      <c r="AF9336"/>
      <c r="AG9336"/>
      <c r="AH9336"/>
      <c r="AI9336"/>
      <c r="AJ9336"/>
      <c r="AK9336"/>
      <c r="AL9336"/>
      <c r="AM9336"/>
      <c r="AN9336"/>
      <c r="AO9336"/>
      <c r="AP9336"/>
      <c r="AQ9336"/>
      <c r="AR9336"/>
      <c r="AS9336"/>
      <c r="AT9336"/>
      <c r="AU9336"/>
      <c r="AV9336"/>
      <c r="AW9336"/>
      <c r="AX9336"/>
      <c r="AY9336"/>
      <c r="AZ9336"/>
      <c r="BA9336"/>
      <c r="BB9336"/>
      <c r="BC9336"/>
      <c r="BD9336"/>
    </row>
    <row r="9337" spans="1:56" s="16" customFormat="1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/>
      <c r="AE9337"/>
      <c r="AF9337"/>
      <c r="AG9337"/>
      <c r="AH9337"/>
      <c r="AI9337"/>
      <c r="AJ9337"/>
      <c r="AK9337"/>
      <c r="AL9337"/>
      <c r="AM9337"/>
      <c r="AN9337"/>
      <c r="AO9337"/>
      <c r="AP9337"/>
      <c r="AQ9337"/>
      <c r="AR9337"/>
      <c r="AS9337"/>
      <c r="AT9337"/>
      <c r="AU9337"/>
      <c r="AV9337"/>
      <c r="AW9337"/>
      <c r="AX9337"/>
      <c r="AY9337"/>
      <c r="AZ9337"/>
      <c r="BA9337"/>
      <c r="BB9337"/>
      <c r="BC9337"/>
      <c r="BD9337"/>
    </row>
    <row r="9338" spans="1:56" s="16" customFormat="1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  <c r="AA9338"/>
      <c r="AB9338"/>
      <c r="AC9338"/>
      <c r="AD9338"/>
      <c r="AE9338"/>
      <c r="AF9338"/>
      <c r="AG9338"/>
      <c r="AH9338"/>
      <c r="AI9338"/>
      <c r="AJ9338"/>
      <c r="AK9338"/>
      <c r="AL9338"/>
      <c r="AM9338"/>
      <c r="AN9338"/>
      <c r="AO9338"/>
      <c r="AP9338"/>
      <c r="AQ9338"/>
      <c r="AR9338"/>
      <c r="AS9338"/>
      <c r="AT9338"/>
      <c r="AU9338"/>
      <c r="AV9338"/>
      <c r="AW9338"/>
      <c r="AX9338"/>
      <c r="AY9338"/>
      <c r="AZ9338"/>
      <c r="BA9338"/>
      <c r="BB9338"/>
      <c r="BC9338"/>
      <c r="BD9338"/>
    </row>
    <row r="9339" spans="1:56" s="16" customFormat="1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/>
      <c r="AE9339"/>
      <c r="AF9339"/>
      <c r="AG9339"/>
      <c r="AH9339"/>
      <c r="AI9339"/>
      <c r="AJ9339"/>
      <c r="AK9339"/>
      <c r="AL9339"/>
      <c r="AM9339"/>
      <c r="AN9339"/>
      <c r="AO9339"/>
      <c r="AP9339"/>
      <c r="AQ9339"/>
      <c r="AR9339"/>
      <c r="AS9339"/>
      <c r="AT9339"/>
      <c r="AU9339"/>
      <c r="AV9339"/>
      <c r="AW9339"/>
      <c r="AX9339"/>
      <c r="AY9339"/>
      <c r="AZ9339"/>
      <c r="BA9339"/>
      <c r="BB9339"/>
      <c r="BC9339"/>
      <c r="BD9339"/>
    </row>
    <row r="9340" spans="1:56" s="16" customFormat="1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/>
      <c r="AE9340"/>
      <c r="AF9340"/>
      <c r="AG9340"/>
      <c r="AH9340"/>
      <c r="AI9340"/>
      <c r="AJ9340"/>
      <c r="AK9340"/>
      <c r="AL9340"/>
      <c r="AM9340"/>
      <c r="AN9340"/>
      <c r="AO9340"/>
      <c r="AP9340"/>
      <c r="AQ9340"/>
      <c r="AR9340"/>
      <c r="AS9340"/>
      <c r="AT9340"/>
      <c r="AU9340"/>
      <c r="AV9340"/>
      <c r="AW9340"/>
      <c r="AX9340"/>
      <c r="AY9340"/>
      <c r="AZ9340"/>
      <c r="BA9340"/>
      <c r="BB9340"/>
      <c r="BC9340"/>
      <c r="BD9340"/>
    </row>
    <row r="9341" spans="1:56" s="16" customFormat="1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/>
      <c r="AE9341"/>
      <c r="AF9341"/>
      <c r="AG9341"/>
      <c r="AH9341"/>
      <c r="AI9341"/>
      <c r="AJ9341"/>
      <c r="AK9341"/>
      <c r="AL9341"/>
      <c r="AM9341"/>
      <c r="AN9341"/>
      <c r="AO9341"/>
      <c r="AP9341"/>
      <c r="AQ9341"/>
      <c r="AR9341"/>
      <c r="AS9341"/>
      <c r="AT9341"/>
      <c r="AU9341"/>
      <c r="AV9341"/>
      <c r="AW9341"/>
      <c r="AX9341"/>
      <c r="AY9341"/>
      <c r="AZ9341"/>
      <c r="BA9341"/>
      <c r="BB9341"/>
      <c r="BC9341"/>
      <c r="BD9341"/>
    </row>
    <row r="9342" spans="1:56" s="16" customFormat="1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/>
      <c r="AE9342"/>
      <c r="AF9342"/>
      <c r="AG9342"/>
      <c r="AH9342"/>
      <c r="AI9342"/>
      <c r="AJ9342"/>
      <c r="AK9342"/>
      <c r="AL9342"/>
      <c r="AM9342"/>
      <c r="AN9342"/>
      <c r="AO9342"/>
      <c r="AP9342"/>
      <c r="AQ9342"/>
      <c r="AR9342"/>
      <c r="AS9342"/>
      <c r="AT9342"/>
      <c r="AU9342"/>
      <c r="AV9342"/>
      <c r="AW9342"/>
      <c r="AX9342"/>
      <c r="AY9342"/>
      <c r="AZ9342"/>
      <c r="BA9342"/>
      <c r="BB9342"/>
      <c r="BC9342"/>
      <c r="BD9342"/>
    </row>
    <row r="9343" spans="1:56" s="16" customFormat="1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/>
      <c r="AE9343"/>
      <c r="AF9343"/>
      <c r="AG9343"/>
      <c r="AH9343"/>
      <c r="AI9343"/>
      <c r="AJ9343"/>
      <c r="AK9343"/>
      <c r="AL9343"/>
      <c r="AM9343"/>
      <c r="AN9343"/>
      <c r="AO9343"/>
      <c r="AP9343"/>
      <c r="AQ9343"/>
      <c r="AR9343"/>
      <c r="AS9343"/>
      <c r="AT9343"/>
      <c r="AU9343"/>
      <c r="AV9343"/>
      <c r="AW9343"/>
      <c r="AX9343"/>
      <c r="AY9343"/>
      <c r="AZ9343"/>
      <c r="BA9343"/>
      <c r="BB9343"/>
      <c r="BC9343"/>
      <c r="BD9343"/>
    </row>
    <row r="9344" spans="1:56" s="16" customFormat="1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/>
      <c r="AE9344"/>
      <c r="AF9344"/>
      <c r="AG9344"/>
      <c r="AH9344"/>
      <c r="AI9344"/>
      <c r="AJ9344"/>
      <c r="AK9344"/>
      <c r="AL9344"/>
      <c r="AM9344"/>
      <c r="AN9344"/>
      <c r="AO9344"/>
      <c r="AP9344"/>
      <c r="AQ9344"/>
      <c r="AR9344"/>
      <c r="AS9344"/>
      <c r="AT9344"/>
      <c r="AU9344"/>
      <c r="AV9344"/>
      <c r="AW9344"/>
      <c r="AX9344"/>
      <c r="AY9344"/>
      <c r="AZ9344"/>
      <c r="BA9344"/>
      <c r="BB9344"/>
      <c r="BC9344"/>
      <c r="BD9344"/>
    </row>
    <row r="9345" spans="1:56" s="16" customFormat="1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  <c r="AA9345"/>
      <c r="AB9345"/>
      <c r="AC9345"/>
      <c r="AD9345"/>
      <c r="AE9345"/>
      <c r="AF9345"/>
      <c r="AG9345"/>
      <c r="AH9345"/>
      <c r="AI9345"/>
      <c r="AJ9345"/>
      <c r="AK9345"/>
      <c r="AL9345"/>
      <c r="AM9345"/>
      <c r="AN9345"/>
      <c r="AO9345"/>
      <c r="AP9345"/>
      <c r="AQ9345"/>
      <c r="AR9345"/>
      <c r="AS9345"/>
      <c r="AT9345"/>
      <c r="AU9345"/>
      <c r="AV9345"/>
      <c r="AW9345"/>
      <c r="AX9345"/>
      <c r="AY9345"/>
      <c r="AZ9345"/>
      <c r="BA9345"/>
      <c r="BB9345"/>
      <c r="BC9345"/>
      <c r="BD9345"/>
    </row>
    <row r="9346" spans="1:56" s="16" customFormat="1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/>
      <c r="AE9346"/>
      <c r="AF9346"/>
      <c r="AG9346"/>
      <c r="AH9346"/>
      <c r="AI9346"/>
      <c r="AJ9346"/>
      <c r="AK9346"/>
      <c r="AL9346"/>
      <c r="AM9346"/>
      <c r="AN9346"/>
      <c r="AO9346"/>
      <c r="AP9346"/>
      <c r="AQ9346"/>
      <c r="AR9346"/>
      <c r="AS9346"/>
      <c r="AT9346"/>
      <c r="AU9346"/>
      <c r="AV9346"/>
      <c r="AW9346"/>
      <c r="AX9346"/>
      <c r="AY9346"/>
      <c r="AZ9346"/>
      <c r="BA9346"/>
      <c r="BB9346"/>
      <c r="BC9346"/>
      <c r="BD9346"/>
    </row>
    <row r="9347" spans="1:56" s="16" customFormat="1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/>
      <c r="AE9347"/>
      <c r="AF9347"/>
      <c r="AG9347"/>
      <c r="AH9347"/>
      <c r="AI9347"/>
      <c r="AJ9347"/>
      <c r="AK9347"/>
      <c r="AL9347"/>
      <c r="AM9347"/>
      <c r="AN9347"/>
      <c r="AO9347"/>
      <c r="AP9347"/>
      <c r="AQ9347"/>
      <c r="AR9347"/>
      <c r="AS9347"/>
      <c r="AT9347"/>
      <c r="AU9347"/>
      <c r="AV9347"/>
      <c r="AW9347"/>
      <c r="AX9347"/>
      <c r="AY9347"/>
      <c r="AZ9347"/>
      <c r="BA9347"/>
      <c r="BB9347"/>
      <c r="BC9347"/>
      <c r="BD9347"/>
    </row>
    <row r="9348" spans="1:56" s="16" customFormat="1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/>
      <c r="AE9348"/>
      <c r="AF9348"/>
      <c r="AG9348"/>
      <c r="AH9348"/>
      <c r="AI9348"/>
      <c r="AJ9348"/>
      <c r="AK9348"/>
      <c r="AL9348"/>
      <c r="AM9348"/>
      <c r="AN9348"/>
      <c r="AO9348"/>
      <c r="AP9348"/>
      <c r="AQ9348"/>
      <c r="AR9348"/>
      <c r="AS9348"/>
      <c r="AT9348"/>
      <c r="AU9348"/>
      <c r="AV9348"/>
      <c r="AW9348"/>
      <c r="AX9348"/>
      <c r="AY9348"/>
      <c r="AZ9348"/>
      <c r="BA9348"/>
      <c r="BB9348"/>
      <c r="BC9348"/>
      <c r="BD9348"/>
    </row>
    <row r="9349" spans="1:56" s="16" customFormat="1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/>
      <c r="AE9349"/>
      <c r="AF9349"/>
      <c r="AG9349"/>
      <c r="AH9349"/>
      <c r="AI9349"/>
      <c r="AJ9349"/>
      <c r="AK9349"/>
      <c r="AL9349"/>
      <c r="AM9349"/>
      <c r="AN9349"/>
      <c r="AO9349"/>
      <c r="AP9349"/>
      <c r="AQ9349"/>
      <c r="AR9349"/>
      <c r="AS9349"/>
      <c r="AT9349"/>
      <c r="AU9349"/>
      <c r="AV9349"/>
      <c r="AW9349"/>
      <c r="AX9349"/>
      <c r="AY9349"/>
      <c r="AZ9349"/>
      <c r="BA9349"/>
      <c r="BB9349"/>
      <c r="BC9349"/>
      <c r="BD9349"/>
    </row>
    <row r="9350" spans="1:56" s="16" customFormat="1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/>
      <c r="AE9350"/>
      <c r="AF9350"/>
      <c r="AG9350"/>
      <c r="AH9350"/>
      <c r="AI9350"/>
      <c r="AJ9350"/>
      <c r="AK9350"/>
      <c r="AL9350"/>
      <c r="AM9350"/>
      <c r="AN9350"/>
      <c r="AO9350"/>
      <c r="AP9350"/>
      <c r="AQ9350"/>
      <c r="AR9350"/>
      <c r="AS9350"/>
      <c r="AT9350"/>
      <c r="AU9350"/>
      <c r="AV9350"/>
      <c r="AW9350"/>
      <c r="AX9350"/>
      <c r="AY9350"/>
      <c r="AZ9350"/>
      <c r="BA9350"/>
      <c r="BB9350"/>
      <c r="BC9350"/>
      <c r="BD9350"/>
    </row>
    <row r="9351" spans="1:56" s="16" customFormat="1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/>
      <c r="AE9351"/>
      <c r="AF9351"/>
      <c r="AG9351"/>
      <c r="AH9351"/>
      <c r="AI9351"/>
      <c r="AJ9351"/>
      <c r="AK9351"/>
      <c r="AL9351"/>
      <c r="AM9351"/>
      <c r="AN9351"/>
      <c r="AO9351"/>
      <c r="AP9351"/>
      <c r="AQ9351"/>
      <c r="AR9351"/>
      <c r="AS9351"/>
      <c r="AT9351"/>
      <c r="AU9351"/>
      <c r="AV9351"/>
      <c r="AW9351"/>
      <c r="AX9351"/>
      <c r="AY9351"/>
      <c r="AZ9351"/>
      <c r="BA9351"/>
      <c r="BB9351"/>
      <c r="BC9351"/>
      <c r="BD9351"/>
    </row>
    <row r="9352" spans="1:56" s="16" customFormat="1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/>
      <c r="AE9352"/>
      <c r="AF9352"/>
      <c r="AG9352"/>
      <c r="AH9352"/>
      <c r="AI9352"/>
      <c r="AJ9352"/>
      <c r="AK9352"/>
      <c r="AL9352"/>
      <c r="AM9352"/>
      <c r="AN9352"/>
      <c r="AO9352"/>
      <c r="AP9352"/>
      <c r="AQ9352"/>
      <c r="AR9352"/>
      <c r="AS9352"/>
      <c r="AT9352"/>
      <c r="AU9352"/>
      <c r="AV9352"/>
      <c r="AW9352"/>
      <c r="AX9352"/>
      <c r="AY9352"/>
      <c r="AZ9352"/>
      <c r="BA9352"/>
      <c r="BB9352"/>
      <c r="BC9352"/>
      <c r="BD9352"/>
    </row>
    <row r="9353" spans="1:56" s="16" customFormat="1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/>
      <c r="AE9353"/>
      <c r="AF9353"/>
      <c r="AG9353"/>
      <c r="AH9353"/>
      <c r="AI9353"/>
      <c r="AJ9353"/>
      <c r="AK9353"/>
      <c r="AL9353"/>
      <c r="AM9353"/>
      <c r="AN9353"/>
      <c r="AO9353"/>
      <c r="AP9353"/>
      <c r="AQ9353"/>
      <c r="AR9353"/>
      <c r="AS9353"/>
      <c r="AT9353"/>
      <c r="AU9353"/>
      <c r="AV9353"/>
      <c r="AW9353"/>
      <c r="AX9353"/>
      <c r="AY9353"/>
      <c r="AZ9353"/>
      <c r="BA9353"/>
      <c r="BB9353"/>
      <c r="BC9353"/>
      <c r="BD9353"/>
    </row>
    <row r="9354" spans="1:56" s="16" customFormat="1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/>
      <c r="AE9354"/>
      <c r="AF9354"/>
      <c r="AG9354"/>
      <c r="AH9354"/>
      <c r="AI9354"/>
      <c r="AJ9354"/>
      <c r="AK9354"/>
      <c r="AL9354"/>
      <c r="AM9354"/>
      <c r="AN9354"/>
      <c r="AO9354"/>
      <c r="AP9354"/>
      <c r="AQ9354"/>
      <c r="AR9354"/>
      <c r="AS9354"/>
      <c r="AT9354"/>
      <c r="AU9354"/>
      <c r="AV9354"/>
      <c r="AW9354"/>
      <c r="AX9354"/>
      <c r="AY9354"/>
      <c r="AZ9354"/>
      <c r="BA9354"/>
      <c r="BB9354"/>
      <c r="BC9354"/>
      <c r="BD9354"/>
    </row>
    <row r="9355" spans="1:56" s="16" customFormat="1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/>
      <c r="AE9355"/>
      <c r="AF9355"/>
      <c r="AG9355"/>
      <c r="AH9355"/>
      <c r="AI9355"/>
      <c r="AJ9355"/>
      <c r="AK9355"/>
      <c r="AL9355"/>
      <c r="AM9355"/>
      <c r="AN9355"/>
      <c r="AO9355"/>
      <c r="AP9355"/>
      <c r="AQ9355"/>
      <c r="AR9355"/>
      <c r="AS9355"/>
      <c r="AT9355"/>
      <c r="AU9355"/>
      <c r="AV9355"/>
      <c r="AW9355"/>
      <c r="AX9355"/>
      <c r="AY9355"/>
      <c r="AZ9355"/>
      <c r="BA9355"/>
      <c r="BB9355"/>
      <c r="BC9355"/>
      <c r="BD9355"/>
    </row>
    <row r="9356" spans="1:56" s="16" customFormat="1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/>
      <c r="AE9356"/>
      <c r="AF9356"/>
      <c r="AG9356"/>
      <c r="AH9356"/>
      <c r="AI9356"/>
      <c r="AJ9356"/>
      <c r="AK9356"/>
      <c r="AL9356"/>
      <c r="AM9356"/>
      <c r="AN9356"/>
      <c r="AO9356"/>
      <c r="AP9356"/>
      <c r="AQ9356"/>
      <c r="AR9356"/>
      <c r="AS9356"/>
      <c r="AT9356"/>
      <c r="AU9356"/>
      <c r="AV9356"/>
      <c r="AW9356"/>
      <c r="AX9356"/>
      <c r="AY9356"/>
      <c r="AZ9356"/>
      <c r="BA9356"/>
      <c r="BB9356"/>
      <c r="BC9356"/>
      <c r="BD9356"/>
    </row>
    <row r="9357" spans="1:56" s="16" customFormat="1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/>
      <c r="AE9357"/>
      <c r="AF9357"/>
      <c r="AG9357"/>
      <c r="AH9357"/>
      <c r="AI9357"/>
      <c r="AJ9357"/>
      <c r="AK9357"/>
      <c r="AL9357"/>
      <c r="AM9357"/>
      <c r="AN9357"/>
      <c r="AO9357"/>
      <c r="AP9357"/>
      <c r="AQ9357"/>
      <c r="AR9357"/>
      <c r="AS9357"/>
      <c r="AT9357"/>
      <c r="AU9357"/>
      <c r="AV9357"/>
      <c r="AW9357"/>
      <c r="AX9357"/>
      <c r="AY9357"/>
      <c r="AZ9357"/>
      <c r="BA9357"/>
      <c r="BB9357"/>
      <c r="BC9357"/>
      <c r="BD9357"/>
    </row>
    <row r="9358" spans="1:56" s="16" customFormat="1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/>
      <c r="AE9358"/>
      <c r="AF9358"/>
      <c r="AG9358"/>
      <c r="AH9358"/>
      <c r="AI9358"/>
      <c r="AJ9358"/>
      <c r="AK9358"/>
      <c r="AL9358"/>
      <c r="AM9358"/>
      <c r="AN9358"/>
      <c r="AO9358"/>
      <c r="AP9358"/>
      <c r="AQ9358"/>
      <c r="AR9358"/>
      <c r="AS9358"/>
      <c r="AT9358"/>
      <c r="AU9358"/>
      <c r="AV9358"/>
      <c r="AW9358"/>
      <c r="AX9358"/>
      <c r="AY9358"/>
      <c r="AZ9358"/>
      <c r="BA9358"/>
      <c r="BB9358"/>
      <c r="BC9358"/>
      <c r="BD9358"/>
    </row>
    <row r="9359" spans="1:56" s="16" customFormat="1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/>
      <c r="AE9359"/>
      <c r="AF9359"/>
      <c r="AG9359"/>
      <c r="AH9359"/>
      <c r="AI9359"/>
      <c r="AJ9359"/>
      <c r="AK9359"/>
      <c r="AL9359"/>
      <c r="AM9359"/>
      <c r="AN9359"/>
      <c r="AO9359"/>
      <c r="AP9359"/>
      <c r="AQ9359"/>
      <c r="AR9359"/>
      <c r="AS9359"/>
      <c r="AT9359"/>
      <c r="AU9359"/>
      <c r="AV9359"/>
      <c r="AW9359"/>
      <c r="AX9359"/>
      <c r="AY9359"/>
      <c r="AZ9359"/>
      <c r="BA9359"/>
      <c r="BB9359"/>
      <c r="BC9359"/>
      <c r="BD9359"/>
    </row>
    <row r="9360" spans="1:56" s="16" customFormat="1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/>
      <c r="AE9360"/>
      <c r="AF9360"/>
      <c r="AG9360"/>
      <c r="AH9360"/>
      <c r="AI9360"/>
      <c r="AJ9360"/>
      <c r="AK9360"/>
      <c r="AL9360"/>
      <c r="AM9360"/>
      <c r="AN9360"/>
      <c r="AO9360"/>
      <c r="AP9360"/>
      <c r="AQ9360"/>
      <c r="AR9360"/>
      <c r="AS9360"/>
      <c r="AT9360"/>
      <c r="AU9360"/>
      <c r="AV9360"/>
      <c r="AW9360"/>
      <c r="AX9360"/>
      <c r="AY9360"/>
      <c r="AZ9360"/>
      <c r="BA9360"/>
      <c r="BB9360"/>
      <c r="BC9360"/>
      <c r="BD9360"/>
    </row>
    <row r="9361" spans="1:56" s="16" customFormat="1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/>
      <c r="AE9361"/>
      <c r="AF9361"/>
      <c r="AG9361"/>
      <c r="AH9361"/>
      <c r="AI9361"/>
      <c r="AJ9361"/>
      <c r="AK9361"/>
      <c r="AL9361"/>
      <c r="AM9361"/>
      <c r="AN9361"/>
      <c r="AO9361"/>
      <c r="AP9361"/>
      <c r="AQ9361"/>
      <c r="AR9361"/>
      <c r="AS9361"/>
      <c r="AT9361"/>
      <c r="AU9361"/>
      <c r="AV9361"/>
      <c r="AW9361"/>
      <c r="AX9361"/>
      <c r="AY9361"/>
      <c r="AZ9361"/>
      <c r="BA9361"/>
      <c r="BB9361"/>
      <c r="BC9361"/>
      <c r="BD9361"/>
    </row>
    <row r="9362" spans="1:56" s="16" customFormat="1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/>
      <c r="AE9362"/>
      <c r="AF9362"/>
      <c r="AG9362"/>
      <c r="AH9362"/>
      <c r="AI9362"/>
      <c r="AJ9362"/>
      <c r="AK9362"/>
      <c r="AL9362"/>
      <c r="AM9362"/>
      <c r="AN9362"/>
      <c r="AO9362"/>
      <c r="AP9362"/>
      <c r="AQ9362"/>
      <c r="AR9362"/>
      <c r="AS9362"/>
      <c r="AT9362"/>
      <c r="AU9362"/>
      <c r="AV9362"/>
      <c r="AW9362"/>
      <c r="AX9362"/>
      <c r="AY9362"/>
      <c r="AZ9362"/>
      <c r="BA9362"/>
      <c r="BB9362"/>
      <c r="BC9362"/>
      <c r="BD9362"/>
    </row>
    <row r="9363" spans="1:56" s="16" customFormat="1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/>
      <c r="AE9363"/>
      <c r="AF9363"/>
      <c r="AG9363"/>
      <c r="AH9363"/>
      <c r="AI9363"/>
      <c r="AJ9363"/>
      <c r="AK9363"/>
      <c r="AL9363"/>
      <c r="AM9363"/>
      <c r="AN9363"/>
      <c r="AO9363"/>
      <c r="AP9363"/>
      <c r="AQ9363"/>
      <c r="AR9363"/>
      <c r="AS9363"/>
      <c r="AT9363"/>
      <c r="AU9363"/>
      <c r="AV9363"/>
      <c r="AW9363"/>
      <c r="AX9363"/>
      <c r="AY9363"/>
      <c r="AZ9363"/>
      <c r="BA9363"/>
      <c r="BB9363"/>
      <c r="BC9363"/>
      <c r="BD9363"/>
    </row>
    <row r="9364" spans="1:56" s="16" customFormat="1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/>
      <c r="AE9364"/>
      <c r="AF9364"/>
      <c r="AG9364"/>
      <c r="AH9364"/>
      <c r="AI9364"/>
      <c r="AJ9364"/>
      <c r="AK9364"/>
      <c r="AL9364"/>
      <c r="AM9364"/>
      <c r="AN9364"/>
      <c r="AO9364"/>
      <c r="AP9364"/>
      <c r="AQ9364"/>
      <c r="AR9364"/>
      <c r="AS9364"/>
      <c r="AT9364"/>
      <c r="AU9364"/>
      <c r="AV9364"/>
      <c r="AW9364"/>
      <c r="AX9364"/>
      <c r="AY9364"/>
      <c r="AZ9364"/>
      <c r="BA9364"/>
      <c r="BB9364"/>
      <c r="BC9364"/>
      <c r="BD9364"/>
    </row>
    <row r="9365" spans="1:56" s="16" customFormat="1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/>
      <c r="AE9365"/>
      <c r="AF9365"/>
      <c r="AG9365"/>
      <c r="AH9365"/>
      <c r="AI9365"/>
      <c r="AJ9365"/>
      <c r="AK9365"/>
      <c r="AL9365"/>
      <c r="AM9365"/>
      <c r="AN9365"/>
      <c r="AO9365"/>
      <c r="AP9365"/>
      <c r="AQ9365"/>
      <c r="AR9365"/>
      <c r="AS9365"/>
      <c r="AT9365"/>
      <c r="AU9365"/>
      <c r="AV9365"/>
      <c r="AW9365"/>
      <c r="AX9365"/>
      <c r="AY9365"/>
      <c r="AZ9365"/>
      <c r="BA9365"/>
      <c r="BB9365"/>
      <c r="BC9365"/>
      <c r="BD9365"/>
    </row>
    <row r="9366" spans="1:56" s="16" customFormat="1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/>
      <c r="AE9366"/>
      <c r="AF9366"/>
      <c r="AG9366"/>
      <c r="AH9366"/>
      <c r="AI9366"/>
      <c r="AJ9366"/>
      <c r="AK9366"/>
      <c r="AL9366"/>
      <c r="AM9366"/>
      <c r="AN9366"/>
      <c r="AO9366"/>
      <c r="AP9366"/>
      <c r="AQ9366"/>
      <c r="AR9366"/>
      <c r="AS9366"/>
      <c r="AT9366"/>
      <c r="AU9366"/>
      <c r="AV9366"/>
      <c r="AW9366"/>
      <c r="AX9366"/>
      <c r="AY9366"/>
      <c r="AZ9366"/>
      <c r="BA9366"/>
      <c r="BB9366"/>
      <c r="BC9366"/>
      <c r="BD9366"/>
    </row>
    <row r="9367" spans="1:56" s="16" customFormat="1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/>
      <c r="AE9367"/>
      <c r="AF9367"/>
      <c r="AG9367"/>
      <c r="AH9367"/>
      <c r="AI9367"/>
      <c r="AJ9367"/>
      <c r="AK9367"/>
      <c r="AL9367"/>
      <c r="AM9367"/>
      <c r="AN9367"/>
      <c r="AO9367"/>
      <c r="AP9367"/>
      <c r="AQ9367"/>
      <c r="AR9367"/>
      <c r="AS9367"/>
      <c r="AT9367"/>
      <c r="AU9367"/>
      <c r="AV9367"/>
      <c r="AW9367"/>
      <c r="AX9367"/>
      <c r="AY9367"/>
      <c r="AZ9367"/>
      <c r="BA9367"/>
      <c r="BB9367"/>
      <c r="BC9367"/>
      <c r="BD9367"/>
    </row>
    <row r="9368" spans="1:56" s="16" customFormat="1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/>
      <c r="AE9368"/>
      <c r="AF9368"/>
      <c r="AG9368"/>
      <c r="AH9368"/>
      <c r="AI9368"/>
      <c r="AJ9368"/>
      <c r="AK9368"/>
      <c r="AL9368"/>
      <c r="AM9368"/>
      <c r="AN9368"/>
      <c r="AO9368"/>
      <c r="AP9368"/>
      <c r="AQ9368"/>
      <c r="AR9368"/>
      <c r="AS9368"/>
      <c r="AT9368"/>
      <c r="AU9368"/>
      <c r="AV9368"/>
      <c r="AW9368"/>
      <c r="AX9368"/>
      <c r="AY9368"/>
      <c r="AZ9368"/>
      <c r="BA9368"/>
      <c r="BB9368"/>
      <c r="BC9368"/>
      <c r="BD9368"/>
    </row>
    <row r="9369" spans="1:56" s="16" customFormat="1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/>
      <c r="AE9369"/>
      <c r="AF9369"/>
      <c r="AG9369"/>
      <c r="AH9369"/>
      <c r="AI9369"/>
      <c r="AJ9369"/>
      <c r="AK9369"/>
      <c r="AL9369"/>
      <c r="AM9369"/>
      <c r="AN9369"/>
      <c r="AO9369"/>
      <c r="AP9369"/>
      <c r="AQ9369"/>
      <c r="AR9369"/>
      <c r="AS9369"/>
      <c r="AT9369"/>
      <c r="AU9369"/>
      <c r="AV9369"/>
      <c r="AW9369"/>
      <c r="AX9369"/>
      <c r="AY9369"/>
      <c r="AZ9369"/>
      <c r="BA9369"/>
      <c r="BB9369"/>
      <c r="BC9369"/>
      <c r="BD9369"/>
    </row>
    <row r="9370" spans="1:56" s="16" customFormat="1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/>
      <c r="AE9370"/>
      <c r="AF9370"/>
      <c r="AG9370"/>
      <c r="AH9370"/>
      <c r="AI9370"/>
      <c r="AJ9370"/>
      <c r="AK9370"/>
      <c r="AL9370"/>
      <c r="AM9370"/>
      <c r="AN9370"/>
      <c r="AO9370"/>
      <c r="AP9370"/>
      <c r="AQ9370"/>
      <c r="AR9370"/>
      <c r="AS9370"/>
      <c r="AT9370"/>
      <c r="AU9370"/>
      <c r="AV9370"/>
      <c r="AW9370"/>
      <c r="AX9370"/>
      <c r="AY9370"/>
      <c r="AZ9370"/>
      <c r="BA9370"/>
      <c r="BB9370"/>
      <c r="BC9370"/>
      <c r="BD9370"/>
    </row>
    <row r="9371" spans="1:56" s="16" customFormat="1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/>
      <c r="AE9371"/>
      <c r="AF9371"/>
      <c r="AG9371"/>
      <c r="AH9371"/>
      <c r="AI9371"/>
      <c r="AJ9371"/>
      <c r="AK9371"/>
      <c r="AL9371"/>
      <c r="AM9371"/>
      <c r="AN9371"/>
      <c r="AO9371"/>
      <c r="AP9371"/>
      <c r="AQ9371"/>
      <c r="AR9371"/>
      <c r="AS9371"/>
      <c r="AT9371"/>
      <c r="AU9371"/>
      <c r="AV9371"/>
      <c r="AW9371"/>
      <c r="AX9371"/>
      <c r="AY9371"/>
      <c r="AZ9371"/>
      <c r="BA9371"/>
      <c r="BB9371"/>
      <c r="BC9371"/>
      <c r="BD9371"/>
    </row>
    <row r="9372" spans="1:56" s="16" customFormat="1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/>
      <c r="AE9372"/>
      <c r="AF9372"/>
      <c r="AG9372"/>
      <c r="AH9372"/>
      <c r="AI9372"/>
      <c r="AJ9372"/>
      <c r="AK9372"/>
      <c r="AL9372"/>
      <c r="AM9372"/>
      <c r="AN9372"/>
      <c r="AO9372"/>
      <c r="AP9372"/>
      <c r="AQ9372"/>
      <c r="AR9372"/>
      <c r="AS9372"/>
      <c r="AT9372"/>
      <c r="AU9372"/>
      <c r="AV9372"/>
      <c r="AW9372"/>
      <c r="AX9372"/>
      <c r="AY9372"/>
      <c r="AZ9372"/>
      <c r="BA9372"/>
      <c r="BB9372"/>
      <c r="BC9372"/>
      <c r="BD9372"/>
    </row>
    <row r="9373" spans="1:56" s="16" customFormat="1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/>
      <c r="AE9373"/>
      <c r="AF9373"/>
      <c r="AG9373"/>
      <c r="AH9373"/>
      <c r="AI9373"/>
      <c r="AJ9373"/>
      <c r="AK9373"/>
      <c r="AL9373"/>
      <c r="AM9373"/>
      <c r="AN9373"/>
      <c r="AO9373"/>
      <c r="AP9373"/>
      <c r="AQ9373"/>
      <c r="AR9373"/>
      <c r="AS9373"/>
      <c r="AT9373"/>
      <c r="AU9373"/>
      <c r="AV9373"/>
      <c r="AW9373"/>
      <c r="AX9373"/>
      <c r="AY9373"/>
      <c r="AZ9373"/>
      <c r="BA9373"/>
      <c r="BB9373"/>
      <c r="BC9373"/>
      <c r="BD9373"/>
    </row>
    <row r="9374" spans="1:56" s="16" customFormat="1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/>
      <c r="AE9374"/>
      <c r="AF9374"/>
      <c r="AG9374"/>
      <c r="AH9374"/>
      <c r="AI9374"/>
      <c r="AJ9374"/>
      <c r="AK9374"/>
      <c r="AL9374"/>
      <c r="AM9374"/>
      <c r="AN9374"/>
      <c r="AO9374"/>
      <c r="AP9374"/>
      <c r="AQ9374"/>
      <c r="AR9374"/>
      <c r="AS9374"/>
      <c r="AT9374"/>
      <c r="AU9374"/>
      <c r="AV9374"/>
      <c r="AW9374"/>
      <c r="AX9374"/>
      <c r="AY9374"/>
      <c r="AZ9374"/>
      <c r="BA9374"/>
      <c r="BB9374"/>
      <c r="BC9374"/>
      <c r="BD9374"/>
    </row>
    <row r="9375" spans="1:56" s="16" customFormat="1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/>
      <c r="AE9375"/>
      <c r="AF9375"/>
      <c r="AG9375"/>
      <c r="AH9375"/>
      <c r="AI9375"/>
      <c r="AJ9375"/>
      <c r="AK9375"/>
      <c r="AL9375"/>
      <c r="AM9375"/>
      <c r="AN9375"/>
      <c r="AO9375"/>
      <c r="AP9375"/>
      <c r="AQ9375"/>
      <c r="AR9375"/>
      <c r="AS9375"/>
      <c r="AT9375"/>
      <c r="AU9375"/>
      <c r="AV9375"/>
      <c r="AW9375"/>
      <c r="AX9375"/>
      <c r="AY9375"/>
      <c r="AZ9375"/>
      <c r="BA9375"/>
      <c r="BB9375"/>
      <c r="BC9375"/>
      <c r="BD9375"/>
    </row>
    <row r="9376" spans="1:56" s="16" customFormat="1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/>
      <c r="AE9376"/>
      <c r="AF9376"/>
      <c r="AG9376"/>
      <c r="AH9376"/>
      <c r="AI9376"/>
      <c r="AJ9376"/>
      <c r="AK9376"/>
      <c r="AL9376"/>
      <c r="AM9376"/>
      <c r="AN9376"/>
      <c r="AO9376"/>
      <c r="AP9376"/>
      <c r="AQ9376"/>
      <c r="AR9376"/>
      <c r="AS9376"/>
      <c r="AT9376"/>
      <c r="AU9376"/>
      <c r="AV9376"/>
      <c r="AW9376"/>
      <c r="AX9376"/>
      <c r="AY9376"/>
      <c r="AZ9376"/>
      <c r="BA9376"/>
      <c r="BB9376"/>
      <c r="BC9376"/>
      <c r="BD9376"/>
    </row>
    <row r="9377" spans="1:56" s="16" customFormat="1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/>
      <c r="AE9377"/>
      <c r="AF9377"/>
      <c r="AG9377"/>
      <c r="AH9377"/>
      <c r="AI9377"/>
      <c r="AJ9377"/>
      <c r="AK9377"/>
      <c r="AL9377"/>
      <c r="AM9377"/>
      <c r="AN9377"/>
      <c r="AO9377"/>
      <c r="AP9377"/>
      <c r="AQ9377"/>
      <c r="AR9377"/>
      <c r="AS9377"/>
      <c r="AT9377"/>
      <c r="AU9377"/>
      <c r="AV9377"/>
      <c r="AW9377"/>
      <c r="AX9377"/>
      <c r="AY9377"/>
      <c r="AZ9377"/>
      <c r="BA9377"/>
      <c r="BB9377"/>
      <c r="BC9377"/>
      <c r="BD9377"/>
    </row>
    <row r="9378" spans="1:56" s="16" customFormat="1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/>
      <c r="AE9378"/>
      <c r="AF9378"/>
      <c r="AG9378"/>
      <c r="AH9378"/>
      <c r="AI9378"/>
      <c r="AJ9378"/>
      <c r="AK9378"/>
      <c r="AL9378"/>
      <c r="AM9378"/>
      <c r="AN9378"/>
      <c r="AO9378"/>
      <c r="AP9378"/>
      <c r="AQ9378"/>
      <c r="AR9378"/>
      <c r="AS9378"/>
      <c r="AT9378"/>
      <c r="AU9378"/>
      <c r="AV9378"/>
      <c r="AW9378"/>
      <c r="AX9378"/>
      <c r="AY9378"/>
      <c r="AZ9378"/>
      <c r="BA9378"/>
      <c r="BB9378"/>
      <c r="BC9378"/>
      <c r="BD9378"/>
    </row>
    <row r="9379" spans="1:56" s="16" customFormat="1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/>
      <c r="AE9379"/>
      <c r="AF9379"/>
      <c r="AG9379"/>
      <c r="AH9379"/>
      <c r="AI9379"/>
      <c r="AJ9379"/>
      <c r="AK9379"/>
      <c r="AL9379"/>
      <c r="AM9379"/>
      <c r="AN9379"/>
      <c r="AO9379"/>
      <c r="AP9379"/>
      <c r="AQ9379"/>
      <c r="AR9379"/>
      <c r="AS9379"/>
      <c r="AT9379"/>
      <c r="AU9379"/>
      <c r="AV9379"/>
      <c r="AW9379"/>
      <c r="AX9379"/>
      <c r="AY9379"/>
      <c r="AZ9379"/>
      <c r="BA9379"/>
      <c r="BB9379"/>
      <c r="BC9379"/>
      <c r="BD9379"/>
    </row>
    <row r="9380" spans="1:56" s="16" customFormat="1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/>
      <c r="AE9380"/>
      <c r="AF9380"/>
      <c r="AG9380"/>
      <c r="AH9380"/>
      <c r="AI9380"/>
      <c r="AJ9380"/>
      <c r="AK9380"/>
      <c r="AL9380"/>
      <c r="AM9380"/>
      <c r="AN9380"/>
      <c r="AO9380"/>
      <c r="AP9380"/>
      <c r="AQ9380"/>
      <c r="AR9380"/>
      <c r="AS9380"/>
      <c r="AT9380"/>
      <c r="AU9380"/>
      <c r="AV9380"/>
      <c r="AW9380"/>
      <c r="AX9380"/>
      <c r="AY9380"/>
      <c r="AZ9380"/>
      <c r="BA9380"/>
      <c r="BB9380"/>
      <c r="BC9380"/>
      <c r="BD9380"/>
    </row>
    <row r="9381" spans="1:56" s="16" customFormat="1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/>
      <c r="AE9381"/>
      <c r="AF9381"/>
      <c r="AG9381"/>
      <c r="AH9381"/>
      <c r="AI9381"/>
      <c r="AJ9381"/>
      <c r="AK9381"/>
      <c r="AL9381"/>
      <c r="AM9381"/>
      <c r="AN9381"/>
      <c r="AO9381"/>
      <c r="AP9381"/>
      <c r="AQ9381"/>
      <c r="AR9381"/>
      <c r="AS9381"/>
      <c r="AT9381"/>
      <c r="AU9381"/>
      <c r="AV9381"/>
      <c r="AW9381"/>
      <c r="AX9381"/>
      <c r="AY9381"/>
      <c r="AZ9381"/>
      <c r="BA9381"/>
      <c r="BB9381"/>
      <c r="BC9381"/>
      <c r="BD9381"/>
    </row>
    <row r="9382" spans="1:56" s="16" customFormat="1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/>
      <c r="AE9382"/>
      <c r="AF9382"/>
      <c r="AG9382"/>
      <c r="AH9382"/>
      <c r="AI9382"/>
      <c r="AJ9382"/>
      <c r="AK9382"/>
      <c r="AL9382"/>
      <c r="AM9382"/>
      <c r="AN9382"/>
      <c r="AO9382"/>
      <c r="AP9382"/>
      <c r="AQ9382"/>
      <c r="AR9382"/>
      <c r="AS9382"/>
      <c r="AT9382"/>
      <c r="AU9382"/>
      <c r="AV9382"/>
      <c r="AW9382"/>
      <c r="AX9382"/>
      <c r="AY9382"/>
      <c r="AZ9382"/>
      <c r="BA9382"/>
      <c r="BB9382"/>
      <c r="BC9382"/>
      <c r="BD9382"/>
    </row>
    <row r="9383" spans="1:56" s="16" customFormat="1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  <c r="AA9383"/>
      <c r="AB9383"/>
      <c r="AC9383"/>
      <c r="AD9383"/>
      <c r="AE9383"/>
      <c r="AF9383"/>
      <c r="AG9383"/>
      <c r="AH9383"/>
      <c r="AI9383"/>
      <c r="AJ9383"/>
      <c r="AK9383"/>
      <c r="AL9383"/>
      <c r="AM9383"/>
      <c r="AN9383"/>
      <c r="AO9383"/>
      <c r="AP9383"/>
      <c r="AQ9383"/>
      <c r="AR9383"/>
      <c r="AS9383"/>
      <c r="AT9383"/>
      <c r="AU9383"/>
      <c r="AV9383"/>
      <c r="AW9383"/>
      <c r="AX9383"/>
      <c r="AY9383"/>
      <c r="AZ9383"/>
      <c r="BA9383"/>
      <c r="BB9383"/>
      <c r="BC9383"/>
      <c r="BD9383"/>
    </row>
    <row r="9384" spans="1:56" s="16" customFormat="1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/>
      <c r="AE9384"/>
      <c r="AF9384"/>
      <c r="AG9384"/>
      <c r="AH9384"/>
      <c r="AI9384"/>
      <c r="AJ9384"/>
      <c r="AK9384"/>
      <c r="AL9384"/>
      <c r="AM9384"/>
      <c r="AN9384"/>
      <c r="AO9384"/>
      <c r="AP9384"/>
      <c r="AQ9384"/>
      <c r="AR9384"/>
      <c r="AS9384"/>
      <c r="AT9384"/>
      <c r="AU9384"/>
      <c r="AV9384"/>
      <c r="AW9384"/>
      <c r="AX9384"/>
      <c r="AY9384"/>
      <c r="AZ9384"/>
      <c r="BA9384"/>
      <c r="BB9384"/>
      <c r="BC9384"/>
      <c r="BD9384"/>
    </row>
    <row r="9385" spans="1:56" s="16" customFormat="1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/>
      <c r="AE9385"/>
      <c r="AF9385"/>
      <c r="AG9385"/>
      <c r="AH9385"/>
      <c r="AI9385"/>
      <c r="AJ9385"/>
      <c r="AK9385"/>
      <c r="AL9385"/>
      <c r="AM9385"/>
      <c r="AN9385"/>
      <c r="AO9385"/>
      <c r="AP9385"/>
      <c r="AQ9385"/>
      <c r="AR9385"/>
      <c r="AS9385"/>
      <c r="AT9385"/>
      <c r="AU9385"/>
      <c r="AV9385"/>
      <c r="AW9385"/>
      <c r="AX9385"/>
      <c r="AY9385"/>
      <c r="AZ9385"/>
      <c r="BA9385"/>
      <c r="BB9385"/>
      <c r="BC9385"/>
      <c r="BD9385"/>
    </row>
    <row r="9386" spans="1:56" s="16" customFormat="1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/>
      <c r="AE9386"/>
      <c r="AF9386"/>
      <c r="AG9386"/>
      <c r="AH9386"/>
      <c r="AI9386"/>
      <c r="AJ9386"/>
      <c r="AK9386"/>
      <c r="AL9386"/>
      <c r="AM9386"/>
      <c r="AN9386"/>
      <c r="AO9386"/>
      <c r="AP9386"/>
      <c r="AQ9386"/>
      <c r="AR9386"/>
      <c r="AS9386"/>
      <c r="AT9386"/>
      <c r="AU9386"/>
      <c r="AV9386"/>
      <c r="AW9386"/>
      <c r="AX9386"/>
      <c r="AY9386"/>
      <c r="AZ9386"/>
      <c r="BA9386"/>
      <c r="BB9386"/>
      <c r="BC9386"/>
      <c r="BD9386"/>
    </row>
    <row r="9387" spans="1:56" s="16" customFormat="1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/>
      <c r="AE9387"/>
      <c r="AF9387"/>
      <c r="AG9387"/>
      <c r="AH9387"/>
      <c r="AI9387"/>
      <c r="AJ9387"/>
      <c r="AK9387"/>
      <c r="AL9387"/>
      <c r="AM9387"/>
      <c r="AN9387"/>
      <c r="AO9387"/>
      <c r="AP9387"/>
      <c r="AQ9387"/>
      <c r="AR9387"/>
      <c r="AS9387"/>
      <c r="AT9387"/>
      <c r="AU9387"/>
      <c r="AV9387"/>
      <c r="AW9387"/>
      <c r="AX9387"/>
      <c r="AY9387"/>
      <c r="AZ9387"/>
      <c r="BA9387"/>
      <c r="BB9387"/>
      <c r="BC9387"/>
      <c r="BD9387"/>
    </row>
    <row r="9388" spans="1:56" s="16" customFormat="1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/>
      <c r="AE9388"/>
      <c r="AF9388"/>
      <c r="AG9388"/>
      <c r="AH9388"/>
      <c r="AI9388"/>
      <c r="AJ9388"/>
      <c r="AK9388"/>
      <c r="AL9388"/>
      <c r="AM9388"/>
      <c r="AN9388"/>
      <c r="AO9388"/>
      <c r="AP9388"/>
      <c r="AQ9388"/>
      <c r="AR9388"/>
      <c r="AS9388"/>
      <c r="AT9388"/>
      <c r="AU9388"/>
      <c r="AV9388"/>
      <c r="AW9388"/>
      <c r="AX9388"/>
      <c r="AY9388"/>
      <c r="AZ9388"/>
      <c r="BA9388"/>
      <c r="BB9388"/>
      <c r="BC9388"/>
      <c r="BD9388"/>
    </row>
    <row r="9389" spans="1:56" s="16" customFormat="1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/>
      <c r="AE9389"/>
      <c r="AF9389"/>
      <c r="AG9389"/>
      <c r="AH9389"/>
      <c r="AI9389"/>
      <c r="AJ9389"/>
      <c r="AK9389"/>
      <c r="AL9389"/>
      <c r="AM9389"/>
      <c r="AN9389"/>
      <c r="AO9389"/>
      <c r="AP9389"/>
      <c r="AQ9389"/>
      <c r="AR9389"/>
      <c r="AS9389"/>
      <c r="AT9389"/>
      <c r="AU9389"/>
      <c r="AV9389"/>
      <c r="AW9389"/>
      <c r="AX9389"/>
      <c r="AY9389"/>
      <c r="AZ9389"/>
      <c r="BA9389"/>
      <c r="BB9389"/>
      <c r="BC9389"/>
      <c r="BD9389"/>
    </row>
    <row r="9390" spans="1:56" s="16" customFormat="1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/>
      <c r="AE9390"/>
      <c r="AF9390"/>
      <c r="AG9390"/>
      <c r="AH9390"/>
      <c r="AI9390"/>
      <c r="AJ9390"/>
      <c r="AK9390"/>
      <c r="AL9390"/>
      <c r="AM9390"/>
      <c r="AN9390"/>
      <c r="AO9390"/>
      <c r="AP9390"/>
      <c r="AQ9390"/>
      <c r="AR9390"/>
      <c r="AS9390"/>
      <c r="AT9390"/>
      <c r="AU9390"/>
      <c r="AV9390"/>
      <c r="AW9390"/>
      <c r="AX9390"/>
      <c r="AY9390"/>
      <c r="AZ9390"/>
      <c r="BA9390"/>
      <c r="BB9390"/>
      <c r="BC9390"/>
      <c r="BD9390"/>
    </row>
    <row r="9391" spans="1:56" s="16" customFormat="1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/>
      <c r="AE9391"/>
      <c r="AF9391"/>
      <c r="AG9391"/>
      <c r="AH9391"/>
      <c r="AI9391"/>
      <c r="AJ9391"/>
      <c r="AK9391"/>
      <c r="AL9391"/>
      <c r="AM9391"/>
      <c r="AN9391"/>
      <c r="AO9391"/>
      <c r="AP9391"/>
      <c r="AQ9391"/>
      <c r="AR9391"/>
      <c r="AS9391"/>
      <c r="AT9391"/>
      <c r="AU9391"/>
      <c r="AV9391"/>
      <c r="AW9391"/>
      <c r="AX9391"/>
      <c r="AY9391"/>
      <c r="AZ9391"/>
      <c r="BA9391"/>
      <c r="BB9391"/>
      <c r="BC9391"/>
      <c r="BD9391"/>
    </row>
    <row r="9392" spans="1:56" s="16" customFormat="1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/>
      <c r="AE9392"/>
      <c r="AF9392"/>
      <c r="AG9392"/>
      <c r="AH9392"/>
      <c r="AI9392"/>
      <c r="AJ9392"/>
      <c r="AK9392"/>
      <c r="AL9392"/>
      <c r="AM9392"/>
      <c r="AN9392"/>
      <c r="AO9392"/>
      <c r="AP9392"/>
      <c r="AQ9392"/>
      <c r="AR9392"/>
      <c r="AS9392"/>
      <c r="AT9392"/>
      <c r="AU9392"/>
      <c r="AV9392"/>
      <c r="AW9392"/>
      <c r="AX9392"/>
      <c r="AY9392"/>
      <c r="AZ9392"/>
      <c r="BA9392"/>
      <c r="BB9392"/>
      <c r="BC9392"/>
      <c r="BD9392"/>
    </row>
    <row r="9393" spans="1:56" s="16" customFormat="1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/>
      <c r="AE9393"/>
      <c r="AF9393"/>
      <c r="AG9393"/>
      <c r="AH9393"/>
      <c r="AI9393"/>
      <c r="AJ9393"/>
      <c r="AK9393"/>
      <c r="AL9393"/>
      <c r="AM9393"/>
      <c r="AN9393"/>
      <c r="AO9393"/>
      <c r="AP9393"/>
      <c r="AQ9393"/>
      <c r="AR9393"/>
      <c r="AS9393"/>
      <c r="AT9393"/>
      <c r="AU9393"/>
      <c r="AV9393"/>
      <c r="AW9393"/>
      <c r="AX9393"/>
      <c r="AY9393"/>
      <c r="AZ9393"/>
      <c r="BA9393"/>
      <c r="BB9393"/>
      <c r="BC9393"/>
      <c r="BD9393"/>
    </row>
    <row r="9394" spans="1:56" s="16" customFormat="1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/>
      <c r="AE9394"/>
      <c r="AF9394"/>
      <c r="AG9394"/>
      <c r="AH9394"/>
      <c r="AI9394"/>
      <c r="AJ9394"/>
      <c r="AK9394"/>
      <c r="AL9394"/>
      <c r="AM9394"/>
      <c r="AN9394"/>
      <c r="AO9394"/>
      <c r="AP9394"/>
      <c r="AQ9394"/>
      <c r="AR9394"/>
      <c r="AS9394"/>
      <c r="AT9394"/>
      <c r="AU9394"/>
      <c r="AV9394"/>
      <c r="AW9394"/>
      <c r="AX9394"/>
      <c r="AY9394"/>
      <c r="AZ9394"/>
      <c r="BA9394"/>
      <c r="BB9394"/>
      <c r="BC9394"/>
      <c r="BD9394"/>
    </row>
    <row r="9395" spans="1:56" s="16" customFormat="1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/>
      <c r="AE9395"/>
      <c r="AF9395"/>
      <c r="AG9395"/>
      <c r="AH9395"/>
      <c r="AI9395"/>
      <c r="AJ9395"/>
      <c r="AK9395"/>
      <c r="AL9395"/>
      <c r="AM9395"/>
      <c r="AN9395"/>
      <c r="AO9395"/>
      <c r="AP9395"/>
      <c r="AQ9395"/>
      <c r="AR9395"/>
      <c r="AS9395"/>
      <c r="AT9395"/>
      <c r="AU9395"/>
      <c r="AV9395"/>
      <c r="AW9395"/>
      <c r="AX9395"/>
      <c r="AY9395"/>
      <c r="AZ9395"/>
      <c r="BA9395"/>
      <c r="BB9395"/>
      <c r="BC9395"/>
      <c r="BD9395"/>
    </row>
    <row r="9396" spans="1:56" s="16" customFormat="1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/>
      <c r="AE9396"/>
      <c r="AF9396"/>
      <c r="AG9396"/>
      <c r="AH9396"/>
      <c r="AI9396"/>
      <c r="AJ9396"/>
      <c r="AK9396"/>
      <c r="AL9396"/>
      <c r="AM9396"/>
      <c r="AN9396"/>
      <c r="AO9396"/>
      <c r="AP9396"/>
      <c r="AQ9396"/>
      <c r="AR9396"/>
      <c r="AS9396"/>
      <c r="AT9396"/>
      <c r="AU9396"/>
      <c r="AV9396"/>
      <c r="AW9396"/>
      <c r="AX9396"/>
      <c r="AY9396"/>
      <c r="AZ9396"/>
      <c r="BA9396"/>
      <c r="BB9396"/>
      <c r="BC9396"/>
      <c r="BD9396"/>
    </row>
    <row r="9397" spans="1:56" s="16" customFormat="1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/>
      <c r="AE9397"/>
      <c r="AF9397"/>
      <c r="AG9397"/>
      <c r="AH9397"/>
      <c r="AI9397"/>
      <c r="AJ9397"/>
      <c r="AK9397"/>
      <c r="AL9397"/>
      <c r="AM9397"/>
      <c r="AN9397"/>
      <c r="AO9397"/>
      <c r="AP9397"/>
      <c r="AQ9397"/>
      <c r="AR9397"/>
      <c r="AS9397"/>
      <c r="AT9397"/>
      <c r="AU9397"/>
      <c r="AV9397"/>
      <c r="AW9397"/>
      <c r="AX9397"/>
      <c r="AY9397"/>
      <c r="AZ9397"/>
      <c r="BA9397"/>
      <c r="BB9397"/>
      <c r="BC9397"/>
      <c r="BD9397"/>
    </row>
    <row r="9398" spans="1:56" s="16" customFormat="1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/>
      <c r="AE9398"/>
      <c r="AF9398"/>
      <c r="AG9398"/>
      <c r="AH9398"/>
      <c r="AI9398"/>
      <c r="AJ9398"/>
      <c r="AK9398"/>
      <c r="AL9398"/>
      <c r="AM9398"/>
      <c r="AN9398"/>
      <c r="AO9398"/>
      <c r="AP9398"/>
      <c r="AQ9398"/>
      <c r="AR9398"/>
      <c r="AS9398"/>
      <c r="AT9398"/>
      <c r="AU9398"/>
      <c r="AV9398"/>
      <c r="AW9398"/>
      <c r="AX9398"/>
      <c r="AY9398"/>
      <c r="AZ9398"/>
      <c r="BA9398"/>
      <c r="BB9398"/>
      <c r="BC9398"/>
      <c r="BD9398"/>
    </row>
    <row r="9399" spans="1:56" s="16" customFormat="1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/>
      <c r="AE9399"/>
      <c r="AF9399"/>
      <c r="AG9399"/>
      <c r="AH9399"/>
      <c r="AI9399"/>
      <c r="AJ9399"/>
      <c r="AK9399"/>
      <c r="AL9399"/>
      <c r="AM9399"/>
      <c r="AN9399"/>
      <c r="AO9399"/>
      <c r="AP9399"/>
      <c r="AQ9399"/>
      <c r="AR9399"/>
      <c r="AS9399"/>
      <c r="AT9399"/>
      <c r="AU9399"/>
      <c r="AV9399"/>
      <c r="AW9399"/>
      <c r="AX9399"/>
      <c r="AY9399"/>
      <c r="AZ9399"/>
      <c r="BA9399"/>
      <c r="BB9399"/>
      <c r="BC9399"/>
      <c r="BD9399"/>
    </row>
    <row r="9400" spans="1:56" s="16" customFormat="1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/>
      <c r="AE9400"/>
      <c r="AF9400"/>
      <c r="AG9400"/>
      <c r="AH9400"/>
      <c r="AI9400"/>
      <c r="AJ9400"/>
      <c r="AK9400"/>
      <c r="AL9400"/>
      <c r="AM9400"/>
      <c r="AN9400"/>
      <c r="AO9400"/>
      <c r="AP9400"/>
      <c r="AQ9400"/>
      <c r="AR9400"/>
      <c r="AS9400"/>
      <c r="AT9400"/>
      <c r="AU9400"/>
      <c r="AV9400"/>
      <c r="AW9400"/>
      <c r="AX9400"/>
      <c r="AY9400"/>
      <c r="AZ9400"/>
      <c r="BA9400"/>
      <c r="BB9400"/>
      <c r="BC9400"/>
      <c r="BD9400"/>
    </row>
    <row r="9401" spans="1:56" s="16" customFormat="1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/>
      <c r="AE9401"/>
      <c r="AF9401"/>
      <c r="AG9401"/>
      <c r="AH9401"/>
      <c r="AI9401"/>
      <c r="AJ9401"/>
      <c r="AK9401"/>
      <c r="AL9401"/>
      <c r="AM9401"/>
      <c r="AN9401"/>
      <c r="AO9401"/>
      <c r="AP9401"/>
      <c r="AQ9401"/>
      <c r="AR9401"/>
      <c r="AS9401"/>
      <c r="AT9401"/>
      <c r="AU9401"/>
      <c r="AV9401"/>
      <c r="AW9401"/>
      <c r="AX9401"/>
      <c r="AY9401"/>
      <c r="AZ9401"/>
      <c r="BA9401"/>
      <c r="BB9401"/>
      <c r="BC9401"/>
      <c r="BD9401"/>
    </row>
    <row r="9402" spans="1:56" s="16" customFormat="1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/>
      <c r="AE9402"/>
      <c r="AF9402"/>
      <c r="AG9402"/>
      <c r="AH9402"/>
      <c r="AI9402"/>
      <c r="AJ9402"/>
      <c r="AK9402"/>
      <c r="AL9402"/>
      <c r="AM9402"/>
      <c r="AN9402"/>
      <c r="AO9402"/>
      <c r="AP9402"/>
      <c r="AQ9402"/>
      <c r="AR9402"/>
      <c r="AS9402"/>
      <c r="AT9402"/>
      <c r="AU9402"/>
      <c r="AV9402"/>
      <c r="AW9402"/>
      <c r="AX9402"/>
      <c r="AY9402"/>
      <c r="AZ9402"/>
      <c r="BA9402"/>
      <c r="BB9402"/>
      <c r="BC9402"/>
      <c r="BD9402"/>
    </row>
    <row r="9403" spans="1:56" s="16" customFormat="1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/>
      <c r="AE9403"/>
      <c r="AF9403"/>
      <c r="AG9403"/>
      <c r="AH9403"/>
      <c r="AI9403"/>
      <c r="AJ9403"/>
      <c r="AK9403"/>
      <c r="AL9403"/>
      <c r="AM9403"/>
      <c r="AN9403"/>
      <c r="AO9403"/>
      <c r="AP9403"/>
      <c r="AQ9403"/>
      <c r="AR9403"/>
      <c r="AS9403"/>
      <c r="AT9403"/>
      <c r="AU9403"/>
      <c r="AV9403"/>
      <c r="AW9403"/>
      <c r="AX9403"/>
      <c r="AY9403"/>
      <c r="AZ9403"/>
      <c r="BA9403"/>
      <c r="BB9403"/>
      <c r="BC9403"/>
      <c r="BD9403"/>
    </row>
    <row r="9404" spans="1:56" s="16" customFormat="1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/>
      <c r="AE9404"/>
      <c r="AF9404"/>
      <c r="AG9404"/>
      <c r="AH9404"/>
      <c r="AI9404"/>
      <c r="AJ9404"/>
      <c r="AK9404"/>
      <c r="AL9404"/>
      <c r="AM9404"/>
      <c r="AN9404"/>
      <c r="AO9404"/>
      <c r="AP9404"/>
      <c r="AQ9404"/>
      <c r="AR9404"/>
      <c r="AS9404"/>
      <c r="AT9404"/>
      <c r="AU9404"/>
      <c r="AV9404"/>
      <c r="AW9404"/>
      <c r="AX9404"/>
      <c r="AY9404"/>
      <c r="AZ9404"/>
      <c r="BA9404"/>
      <c r="BB9404"/>
      <c r="BC9404"/>
      <c r="BD9404"/>
    </row>
    <row r="9405" spans="1:56" s="16" customFormat="1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/>
      <c r="AE9405"/>
      <c r="AF9405"/>
      <c r="AG9405"/>
      <c r="AH9405"/>
      <c r="AI9405"/>
      <c r="AJ9405"/>
      <c r="AK9405"/>
      <c r="AL9405"/>
      <c r="AM9405"/>
      <c r="AN9405"/>
      <c r="AO9405"/>
      <c r="AP9405"/>
      <c r="AQ9405"/>
      <c r="AR9405"/>
      <c r="AS9405"/>
      <c r="AT9405"/>
      <c r="AU9405"/>
      <c r="AV9405"/>
      <c r="AW9405"/>
      <c r="AX9405"/>
      <c r="AY9405"/>
      <c r="AZ9405"/>
      <c r="BA9405"/>
      <c r="BB9405"/>
      <c r="BC9405"/>
      <c r="BD9405"/>
    </row>
    <row r="9406" spans="1:56" s="16" customFormat="1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/>
      <c r="AE9406"/>
      <c r="AF9406"/>
      <c r="AG9406"/>
      <c r="AH9406"/>
      <c r="AI9406"/>
      <c r="AJ9406"/>
      <c r="AK9406"/>
      <c r="AL9406"/>
      <c r="AM9406"/>
      <c r="AN9406"/>
      <c r="AO9406"/>
      <c r="AP9406"/>
      <c r="AQ9406"/>
      <c r="AR9406"/>
      <c r="AS9406"/>
      <c r="AT9406"/>
      <c r="AU9406"/>
      <c r="AV9406"/>
      <c r="AW9406"/>
      <c r="AX9406"/>
      <c r="AY9406"/>
      <c r="AZ9406"/>
      <c r="BA9406"/>
      <c r="BB9406"/>
      <c r="BC9406"/>
      <c r="BD9406"/>
    </row>
    <row r="9407" spans="1:56" s="16" customFormat="1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  <c r="AA9407"/>
      <c r="AB9407"/>
      <c r="AC9407"/>
      <c r="AD9407"/>
      <c r="AE9407"/>
      <c r="AF9407"/>
      <c r="AG9407"/>
      <c r="AH9407"/>
      <c r="AI9407"/>
      <c r="AJ9407"/>
      <c r="AK9407"/>
      <c r="AL9407"/>
      <c r="AM9407"/>
      <c r="AN9407"/>
      <c r="AO9407"/>
      <c r="AP9407"/>
      <c r="AQ9407"/>
      <c r="AR9407"/>
      <c r="AS9407"/>
      <c r="AT9407"/>
      <c r="AU9407"/>
      <c r="AV9407"/>
      <c r="AW9407"/>
      <c r="AX9407"/>
      <c r="AY9407"/>
      <c r="AZ9407"/>
      <c r="BA9407"/>
      <c r="BB9407"/>
      <c r="BC9407"/>
      <c r="BD9407"/>
    </row>
    <row r="9408" spans="1:56" s="16" customFormat="1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/>
      <c r="AE9408"/>
      <c r="AF9408"/>
      <c r="AG9408"/>
      <c r="AH9408"/>
      <c r="AI9408"/>
      <c r="AJ9408"/>
      <c r="AK9408"/>
      <c r="AL9408"/>
      <c r="AM9408"/>
      <c r="AN9408"/>
      <c r="AO9408"/>
      <c r="AP9408"/>
      <c r="AQ9408"/>
      <c r="AR9408"/>
      <c r="AS9408"/>
      <c r="AT9408"/>
      <c r="AU9408"/>
      <c r="AV9408"/>
      <c r="AW9408"/>
      <c r="AX9408"/>
      <c r="AY9408"/>
      <c r="AZ9408"/>
      <c r="BA9408"/>
      <c r="BB9408"/>
      <c r="BC9408"/>
      <c r="BD9408"/>
    </row>
    <row r="9409" spans="1:56" s="16" customFormat="1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/>
      <c r="AE9409"/>
      <c r="AF9409"/>
      <c r="AG9409"/>
      <c r="AH9409"/>
      <c r="AI9409"/>
      <c r="AJ9409"/>
      <c r="AK9409"/>
      <c r="AL9409"/>
      <c r="AM9409"/>
      <c r="AN9409"/>
      <c r="AO9409"/>
      <c r="AP9409"/>
      <c r="AQ9409"/>
      <c r="AR9409"/>
      <c r="AS9409"/>
      <c r="AT9409"/>
      <c r="AU9409"/>
      <c r="AV9409"/>
      <c r="AW9409"/>
      <c r="AX9409"/>
      <c r="AY9409"/>
      <c r="AZ9409"/>
      <c r="BA9409"/>
      <c r="BB9409"/>
      <c r="BC9409"/>
      <c r="BD9409"/>
    </row>
    <row r="9410" spans="1:56" s="16" customFormat="1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/>
      <c r="AE9410"/>
      <c r="AF9410"/>
      <c r="AG9410"/>
      <c r="AH9410"/>
      <c r="AI9410"/>
      <c r="AJ9410"/>
      <c r="AK9410"/>
      <c r="AL9410"/>
      <c r="AM9410"/>
      <c r="AN9410"/>
      <c r="AO9410"/>
      <c r="AP9410"/>
      <c r="AQ9410"/>
      <c r="AR9410"/>
      <c r="AS9410"/>
      <c r="AT9410"/>
      <c r="AU9410"/>
      <c r="AV9410"/>
      <c r="AW9410"/>
      <c r="AX9410"/>
      <c r="AY9410"/>
      <c r="AZ9410"/>
      <c r="BA9410"/>
      <c r="BB9410"/>
      <c r="BC9410"/>
      <c r="BD9410"/>
    </row>
    <row r="9411" spans="1:56" s="16" customFormat="1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/>
      <c r="AE9411"/>
      <c r="AF9411"/>
      <c r="AG9411"/>
      <c r="AH9411"/>
      <c r="AI9411"/>
      <c r="AJ9411"/>
      <c r="AK9411"/>
      <c r="AL9411"/>
      <c r="AM9411"/>
      <c r="AN9411"/>
      <c r="AO9411"/>
      <c r="AP9411"/>
      <c r="AQ9411"/>
      <c r="AR9411"/>
      <c r="AS9411"/>
      <c r="AT9411"/>
      <c r="AU9411"/>
      <c r="AV9411"/>
      <c r="AW9411"/>
      <c r="AX9411"/>
      <c r="AY9411"/>
      <c r="AZ9411"/>
      <c r="BA9411"/>
      <c r="BB9411"/>
      <c r="BC9411"/>
      <c r="BD9411"/>
    </row>
    <row r="9412" spans="1:56" s="16" customFormat="1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/>
      <c r="AE9412"/>
      <c r="AF9412"/>
      <c r="AG9412"/>
      <c r="AH9412"/>
      <c r="AI9412"/>
      <c r="AJ9412"/>
      <c r="AK9412"/>
      <c r="AL9412"/>
      <c r="AM9412"/>
      <c r="AN9412"/>
      <c r="AO9412"/>
      <c r="AP9412"/>
      <c r="AQ9412"/>
      <c r="AR9412"/>
      <c r="AS9412"/>
      <c r="AT9412"/>
      <c r="AU9412"/>
      <c r="AV9412"/>
      <c r="AW9412"/>
      <c r="AX9412"/>
      <c r="AY9412"/>
      <c r="AZ9412"/>
      <c r="BA9412"/>
      <c r="BB9412"/>
      <c r="BC9412"/>
      <c r="BD9412"/>
    </row>
    <row r="9413" spans="1:56" s="16" customFormat="1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/>
      <c r="AE9413"/>
      <c r="AF9413"/>
      <c r="AG9413"/>
      <c r="AH9413"/>
      <c r="AI9413"/>
      <c r="AJ9413"/>
      <c r="AK9413"/>
      <c r="AL9413"/>
      <c r="AM9413"/>
      <c r="AN9413"/>
      <c r="AO9413"/>
      <c r="AP9413"/>
      <c r="AQ9413"/>
      <c r="AR9413"/>
      <c r="AS9413"/>
      <c r="AT9413"/>
      <c r="AU9413"/>
      <c r="AV9413"/>
      <c r="AW9413"/>
      <c r="AX9413"/>
      <c r="AY9413"/>
      <c r="AZ9413"/>
      <c r="BA9413"/>
      <c r="BB9413"/>
      <c r="BC9413"/>
      <c r="BD9413"/>
    </row>
    <row r="9414" spans="1:56" s="16" customFormat="1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/>
      <c r="AE9414"/>
      <c r="AF9414"/>
      <c r="AG9414"/>
      <c r="AH9414"/>
      <c r="AI9414"/>
      <c r="AJ9414"/>
      <c r="AK9414"/>
      <c r="AL9414"/>
      <c r="AM9414"/>
      <c r="AN9414"/>
      <c r="AO9414"/>
      <c r="AP9414"/>
      <c r="AQ9414"/>
      <c r="AR9414"/>
      <c r="AS9414"/>
      <c r="AT9414"/>
      <c r="AU9414"/>
      <c r="AV9414"/>
      <c r="AW9414"/>
      <c r="AX9414"/>
      <c r="AY9414"/>
      <c r="AZ9414"/>
      <c r="BA9414"/>
      <c r="BB9414"/>
      <c r="BC9414"/>
      <c r="BD9414"/>
    </row>
    <row r="9415" spans="1:56" s="16" customFormat="1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/>
      <c r="AE9415"/>
      <c r="AF9415"/>
      <c r="AG9415"/>
      <c r="AH9415"/>
      <c r="AI9415"/>
      <c r="AJ9415"/>
      <c r="AK9415"/>
      <c r="AL9415"/>
      <c r="AM9415"/>
      <c r="AN9415"/>
      <c r="AO9415"/>
      <c r="AP9415"/>
      <c r="AQ9415"/>
      <c r="AR9415"/>
      <c r="AS9415"/>
      <c r="AT9415"/>
      <c r="AU9415"/>
      <c r="AV9415"/>
      <c r="AW9415"/>
      <c r="AX9415"/>
      <c r="AY9415"/>
      <c r="AZ9415"/>
      <c r="BA9415"/>
      <c r="BB9415"/>
      <c r="BC9415"/>
      <c r="BD9415"/>
    </row>
    <row r="9416" spans="1:56" s="16" customFormat="1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/>
      <c r="AE9416"/>
      <c r="AF9416"/>
      <c r="AG9416"/>
      <c r="AH9416"/>
      <c r="AI9416"/>
      <c r="AJ9416"/>
      <c r="AK9416"/>
      <c r="AL9416"/>
      <c r="AM9416"/>
      <c r="AN9416"/>
      <c r="AO9416"/>
      <c r="AP9416"/>
      <c r="AQ9416"/>
      <c r="AR9416"/>
      <c r="AS9416"/>
      <c r="AT9416"/>
      <c r="AU9416"/>
      <c r="AV9416"/>
      <c r="AW9416"/>
      <c r="AX9416"/>
      <c r="AY9416"/>
      <c r="AZ9416"/>
      <c r="BA9416"/>
      <c r="BB9416"/>
      <c r="BC9416"/>
      <c r="BD9416"/>
    </row>
    <row r="9417" spans="1:56" s="16" customFormat="1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/>
      <c r="AE9417"/>
      <c r="AF9417"/>
      <c r="AG9417"/>
      <c r="AH9417"/>
      <c r="AI9417"/>
      <c r="AJ9417"/>
      <c r="AK9417"/>
      <c r="AL9417"/>
      <c r="AM9417"/>
      <c r="AN9417"/>
      <c r="AO9417"/>
      <c r="AP9417"/>
      <c r="AQ9417"/>
      <c r="AR9417"/>
      <c r="AS9417"/>
      <c r="AT9417"/>
      <c r="AU9417"/>
      <c r="AV9417"/>
      <c r="AW9417"/>
      <c r="AX9417"/>
      <c r="AY9417"/>
      <c r="AZ9417"/>
      <c r="BA9417"/>
      <c r="BB9417"/>
      <c r="BC9417"/>
      <c r="BD9417"/>
    </row>
    <row r="9418" spans="1:56" s="16" customFormat="1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/>
      <c r="AE9418"/>
      <c r="AF9418"/>
      <c r="AG9418"/>
      <c r="AH9418"/>
      <c r="AI9418"/>
      <c r="AJ9418"/>
      <c r="AK9418"/>
      <c r="AL9418"/>
      <c r="AM9418"/>
      <c r="AN9418"/>
      <c r="AO9418"/>
      <c r="AP9418"/>
      <c r="AQ9418"/>
      <c r="AR9418"/>
      <c r="AS9418"/>
      <c r="AT9418"/>
      <c r="AU9418"/>
      <c r="AV9418"/>
      <c r="AW9418"/>
      <c r="AX9418"/>
      <c r="AY9418"/>
      <c r="AZ9418"/>
      <c r="BA9418"/>
      <c r="BB9418"/>
      <c r="BC9418"/>
      <c r="BD9418"/>
    </row>
    <row r="9419" spans="1:56" s="16" customFormat="1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/>
      <c r="AE9419"/>
      <c r="AF9419"/>
      <c r="AG9419"/>
      <c r="AH9419"/>
      <c r="AI9419"/>
      <c r="AJ9419"/>
      <c r="AK9419"/>
      <c r="AL9419"/>
      <c r="AM9419"/>
      <c r="AN9419"/>
      <c r="AO9419"/>
      <c r="AP9419"/>
      <c r="AQ9419"/>
      <c r="AR9419"/>
      <c r="AS9419"/>
      <c r="AT9419"/>
      <c r="AU9419"/>
      <c r="AV9419"/>
      <c r="AW9419"/>
      <c r="AX9419"/>
      <c r="AY9419"/>
      <c r="AZ9419"/>
      <c r="BA9419"/>
      <c r="BB9419"/>
      <c r="BC9419"/>
      <c r="BD9419"/>
    </row>
    <row r="9420" spans="1:56" s="16" customFormat="1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/>
      <c r="AE9420"/>
      <c r="AF9420"/>
      <c r="AG9420"/>
      <c r="AH9420"/>
      <c r="AI9420"/>
      <c r="AJ9420"/>
      <c r="AK9420"/>
      <c r="AL9420"/>
      <c r="AM9420"/>
      <c r="AN9420"/>
      <c r="AO9420"/>
      <c r="AP9420"/>
      <c r="AQ9420"/>
      <c r="AR9420"/>
      <c r="AS9420"/>
      <c r="AT9420"/>
      <c r="AU9420"/>
      <c r="AV9420"/>
      <c r="AW9420"/>
      <c r="AX9420"/>
      <c r="AY9420"/>
      <c r="AZ9420"/>
      <c r="BA9420"/>
      <c r="BB9420"/>
      <c r="BC9420"/>
      <c r="BD9420"/>
    </row>
    <row r="9421" spans="1:56" s="16" customFormat="1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/>
      <c r="AE9421"/>
      <c r="AF9421"/>
      <c r="AG9421"/>
      <c r="AH9421"/>
      <c r="AI9421"/>
      <c r="AJ9421"/>
      <c r="AK9421"/>
      <c r="AL9421"/>
      <c r="AM9421"/>
      <c r="AN9421"/>
      <c r="AO9421"/>
      <c r="AP9421"/>
      <c r="AQ9421"/>
      <c r="AR9421"/>
      <c r="AS9421"/>
      <c r="AT9421"/>
      <c r="AU9421"/>
      <c r="AV9421"/>
      <c r="AW9421"/>
      <c r="AX9421"/>
      <c r="AY9421"/>
      <c r="AZ9421"/>
      <c r="BA9421"/>
      <c r="BB9421"/>
      <c r="BC9421"/>
      <c r="BD9421"/>
    </row>
    <row r="9422" spans="1:56" s="16" customFormat="1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/>
      <c r="AE9422"/>
      <c r="AF9422"/>
      <c r="AG9422"/>
      <c r="AH9422"/>
      <c r="AI9422"/>
      <c r="AJ9422"/>
      <c r="AK9422"/>
      <c r="AL9422"/>
      <c r="AM9422"/>
      <c r="AN9422"/>
      <c r="AO9422"/>
      <c r="AP9422"/>
      <c r="AQ9422"/>
      <c r="AR9422"/>
      <c r="AS9422"/>
      <c r="AT9422"/>
      <c r="AU9422"/>
      <c r="AV9422"/>
      <c r="AW9422"/>
      <c r="AX9422"/>
      <c r="AY9422"/>
      <c r="AZ9422"/>
      <c r="BA9422"/>
      <c r="BB9422"/>
      <c r="BC9422"/>
      <c r="BD9422"/>
    </row>
    <row r="9423" spans="1:56" s="16" customFormat="1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/>
      <c r="AE9423"/>
      <c r="AF9423"/>
      <c r="AG9423"/>
      <c r="AH9423"/>
      <c r="AI9423"/>
      <c r="AJ9423"/>
      <c r="AK9423"/>
      <c r="AL9423"/>
      <c r="AM9423"/>
      <c r="AN9423"/>
      <c r="AO9423"/>
      <c r="AP9423"/>
      <c r="AQ9423"/>
      <c r="AR9423"/>
      <c r="AS9423"/>
      <c r="AT9423"/>
      <c r="AU9423"/>
      <c r="AV9423"/>
      <c r="AW9423"/>
      <c r="AX9423"/>
      <c r="AY9423"/>
      <c r="AZ9423"/>
      <c r="BA9423"/>
      <c r="BB9423"/>
      <c r="BC9423"/>
      <c r="BD9423"/>
    </row>
    <row r="9424" spans="1:56" s="16" customFormat="1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/>
      <c r="AE9424"/>
      <c r="AF9424"/>
      <c r="AG9424"/>
      <c r="AH9424"/>
      <c r="AI9424"/>
      <c r="AJ9424"/>
      <c r="AK9424"/>
      <c r="AL9424"/>
      <c r="AM9424"/>
      <c r="AN9424"/>
      <c r="AO9424"/>
      <c r="AP9424"/>
      <c r="AQ9424"/>
      <c r="AR9424"/>
      <c r="AS9424"/>
      <c r="AT9424"/>
      <c r="AU9424"/>
      <c r="AV9424"/>
      <c r="AW9424"/>
      <c r="AX9424"/>
      <c r="AY9424"/>
      <c r="AZ9424"/>
      <c r="BA9424"/>
      <c r="BB9424"/>
      <c r="BC9424"/>
      <c r="BD9424"/>
    </row>
    <row r="9425" spans="1:56" s="16" customFormat="1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/>
      <c r="AE9425"/>
      <c r="AF9425"/>
      <c r="AG9425"/>
      <c r="AH9425"/>
      <c r="AI9425"/>
      <c r="AJ9425"/>
      <c r="AK9425"/>
      <c r="AL9425"/>
      <c r="AM9425"/>
      <c r="AN9425"/>
      <c r="AO9425"/>
      <c r="AP9425"/>
      <c r="AQ9425"/>
      <c r="AR9425"/>
      <c r="AS9425"/>
      <c r="AT9425"/>
      <c r="AU9425"/>
      <c r="AV9425"/>
      <c r="AW9425"/>
      <c r="AX9425"/>
      <c r="AY9425"/>
      <c r="AZ9425"/>
      <c r="BA9425"/>
      <c r="BB9425"/>
      <c r="BC9425"/>
      <c r="BD9425"/>
    </row>
    <row r="9426" spans="1:56" s="16" customFormat="1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/>
      <c r="AE9426"/>
      <c r="AF9426"/>
      <c r="AG9426"/>
      <c r="AH9426"/>
      <c r="AI9426"/>
      <c r="AJ9426"/>
      <c r="AK9426"/>
      <c r="AL9426"/>
      <c r="AM9426"/>
      <c r="AN9426"/>
      <c r="AO9426"/>
      <c r="AP9426"/>
      <c r="AQ9426"/>
      <c r="AR9426"/>
      <c r="AS9426"/>
      <c r="AT9426"/>
      <c r="AU9426"/>
      <c r="AV9426"/>
      <c r="AW9426"/>
      <c r="AX9426"/>
      <c r="AY9426"/>
      <c r="AZ9426"/>
      <c r="BA9426"/>
      <c r="BB9426"/>
      <c r="BC9426"/>
      <c r="BD9426"/>
    </row>
    <row r="9427" spans="1:56" s="16" customFormat="1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/>
      <c r="AE9427"/>
      <c r="AF9427"/>
      <c r="AG9427"/>
      <c r="AH9427"/>
      <c r="AI9427"/>
      <c r="AJ9427"/>
      <c r="AK9427"/>
      <c r="AL9427"/>
      <c r="AM9427"/>
      <c r="AN9427"/>
      <c r="AO9427"/>
      <c r="AP9427"/>
      <c r="AQ9427"/>
      <c r="AR9427"/>
      <c r="AS9427"/>
      <c r="AT9427"/>
      <c r="AU9427"/>
      <c r="AV9427"/>
      <c r="AW9427"/>
      <c r="AX9427"/>
      <c r="AY9427"/>
      <c r="AZ9427"/>
      <c r="BA9427"/>
      <c r="BB9427"/>
      <c r="BC9427"/>
      <c r="BD9427"/>
    </row>
    <row r="9428" spans="1:56" s="16" customFormat="1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/>
      <c r="AE9428"/>
      <c r="AF9428"/>
      <c r="AG9428"/>
      <c r="AH9428"/>
      <c r="AI9428"/>
      <c r="AJ9428"/>
      <c r="AK9428"/>
      <c r="AL9428"/>
      <c r="AM9428"/>
      <c r="AN9428"/>
      <c r="AO9428"/>
      <c r="AP9428"/>
      <c r="AQ9428"/>
      <c r="AR9428"/>
      <c r="AS9428"/>
      <c r="AT9428"/>
      <c r="AU9428"/>
      <c r="AV9428"/>
      <c r="AW9428"/>
      <c r="AX9428"/>
      <c r="AY9428"/>
      <c r="AZ9428"/>
      <c r="BA9428"/>
      <c r="BB9428"/>
      <c r="BC9428"/>
      <c r="BD9428"/>
    </row>
    <row r="9429" spans="1:56" s="16" customFormat="1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/>
      <c r="AE9429"/>
      <c r="AF9429"/>
      <c r="AG9429"/>
      <c r="AH9429"/>
      <c r="AI9429"/>
      <c r="AJ9429"/>
      <c r="AK9429"/>
      <c r="AL9429"/>
      <c r="AM9429"/>
      <c r="AN9429"/>
      <c r="AO9429"/>
      <c r="AP9429"/>
      <c r="AQ9429"/>
      <c r="AR9429"/>
      <c r="AS9429"/>
      <c r="AT9429"/>
      <c r="AU9429"/>
      <c r="AV9429"/>
      <c r="AW9429"/>
      <c r="AX9429"/>
      <c r="AY9429"/>
      <c r="AZ9429"/>
      <c r="BA9429"/>
      <c r="BB9429"/>
      <c r="BC9429"/>
      <c r="BD9429"/>
    </row>
    <row r="9430" spans="1:56" s="16" customFormat="1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/>
      <c r="AE9430"/>
      <c r="AF9430"/>
      <c r="AG9430"/>
      <c r="AH9430"/>
      <c r="AI9430"/>
      <c r="AJ9430"/>
      <c r="AK9430"/>
      <c r="AL9430"/>
      <c r="AM9430"/>
      <c r="AN9430"/>
      <c r="AO9430"/>
      <c r="AP9430"/>
      <c r="AQ9430"/>
      <c r="AR9430"/>
      <c r="AS9430"/>
      <c r="AT9430"/>
      <c r="AU9430"/>
      <c r="AV9430"/>
      <c r="AW9430"/>
      <c r="AX9430"/>
      <c r="AY9430"/>
      <c r="AZ9430"/>
      <c r="BA9430"/>
      <c r="BB9430"/>
      <c r="BC9430"/>
      <c r="BD9430"/>
    </row>
    <row r="9431" spans="1:56" s="16" customFormat="1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/>
      <c r="AE9431"/>
      <c r="AF9431"/>
      <c r="AG9431"/>
      <c r="AH9431"/>
      <c r="AI9431"/>
      <c r="AJ9431"/>
      <c r="AK9431"/>
      <c r="AL9431"/>
      <c r="AM9431"/>
      <c r="AN9431"/>
      <c r="AO9431"/>
      <c r="AP9431"/>
      <c r="AQ9431"/>
      <c r="AR9431"/>
      <c r="AS9431"/>
      <c r="AT9431"/>
      <c r="AU9431"/>
      <c r="AV9431"/>
      <c r="AW9431"/>
      <c r="AX9431"/>
      <c r="AY9431"/>
      <c r="AZ9431"/>
      <c r="BA9431"/>
      <c r="BB9431"/>
      <c r="BC9431"/>
      <c r="BD9431"/>
    </row>
    <row r="9432" spans="1:56" s="16" customFormat="1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/>
      <c r="AE9432"/>
      <c r="AF9432"/>
      <c r="AG9432"/>
      <c r="AH9432"/>
      <c r="AI9432"/>
      <c r="AJ9432"/>
      <c r="AK9432"/>
      <c r="AL9432"/>
      <c r="AM9432"/>
      <c r="AN9432"/>
      <c r="AO9432"/>
      <c r="AP9432"/>
      <c r="AQ9432"/>
      <c r="AR9432"/>
      <c r="AS9432"/>
      <c r="AT9432"/>
      <c r="AU9432"/>
      <c r="AV9432"/>
      <c r="AW9432"/>
      <c r="AX9432"/>
      <c r="AY9432"/>
      <c r="AZ9432"/>
      <c r="BA9432"/>
      <c r="BB9432"/>
      <c r="BC9432"/>
      <c r="BD9432"/>
    </row>
    <row r="9433" spans="1:56" s="16" customFormat="1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/>
      <c r="AE9433"/>
      <c r="AF9433"/>
      <c r="AG9433"/>
      <c r="AH9433"/>
      <c r="AI9433"/>
      <c r="AJ9433"/>
      <c r="AK9433"/>
      <c r="AL9433"/>
      <c r="AM9433"/>
      <c r="AN9433"/>
      <c r="AO9433"/>
      <c r="AP9433"/>
      <c r="AQ9433"/>
      <c r="AR9433"/>
      <c r="AS9433"/>
      <c r="AT9433"/>
      <c r="AU9433"/>
      <c r="AV9433"/>
      <c r="AW9433"/>
      <c r="AX9433"/>
      <c r="AY9433"/>
      <c r="AZ9433"/>
      <c r="BA9433"/>
      <c r="BB9433"/>
      <c r="BC9433"/>
      <c r="BD9433"/>
    </row>
    <row r="9434" spans="1:56" s="16" customFormat="1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/>
      <c r="AE9434"/>
      <c r="AF9434"/>
      <c r="AG9434"/>
      <c r="AH9434"/>
      <c r="AI9434"/>
      <c r="AJ9434"/>
      <c r="AK9434"/>
      <c r="AL9434"/>
      <c r="AM9434"/>
      <c r="AN9434"/>
      <c r="AO9434"/>
      <c r="AP9434"/>
      <c r="AQ9434"/>
      <c r="AR9434"/>
      <c r="AS9434"/>
      <c r="AT9434"/>
      <c r="AU9434"/>
      <c r="AV9434"/>
      <c r="AW9434"/>
      <c r="AX9434"/>
      <c r="AY9434"/>
      <c r="AZ9434"/>
      <c r="BA9434"/>
      <c r="BB9434"/>
      <c r="BC9434"/>
      <c r="BD9434"/>
    </row>
    <row r="9435" spans="1:56" s="16" customFormat="1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/>
      <c r="AE9435"/>
      <c r="AF9435"/>
      <c r="AG9435"/>
      <c r="AH9435"/>
      <c r="AI9435"/>
      <c r="AJ9435"/>
      <c r="AK9435"/>
      <c r="AL9435"/>
      <c r="AM9435"/>
      <c r="AN9435"/>
      <c r="AO9435"/>
      <c r="AP9435"/>
      <c r="AQ9435"/>
      <c r="AR9435"/>
      <c r="AS9435"/>
      <c r="AT9435"/>
      <c r="AU9435"/>
      <c r="AV9435"/>
      <c r="AW9435"/>
      <c r="AX9435"/>
      <c r="AY9435"/>
      <c r="AZ9435"/>
      <c r="BA9435"/>
      <c r="BB9435"/>
      <c r="BC9435"/>
      <c r="BD9435"/>
    </row>
    <row r="9436" spans="1:56" s="16" customFormat="1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/>
      <c r="AE9436"/>
      <c r="AF9436"/>
      <c r="AG9436"/>
      <c r="AH9436"/>
      <c r="AI9436"/>
      <c r="AJ9436"/>
      <c r="AK9436"/>
      <c r="AL9436"/>
      <c r="AM9436"/>
      <c r="AN9436"/>
      <c r="AO9436"/>
      <c r="AP9436"/>
      <c r="AQ9436"/>
      <c r="AR9436"/>
      <c r="AS9436"/>
      <c r="AT9436"/>
      <c r="AU9436"/>
      <c r="AV9436"/>
      <c r="AW9436"/>
      <c r="AX9436"/>
      <c r="AY9436"/>
      <c r="AZ9436"/>
      <c r="BA9436"/>
      <c r="BB9436"/>
      <c r="BC9436"/>
      <c r="BD9436"/>
    </row>
    <row r="9437" spans="1:56" s="16" customFormat="1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/>
      <c r="AE9437"/>
      <c r="AF9437"/>
      <c r="AG9437"/>
      <c r="AH9437"/>
      <c r="AI9437"/>
      <c r="AJ9437"/>
      <c r="AK9437"/>
      <c r="AL9437"/>
      <c r="AM9437"/>
      <c r="AN9437"/>
      <c r="AO9437"/>
      <c r="AP9437"/>
      <c r="AQ9437"/>
      <c r="AR9437"/>
      <c r="AS9437"/>
      <c r="AT9437"/>
      <c r="AU9437"/>
      <c r="AV9437"/>
      <c r="AW9437"/>
      <c r="AX9437"/>
      <c r="AY9437"/>
      <c r="AZ9437"/>
      <c r="BA9437"/>
      <c r="BB9437"/>
      <c r="BC9437"/>
      <c r="BD9437"/>
    </row>
    <row r="9438" spans="1:56" s="16" customFormat="1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/>
      <c r="AE9438"/>
      <c r="AF9438"/>
      <c r="AG9438"/>
      <c r="AH9438"/>
      <c r="AI9438"/>
      <c r="AJ9438"/>
      <c r="AK9438"/>
      <c r="AL9438"/>
      <c r="AM9438"/>
      <c r="AN9438"/>
      <c r="AO9438"/>
      <c r="AP9438"/>
      <c r="AQ9438"/>
      <c r="AR9438"/>
      <c r="AS9438"/>
      <c r="AT9438"/>
      <c r="AU9438"/>
      <c r="AV9438"/>
      <c r="AW9438"/>
      <c r="AX9438"/>
      <c r="AY9438"/>
      <c r="AZ9438"/>
      <c r="BA9438"/>
      <c r="BB9438"/>
      <c r="BC9438"/>
      <c r="BD9438"/>
    </row>
    <row r="9439" spans="1:56" s="16" customFormat="1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/>
      <c r="AE9439"/>
      <c r="AF9439"/>
      <c r="AG9439"/>
      <c r="AH9439"/>
      <c r="AI9439"/>
      <c r="AJ9439"/>
      <c r="AK9439"/>
      <c r="AL9439"/>
      <c r="AM9439"/>
      <c r="AN9439"/>
      <c r="AO9439"/>
      <c r="AP9439"/>
      <c r="AQ9439"/>
      <c r="AR9439"/>
      <c r="AS9439"/>
      <c r="AT9439"/>
      <c r="AU9439"/>
      <c r="AV9439"/>
      <c r="AW9439"/>
      <c r="AX9439"/>
      <c r="AY9439"/>
      <c r="AZ9439"/>
      <c r="BA9439"/>
      <c r="BB9439"/>
      <c r="BC9439"/>
      <c r="BD9439"/>
    </row>
    <row r="9440" spans="1:56" s="16" customFormat="1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/>
      <c r="AE9440"/>
      <c r="AF9440"/>
      <c r="AG9440"/>
      <c r="AH9440"/>
      <c r="AI9440"/>
      <c r="AJ9440"/>
      <c r="AK9440"/>
      <c r="AL9440"/>
      <c r="AM9440"/>
      <c r="AN9440"/>
      <c r="AO9440"/>
      <c r="AP9440"/>
      <c r="AQ9440"/>
      <c r="AR9440"/>
      <c r="AS9440"/>
      <c r="AT9440"/>
      <c r="AU9440"/>
      <c r="AV9440"/>
      <c r="AW9440"/>
      <c r="AX9440"/>
      <c r="AY9440"/>
      <c r="AZ9440"/>
      <c r="BA9440"/>
      <c r="BB9440"/>
      <c r="BC9440"/>
      <c r="BD9440"/>
    </row>
    <row r="9441" spans="1:56" s="16" customFormat="1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/>
      <c r="AE9441"/>
      <c r="AF9441"/>
      <c r="AG9441"/>
      <c r="AH9441"/>
      <c r="AI9441"/>
      <c r="AJ9441"/>
      <c r="AK9441"/>
      <c r="AL9441"/>
      <c r="AM9441"/>
      <c r="AN9441"/>
      <c r="AO9441"/>
      <c r="AP9441"/>
      <c r="AQ9441"/>
      <c r="AR9441"/>
      <c r="AS9441"/>
      <c r="AT9441"/>
      <c r="AU9441"/>
      <c r="AV9441"/>
      <c r="AW9441"/>
      <c r="AX9441"/>
      <c r="AY9441"/>
      <c r="AZ9441"/>
      <c r="BA9441"/>
      <c r="BB9441"/>
      <c r="BC9441"/>
      <c r="BD9441"/>
    </row>
    <row r="9442" spans="1:56" s="16" customFormat="1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/>
      <c r="AE9442"/>
      <c r="AF9442"/>
      <c r="AG9442"/>
      <c r="AH9442"/>
      <c r="AI9442"/>
      <c r="AJ9442"/>
      <c r="AK9442"/>
      <c r="AL9442"/>
      <c r="AM9442"/>
      <c r="AN9442"/>
      <c r="AO9442"/>
      <c r="AP9442"/>
      <c r="AQ9442"/>
      <c r="AR9442"/>
      <c r="AS9442"/>
      <c r="AT9442"/>
      <c r="AU9442"/>
      <c r="AV9442"/>
      <c r="AW9442"/>
      <c r="AX9442"/>
      <c r="AY9442"/>
      <c r="AZ9442"/>
      <c r="BA9442"/>
      <c r="BB9442"/>
      <c r="BC9442"/>
      <c r="BD9442"/>
    </row>
    <row r="9443" spans="1:56" s="16" customFormat="1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/>
      <c r="AE9443"/>
      <c r="AF9443"/>
      <c r="AG9443"/>
      <c r="AH9443"/>
      <c r="AI9443"/>
      <c r="AJ9443"/>
      <c r="AK9443"/>
      <c r="AL9443"/>
      <c r="AM9443"/>
      <c r="AN9443"/>
      <c r="AO9443"/>
      <c r="AP9443"/>
      <c r="AQ9443"/>
      <c r="AR9443"/>
      <c r="AS9443"/>
      <c r="AT9443"/>
      <c r="AU9443"/>
      <c r="AV9443"/>
      <c r="AW9443"/>
      <c r="AX9443"/>
      <c r="AY9443"/>
      <c r="AZ9443"/>
      <c r="BA9443"/>
      <c r="BB9443"/>
      <c r="BC9443"/>
      <c r="BD9443"/>
    </row>
    <row r="9444" spans="1:56" s="16" customFormat="1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/>
      <c r="AE9444"/>
      <c r="AF9444"/>
      <c r="AG9444"/>
      <c r="AH9444"/>
      <c r="AI9444"/>
      <c r="AJ9444"/>
      <c r="AK9444"/>
      <c r="AL9444"/>
      <c r="AM9444"/>
      <c r="AN9444"/>
      <c r="AO9444"/>
      <c r="AP9444"/>
      <c r="AQ9444"/>
      <c r="AR9444"/>
      <c r="AS9444"/>
      <c r="AT9444"/>
      <c r="AU9444"/>
      <c r="AV9444"/>
      <c r="AW9444"/>
      <c r="AX9444"/>
      <c r="AY9444"/>
      <c r="AZ9444"/>
      <c r="BA9444"/>
      <c r="BB9444"/>
      <c r="BC9444"/>
      <c r="BD9444"/>
    </row>
    <row r="9445" spans="1:56" s="16" customFormat="1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/>
      <c r="AE9445"/>
      <c r="AF9445"/>
      <c r="AG9445"/>
      <c r="AH9445"/>
      <c r="AI9445"/>
      <c r="AJ9445"/>
      <c r="AK9445"/>
      <c r="AL9445"/>
      <c r="AM9445"/>
      <c r="AN9445"/>
      <c r="AO9445"/>
      <c r="AP9445"/>
      <c r="AQ9445"/>
      <c r="AR9445"/>
      <c r="AS9445"/>
      <c r="AT9445"/>
      <c r="AU9445"/>
      <c r="AV9445"/>
      <c r="AW9445"/>
      <c r="AX9445"/>
      <c r="AY9445"/>
      <c r="AZ9445"/>
      <c r="BA9445"/>
      <c r="BB9445"/>
      <c r="BC9445"/>
      <c r="BD9445"/>
    </row>
    <row r="9446" spans="1:56" s="16" customFormat="1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/>
      <c r="AE9446"/>
      <c r="AF9446"/>
      <c r="AG9446"/>
      <c r="AH9446"/>
      <c r="AI9446"/>
      <c r="AJ9446"/>
      <c r="AK9446"/>
      <c r="AL9446"/>
      <c r="AM9446"/>
      <c r="AN9446"/>
      <c r="AO9446"/>
      <c r="AP9446"/>
      <c r="AQ9446"/>
      <c r="AR9446"/>
      <c r="AS9446"/>
      <c r="AT9446"/>
      <c r="AU9446"/>
      <c r="AV9446"/>
      <c r="AW9446"/>
      <c r="AX9446"/>
      <c r="AY9446"/>
      <c r="AZ9446"/>
      <c r="BA9446"/>
      <c r="BB9446"/>
      <c r="BC9446"/>
      <c r="BD9446"/>
    </row>
    <row r="9447" spans="1:56" s="16" customFormat="1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/>
      <c r="AE9447"/>
      <c r="AF9447"/>
      <c r="AG9447"/>
      <c r="AH9447"/>
      <c r="AI9447"/>
      <c r="AJ9447"/>
      <c r="AK9447"/>
      <c r="AL9447"/>
      <c r="AM9447"/>
      <c r="AN9447"/>
      <c r="AO9447"/>
      <c r="AP9447"/>
      <c r="AQ9447"/>
      <c r="AR9447"/>
      <c r="AS9447"/>
      <c r="AT9447"/>
      <c r="AU9447"/>
      <c r="AV9447"/>
      <c r="AW9447"/>
      <c r="AX9447"/>
      <c r="AY9447"/>
      <c r="AZ9447"/>
      <c r="BA9447"/>
      <c r="BB9447"/>
      <c r="BC9447"/>
      <c r="BD9447"/>
    </row>
    <row r="9448" spans="1:56" s="16" customFormat="1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/>
      <c r="AE9448"/>
      <c r="AF9448"/>
      <c r="AG9448"/>
      <c r="AH9448"/>
      <c r="AI9448"/>
      <c r="AJ9448"/>
      <c r="AK9448"/>
      <c r="AL9448"/>
      <c r="AM9448"/>
      <c r="AN9448"/>
      <c r="AO9448"/>
      <c r="AP9448"/>
      <c r="AQ9448"/>
      <c r="AR9448"/>
      <c r="AS9448"/>
      <c r="AT9448"/>
      <c r="AU9448"/>
      <c r="AV9448"/>
      <c r="AW9448"/>
      <c r="AX9448"/>
      <c r="AY9448"/>
      <c r="AZ9448"/>
      <c r="BA9448"/>
      <c r="BB9448"/>
      <c r="BC9448"/>
      <c r="BD9448"/>
    </row>
    <row r="9449" spans="1:56" s="16" customFormat="1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/>
      <c r="AE9449"/>
      <c r="AF9449"/>
      <c r="AG9449"/>
      <c r="AH9449"/>
      <c r="AI9449"/>
      <c r="AJ9449"/>
      <c r="AK9449"/>
      <c r="AL9449"/>
      <c r="AM9449"/>
      <c r="AN9449"/>
      <c r="AO9449"/>
      <c r="AP9449"/>
      <c r="AQ9449"/>
      <c r="AR9449"/>
      <c r="AS9449"/>
      <c r="AT9449"/>
      <c r="AU9449"/>
      <c r="AV9449"/>
      <c r="AW9449"/>
      <c r="AX9449"/>
      <c r="AY9449"/>
      <c r="AZ9449"/>
      <c r="BA9449"/>
      <c r="BB9449"/>
      <c r="BC9449"/>
      <c r="BD9449"/>
    </row>
    <row r="9450" spans="1:56" s="16" customFormat="1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/>
      <c r="AE9450"/>
      <c r="AF9450"/>
      <c r="AG9450"/>
      <c r="AH9450"/>
      <c r="AI9450"/>
      <c r="AJ9450"/>
      <c r="AK9450"/>
      <c r="AL9450"/>
      <c r="AM9450"/>
      <c r="AN9450"/>
      <c r="AO9450"/>
      <c r="AP9450"/>
      <c r="AQ9450"/>
      <c r="AR9450"/>
      <c r="AS9450"/>
      <c r="AT9450"/>
      <c r="AU9450"/>
      <c r="AV9450"/>
      <c r="AW9450"/>
      <c r="AX9450"/>
      <c r="AY9450"/>
      <c r="AZ9450"/>
      <c r="BA9450"/>
      <c r="BB9450"/>
      <c r="BC9450"/>
      <c r="BD9450"/>
    </row>
    <row r="9451" spans="1:56" s="16" customFormat="1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/>
      <c r="AE9451"/>
      <c r="AF9451"/>
      <c r="AG9451"/>
      <c r="AH9451"/>
      <c r="AI9451"/>
      <c r="AJ9451"/>
      <c r="AK9451"/>
      <c r="AL9451"/>
      <c r="AM9451"/>
      <c r="AN9451"/>
      <c r="AO9451"/>
      <c r="AP9451"/>
      <c r="AQ9451"/>
      <c r="AR9451"/>
      <c r="AS9451"/>
      <c r="AT9451"/>
      <c r="AU9451"/>
      <c r="AV9451"/>
      <c r="AW9451"/>
      <c r="AX9451"/>
      <c r="AY9451"/>
      <c r="AZ9451"/>
      <c r="BA9451"/>
      <c r="BB9451"/>
      <c r="BC9451"/>
      <c r="BD9451"/>
    </row>
    <row r="9452" spans="1:56" s="16" customFormat="1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/>
      <c r="AE9452"/>
      <c r="AF9452"/>
      <c r="AG9452"/>
      <c r="AH9452"/>
      <c r="AI9452"/>
      <c r="AJ9452"/>
      <c r="AK9452"/>
      <c r="AL9452"/>
      <c r="AM9452"/>
      <c r="AN9452"/>
      <c r="AO9452"/>
      <c r="AP9452"/>
      <c r="AQ9452"/>
      <c r="AR9452"/>
      <c r="AS9452"/>
      <c r="AT9452"/>
      <c r="AU9452"/>
      <c r="AV9452"/>
      <c r="AW9452"/>
      <c r="AX9452"/>
      <c r="AY9452"/>
      <c r="AZ9452"/>
      <c r="BA9452"/>
      <c r="BB9452"/>
      <c r="BC9452"/>
      <c r="BD9452"/>
    </row>
    <row r="9453" spans="1:56" s="16" customFormat="1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/>
      <c r="AE9453"/>
      <c r="AF9453"/>
      <c r="AG9453"/>
      <c r="AH9453"/>
      <c r="AI9453"/>
      <c r="AJ9453"/>
      <c r="AK9453"/>
      <c r="AL9453"/>
      <c r="AM9453"/>
      <c r="AN9453"/>
      <c r="AO9453"/>
      <c r="AP9453"/>
      <c r="AQ9453"/>
      <c r="AR9453"/>
      <c r="AS9453"/>
      <c r="AT9453"/>
      <c r="AU9453"/>
      <c r="AV9453"/>
      <c r="AW9453"/>
      <c r="AX9453"/>
      <c r="AY9453"/>
      <c r="AZ9453"/>
      <c r="BA9453"/>
      <c r="BB9453"/>
      <c r="BC9453"/>
      <c r="BD9453"/>
    </row>
    <row r="9454" spans="1:56" s="16" customFormat="1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/>
      <c r="AE9454"/>
      <c r="AF9454"/>
      <c r="AG9454"/>
      <c r="AH9454"/>
      <c r="AI9454"/>
      <c r="AJ9454"/>
      <c r="AK9454"/>
      <c r="AL9454"/>
      <c r="AM9454"/>
      <c r="AN9454"/>
      <c r="AO9454"/>
      <c r="AP9454"/>
      <c r="AQ9454"/>
      <c r="AR9454"/>
      <c r="AS9454"/>
      <c r="AT9454"/>
      <c r="AU9454"/>
      <c r="AV9454"/>
      <c r="AW9454"/>
      <c r="AX9454"/>
      <c r="AY9454"/>
      <c r="AZ9454"/>
      <c r="BA9454"/>
      <c r="BB9454"/>
      <c r="BC9454"/>
      <c r="BD9454"/>
    </row>
    <row r="9455" spans="1:56" s="16" customFormat="1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/>
      <c r="AE9455"/>
      <c r="AF9455"/>
      <c r="AG9455"/>
      <c r="AH9455"/>
      <c r="AI9455"/>
      <c r="AJ9455"/>
      <c r="AK9455"/>
      <c r="AL9455"/>
      <c r="AM9455"/>
      <c r="AN9455"/>
      <c r="AO9455"/>
      <c r="AP9455"/>
      <c r="AQ9455"/>
      <c r="AR9455"/>
      <c r="AS9455"/>
      <c r="AT9455"/>
      <c r="AU9455"/>
      <c r="AV9455"/>
      <c r="AW9455"/>
      <c r="AX9455"/>
      <c r="AY9455"/>
      <c r="AZ9455"/>
      <c r="BA9455"/>
      <c r="BB9455"/>
      <c r="BC9455"/>
      <c r="BD9455"/>
    </row>
    <row r="9456" spans="1:56" s="16" customFormat="1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/>
      <c r="AE9456"/>
      <c r="AF9456"/>
      <c r="AG9456"/>
      <c r="AH9456"/>
      <c r="AI9456"/>
      <c r="AJ9456"/>
      <c r="AK9456"/>
      <c r="AL9456"/>
      <c r="AM9456"/>
      <c r="AN9456"/>
      <c r="AO9456"/>
      <c r="AP9456"/>
      <c r="AQ9456"/>
      <c r="AR9456"/>
      <c r="AS9456"/>
      <c r="AT9456"/>
      <c r="AU9456"/>
      <c r="AV9456"/>
      <c r="AW9456"/>
      <c r="AX9456"/>
      <c r="AY9456"/>
      <c r="AZ9456"/>
      <c r="BA9456"/>
      <c r="BB9456"/>
      <c r="BC9456"/>
      <c r="BD9456"/>
    </row>
    <row r="9457" spans="1:56" s="16" customFormat="1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/>
      <c r="AE9457"/>
      <c r="AF9457"/>
      <c r="AG9457"/>
      <c r="AH9457"/>
      <c r="AI9457"/>
      <c r="AJ9457"/>
      <c r="AK9457"/>
      <c r="AL9457"/>
      <c r="AM9457"/>
      <c r="AN9457"/>
      <c r="AO9457"/>
      <c r="AP9457"/>
      <c r="AQ9457"/>
      <c r="AR9457"/>
      <c r="AS9457"/>
      <c r="AT9457"/>
      <c r="AU9457"/>
      <c r="AV9457"/>
      <c r="AW9457"/>
      <c r="AX9457"/>
      <c r="AY9457"/>
      <c r="AZ9457"/>
      <c r="BA9457"/>
      <c r="BB9457"/>
      <c r="BC9457"/>
      <c r="BD9457"/>
    </row>
    <row r="9458" spans="1:56" s="16" customFormat="1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/>
      <c r="AE9458"/>
      <c r="AF9458"/>
      <c r="AG9458"/>
      <c r="AH9458"/>
      <c r="AI9458"/>
      <c r="AJ9458"/>
      <c r="AK9458"/>
      <c r="AL9458"/>
      <c r="AM9458"/>
      <c r="AN9458"/>
      <c r="AO9458"/>
      <c r="AP9458"/>
      <c r="AQ9458"/>
      <c r="AR9458"/>
      <c r="AS9458"/>
      <c r="AT9458"/>
      <c r="AU9458"/>
      <c r="AV9458"/>
      <c r="AW9458"/>
      <c r="AX9458"/>
      <c r="AY9458"/>
      <c r="AZ9458"/>
      <c r="BA9458"/>
      <c r="BB9458"/>
      <c r="BC9458"/>
      <c r="BD9458"/>
    </row>
    <row r="9459" spans="1:56" s="16" customFormat="1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/>
      <c r="AE9459"/>
      <c r="AF9459"/>
      <c r="AG9459"/>
      <c r="AH9459"/>
      <c r="AI9459"/>
      <c r="AJ9459"/>
      <c r="AK9459"/>
      <c r="AL9459"/>
      <c r="AM9459"/>
      <c r="AN9459"/>
      <c r="AO9459"/>
      <c r="AP9459"/>
      <c r="AQ9459"/>
      <c r="AR9459"/>
      <c r="AS9459"/>
      <c r="AT9459"/>
      <c r="AU9459"/>
      <c r="AV9459"/>
      <c r="AW9459"/>
      <c r="AX9459"/>
      <c r="AY9459"/>
      <c r="AZ9459"/>
      <c r="BA9459"/>
      <c r="BB9459"/>
      <c r="BC9459"/>
      <c r="BD9459"/>
    </row>
    <row r="9460" spans="1:56" s="16" customFormat="1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/>
      <c r="AE9460"/>
      <c r="AF9460"/>
      <c r="AG9460"/>
      <c r="AH9460"/>
      <c r="AI9460"/>
      <c r="AJ9460"/>
      <c r="AK9460"/>
      <c r="AL9460"/>
      <c r="AM9460"/>
      <c r="AN9460"/>
      <c r="AO9460"/>
      <c r="AP9460"/>
      <c r="AQ9460"/>
      <c r="AR9460"/>
      <c r="AS9460"/>
      <c r="AT9460"/>
      <c r="AU9460"/>
      <c r="AV9460"/>
      <c r="AW9460"/>
      <c r="AX9460"/>
      <c r="AY9460"/>
      <c r="AZ9460"/>
      <c r="BA9460"/>
      <c r="BB9460"/>
      <c r="BC9460"/>
      <c r="BD9460"/>
    </row>
    <row r="9461" spans="1:56" s="16" customFormat="1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/>
      <c r="AE9461"/>
      <c r="AF9461"/>
      <c r="AG9461"/>
      <c r="AH9461"/>
      <c r="AI9461"/>
      <c r="AJ9461"/>
      <c r="AK9461"/>
      <c r="AL9461"/>
      <c r="AM9461"/>
      <c r="AN9461"/>
      <c r="AO9461"/>
      <c r="AP9461"/>
      <c r="AQ9461"/>
      <c r="AR9461"/>
      <c r="AS9461"/>
      <c r="AT9461"/>
      <c r="AU9461"/>
      <c r="AV9461"/>
      <c r="AW9461"/>
      <c r="AX9461"/>
      <c r="AY9461"/>
      <c r="AZ9461"/>
      <c r="BA9461"/>
      <c r="BB9461"/>
      <c r="BC9461"/>
      <c r="BD9461"/>
    </row>
    <row r="9462" spans="1:56" s="16" customFormat="1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/>
      <c r="AE9462"/>
      <c r="AF9462"/>
      <c r="AG9462"/>
      <c r="AH9462"/>
      <c r="AI9462"/>
      <c r="AJ9462"/>
      <c r="AK9462"/>
      <c r="AL9462"/>
      <c r="AM9462"/>
      <c r="AN9462"/>
      <c r="AO9462"/>
      <c r="AP9462"/>
      <c r="AQ9462"/>
      <c r="AR9462"/>
      <c r="AS9462"/>
      <c r="AT9462"/>
      <c r="AU9462"/>
      <c r="AV9462"/>
      <c r="AW9462"/>
      <c r="AX9462"/>
      <c r="AY9462"/>
      <c r="AZ9462"/>
      <c r="BA9462"/>
      <c r="BB9462"/>
      <c r="BC9462"/>
      <c r="BD9462"/>
    </row>
    <row r="9463" spans="1:56" s="16" customFormat="1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/>
      <c r="AE9463"/>
      <c r="AF9463"/>
      <c r="AG9463"/>
      <c r="AH9463"/>
      <c r="AI9463"/>
      <c r="AJ9463"/>
      <c r="AK9463"/>
      <c r="AL9463"/>
      <c r="AM9463"/>
      <c r="AN9463"/>
      <c r="AO9463"/>
      <c r="AP9463"/>
      <c r="AQ9463"/>
      <c r="AR9463"/>
      <c r="AS9463"/>
      <c r="AT9463"/>
      <c r="AU9463"/>
      <c r="AV9463"/>
      <c r="AW9463"/>
      <c r="AX9463"/>
      <c r="AY9463"/>
      <c r="AZ9463"/>
      <c r="BA9463"/>
      <c r="BB9463"/>
      <c r="BC9463"/>
      <c r="BD9463"/>
    </row>
    <row r="9464" spans="1:56" s="16" customFormat="1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/>
      <c r="AE9464"/>
      <c r="AF9464"/>
      <c r="AG9464"/>
      <c r="AH9464"/>
      <c r="AI9464"/>
      <c r="AJ9464"/>
      <c r="AK9464"/>
      <c r="AL9464"/>
      <c r="AM9464"/>
      <c r="AN9464"/>
      <c r="AO9464"/>
      <c r="AP9464"/>
      <c r="AQ9464"/>
      <c r="AR9464"/>
      <c r="AS9464"/>
      <c r="AT9464"/>
      <c r="AU9464"/>
      <c r="AV9464"/>
      <c r="AW9464"/>
      <c r="AX9464"/>
      <c r="AY9464"/>
      <c r="AZ9464"/>
      <c r="BA9464"/>
      <c r="BB9464"/>
      <c r="BC9464"/>
      <c r="BD9464"/>
    </row>
    <row r="9465" spans="1:56" s="16" customFormat="1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/>
      <c r="AE9465"/>
      <c r="AF9465"/>
      <c r="AG9465"/>
      <c r="AH9465"/>
      <c r="AI9465"/>
      <c r="AJ9465"/>
      <c r="AK9465"/>
      <c r="AL9465"/>
      <c r="AM9465"/>
      <c r="AN9465"/>
      <c r="AO9465"/>
      <c r="AP9465"/>
      <c r="AQ9465"/>
      <c r="AR9465"/>
      <c r="AS9465"/>
      <c r="AT9465"/>
      <c r="AU9465"/>
      <c r="AV9465"/>
      <c r="AW9465"/>
      <c r="AX9465"/>
      <c r="AY9465"/>
      <c r="AZ9465"/>
      <c r="BA9465"/>
      <c r="BB9465"/>
      <c r="BC9465"/>
      <c r="BD9465"/>
    </row>
    <row r="9466" spans="1:56" s="16" customFormat="1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/>
      <c r="AE9466"/>
      <c r="AF9466"/>
      <c r="AG9466"/>
      <c r="AH9466"/>
      <c r="AI9466"/>
      <c r="AJ9466"/>
      <c r="AK9466"/>
      <c r="AL9466"/>
      <c r="AM9466"/>
      <c r="AN9466"/>
      <c r="AO9466"/>
      <c r="AP9466"/>
      <c r="AQ9466"/>
      <c r="AR9466"/>
      <c r="AS9466"/>
      <c r="AT9466"/>
      <c r="AU9466"/>
      <c r="AV9466"/>
      <c r="AW9466"/>
      <c r="AX9466"/>
      <c r="AY9466"/>
      <c r="AZ9466"/>
      <c r="BA9466"/>
      <c r="BB9466"/>
      <c r="BC9466"/>
      <c r="BD9466"/>
    </row>
    <row r="9467" spans="1:56" s="16" customFormat="1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/>
      <c r="AE9467"/>
      <c r="AF9467"/>
      <c r="AG9467"/>
      <c r="AH9467"/>
      <c r="AI9467"/>
      <c r="AJ9467"/>
      <c r="AK9467"/>
      <c r="AL9467"/>
      <c r="AM9467"/>
      <c r="AN9467"/>
      <c r="AO9467"/>
      <c r="AP9467"/>
      <c r="AQ9467"/>
      <c r="AR9467"/>
      <c r="AS9467"/>
      <c r="AT9467"/>
      <c r="AU9467"/>
      <c r="AV9467"/>
      <c r="AW9467"/>
      <c r="AX9467"/>
      <c r="AY9467"/>
      <c r="AZ9467"/>
      <c r="BA9467"/>
      <c r="BB9467"/>
      <c r="BC9467"/>
      <c r="BD9467"/>
    </row>
    <row r="9468" spans="1:56" s="16" customFormat="1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/>
      <c r="AE9468"/>
      <c r="AF9468"/>
      <c r="AG9468"/>
      <c r="AH9468"/>
      <c r="AI9468"/>
      <c r="AJ9468"/>
      <c r="AK9468"/>
      <c r="AL9468"/>
      <c r="AM9468"/>
      <c r="AN9468"/>
      <c r="AO9468"/>
      <c r="AP9468"/>
      <c r="AQ9468"/>
      <c r="AR9468"/>
      <c r="AS9468"/>
      <c r="AT9468"/>
      <c r="AU9468"/>
      <c r="AV9468"/>
      <c r="AW9468"/>
      <c r="AX9468"/>
      <c r="AY9468"/>
      <c r="AZ9468"/>
      <c r="BA9468"/>
      <c r="BB9468"/>
      <c r="BC9468"/>
      <c r="BD9468"/>
    </row>
    <row r="9469" spans="1:56" s="16" customFormat="1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/>
      <c r="AE9469"/>
      <c r="AF9469"/>
      <c r="AG9469"/>
      <c r="AH9469"/>
      <c r="AI9469"/>
      <c r="AJ9469"/>
      <c r="AK9469"/>
      <c r="AL9469"/>
      <c r="AM9469"/>
      <c r="AN9469"/>
      <c r="AO9469"/>
      <c r="AP9469"/>
      <c r="AQ9469"/>
      <c r="AR9469"/>
      <c r="AS9469"/>
      <c r="AT9469"/>
      <c r="AU9469"/>
      <c r="AV9469"/>
      <c r="AW9469"/>
      <c r="AX9469"/>
      <c r="AY9469"/>
      <c r="AZ9469"/>
      <c r="BA9469"/>
      <c r="BB9469"/>
      <c r="BC9469"/>
      <c r="BD9469"/>
    </row>
    <row r="9470" spans="1:56" s="16" customFormat="1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/>
      <c r="AE9470"/>
      <c r="AF9470"/>
      <c r="AG9470"/>
      <c r="AH9470"/>
      <c r="AI9470"/>
      <c r="AJ9470"/>
      <c r="AK9470"/>
      <c r="AL9470"/>
      <c r="AM9470"/>
      <c r="AN9470"/>
      <c r="AO9470"/>
      <c r="AP9470"/>
      <c r="AQ9470"/>
      <c r="AR9470"/>
      <c r="AS9470"/>
      <c r="AT9470"/>
      <c r="AU9470"/>
      <c r="AV9470"/>
      <c r="AW9470"/>
      <c r="AX9470"/>
      <c r="AY9470"/>
      <c r="AZ9470"/>
      <c r="BA9470"/>
      <c r="BB9470"/>
      <c r="BC9470"/>
      <c r="BD9470"/>
    </row>
    <row r="9471" spans="1:56" s="16" customFormat="1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/>
      <c r="AE9471"/>
      <c r="AF9471"/>
      <c r="AG9471"/>
      <c r="AH9471"/>
      <c r="AI9471"/>
      <c r="AJ9471"/>
      <c r="AK9471"/>
      <c r="AL9471"/>
      <c r="AM9471"/>
      <c r="AN9471"/>
      <c r="AO9471"/>
      <c r="AP9471"/>
      <c r="AQ9471"/>
      <c r="AR9471"/>
      <c r="AS9471"/>
      <c r="AT9471"/>
      <c r="AU9471"/>
      <c r="AV9471"/>
      <c r="AW9471"/>
      <c r="AX9471"/>
      <c r="AY9471"/>
      <c r="AZ9471"/>
      <c r="BA9471"/>
      <c r="BB9471"/>
      <c r="BC9471"/>
      <c r="BD9471"/>
    </row>
    <row r="9472" spans="1:56" s="16" customFormat="1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/>
      <c r="AE9472"/>
      <c r="AF9472"/>
      <c r="AG9472"/>
      <c r="AH9472"/>
      <c r="AI9472"/>
      <c r="AJ9472"/>
      <c r="AK9472"/>
      <c r="AL9472"/>
      <c r="AM9472"/>
      <c r="AN9472"/>
      <c r="AO9472"/>
      <c r="AP9472"/>
      <c r="AQ9472"/>
      <c r="AR9472"/>
      <c r="AS9472"/>
      <c r="AT9472"/>
      <c r="AU9472"/>
      <c r="AV9472"/>
      <c r="AW9472"/>
      <c r="AX9472"/>
      <c r="AY9472"/>
      <c r="AZ9472"/>
      <c r="BA9472"/>
      <c r="BB9472"/>
      <c r="BC9472"/>
      <c r="BD9472"/>
    </row>
    <row r="9473" spans="1:56" s="16" customFormat="1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/>
      <c r="AE9473"/>
      <c r="AF9473"/>
      <c r="AG9473"/>
      <c r="AH9473"/>
      <c r="AI9473"/>
      <c r="AJ9473"/>
      <c r="AK9473"/>
      <c r="AL9473"/>
      <c r="AM9473"/>
      <c r="AN9473"/>
      <c r="AO9473"/>
      <c r="AP9473"/>
      <c r="AQ9473"/>
      <c r="AR9473"/>
      <c r="AS9473"/>
      <c r="AT9473"/>
      <c r="AU9473"/>
      <c r="AV9473"/>
      <c r="AW9473"/>
      <c r="AX9473"/>
      <c r="AY9473"/>
      <c r="AZ9473"/>
      <c r="BA9473"/>
      <c r="BB9473"/>
      <c r="BC9473"/>
      <c r="BD9473"/>
    </row>
    <row r="9474" spans="1:56" s="16" customFormat="1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/>
      <c r="AE9474"/>
      <c r="AF9474"/>
      <c r="AG9474"/>
      <c r="AH9474"/>
      <c r="AI9474"/>
      <c r="AJ9474"/>
      <c r="AK9474"/>
      <c r="AL9474"/>
      <c r="AM9474"/>
      <c r="AN9474"/>
      <c r="AO9474"/>
      <c r="AP9474"/>
      <c r="AQ9474"/>
      <c r="AR9474"/>
      <c r="AS9474"/>
      <c r="AT9474"/>
      <c r="AU9474"/>
      <c r="AV9474"/>
      <c r="AW9474"/>
      <c r="AX9474"/>
      <c r="AY9474"/>
      <c r="AZ9474"/>
      <c r="BA9474"/>
      <c r="BB9474"/>
      <c r="BC9474"/>
      <c r="BD9474"/>
    </row>
    <row r="9475" spans="1:56" s="16" customFormat="1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/>
      <c r="AE9475"/>
      <c r="AF9475"/>
      <c r="AG9475"/>
      <c r="AH9475"/>
      <c r="AI9475"/>
      <c r="AJ9475"/>
      <c r="AK9475"/>
      <c r="AL9475"/>
      <c r="AM9475"/>
      <c r="AN9475"/>
      <c r="AO9475"/>
      <c r="AP9475"/>
      <c r="AQ9475"/>
      <c r="AR9475"/>
      <c r="AS9475"/>
      <c r="AT9475"/>
      <c r="AU9475"/>
      <c r="AV9475"/>
      <c r="AW9475"/>
      <c r="AX9475"/>
      <c r="AY9475"/>
      <c r="AZ9475"/>
      <c r="BA9475"/>
      <c r="BB9475"/>
      <c r="BC9475"/>
      <c r="BD9475"/>
    </row>
    <row r="9476" spans="1:56" s="16" customFormat="1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/>
      <c r="AE9476"/>
      <c r="AF9476"/>
      <c r="AG9476"/>
      <c r="AH9476"/>
      <c r="AI9476"/>
      <c r="AJ9476"/>
      <c r="AK9476"/>
      <c r="AL9476"/>
      <c r="AM9476"/>
      <c r="AN9476"/>
      <c r="AO9476"/>
      <c r="AP9476"/>
      <c r="AQ9476"/>
      <c r="AR9476"/>
      <c r="AS9476"/>
      <c r="AT9476"/>
      <c r="AU9476"/>
      <c r="AV9476"/>
      <c r="AW9476"/>
      <c r="AX9476"/>
      <c r="AY9476"/>
      <c r="AZ9476"/>
      <c r="BA9476"/>
      <c r="BB9476"/>
      <c r="BC9476"/>
      <c r="BD9476"/>
    </row>
    <row r="9477" spans="1:56" s="16" customFormat="1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/>
      <c r="AE9477"/>
      <c r="AF9477"/>
      <c r="AG9477"/>
      <c r="AH9477"/>
      <c r="AI9477"/>
      <c r="AJ9477"/>
      <c r="AK9477"/>
      <c r="AL9477"/>
      <c r="AM9477"/>
      <c r="AN9477"/>
      <c r="AO9477"/>
      <c r="AP9477"/>
      <c r="AQ9477"/>
      <c r="AR9477"/>
      <c r="AS9477"/>
      <c r="AT9477"/>
      <c r="AU9477"/>
      <c r="AV9477"/>
      <c r="AW9477"/>
      <c r="AX9477"/>
      <c r="AY9477"/>
      <c r="AZ9477"/>
      <c r="BA9477"/>
      <c r="BB9477"/>
      <c r="BC9477"/>
      <c r="BD9477"/>
    </row>
    <row r="9478" spans="1:56" s="16" customFormat="1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/>
      <c r="AE9478"/>
      <c r="AF9478"/>
      <c r="AG9478"/>
      <c r="AH9478"/>
      <c r="AI9478"/>
      <c r="AJ9478"/>
      <c r="AK9478"/>
      <c r="AL9478"/>
      <c r="AM9478"/>
      <c r="AN9478"/>
      <c r="AO9478"/>
      <c r="AP9478"/>
      <c r="AQ9478"/>
      <c r="AR9478"/>
      <c r="AS9478"/>
      <c r="AT9478"/>
      <c r="AU9478"/>
      <c r="AV9478"/>
      <c r="AW9478"/>
      <c r="AX9478"/>
      <c r="AY9478"/>
      <c r="AZ9478"/>
      <c r="BA9478"/>
      <c r="BB9478"/>
      <c r="BC9478"/>
      <c r="BD9478"/>
    </row>
    <row r="9479" spans="1:56" s="16" customFormat="1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/>
      <c r="AE9479"/>
      <c r="AF9479"/>
      <c r="AG9479"/>
      <c r="AH9479"/>
      <c r="AI9479"/>
      <c r="AJ9479"/>
      <c r="AK9479"/>
      <c r="AL9479"/>
      <c r="AM9479"/>
      <c r="AN9479"/>
      <c r="AO9479"/>
      <c r="AP9479"/>
      <c r="AQ9479"/>
      <c r="AR9479"/>
      <c r="AS9479"/>
      <c r="AT9479"/>
      <c r="AU9479"/>
      <c r="AV9479"/>
      <c r="AW9479"/>
      <c r="AX9479"/>
      <c r="AY9479"/>
      <c r="AZ9479"/>
      <c r="BA9479"/>
      <c r="BB9479"/>
      <c r="BC9479"/>
      <c r="BD9479"/>
    </row>
    <row r="9480" spans="1:56" s="16" customFormat="1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/>
      <c r="AE9480"/>
      <c r="AF9480"/>
      <c r="AG9480"/>
      <c r="AH9480"/>
      <c r="AI9480"/>
      <c r="AJ9480"/>
      <c r="AK9480"/>
      <c r="AL9480"/>
      <c r="AM9480"/>
      <c r="AN9480"/>
      <c r="AO9480"/>
      <c r="AP9480"/>
      <c r="AQ9480"/>
      <c r="AR9480"/>
      <c r="AS9480"/>
      <c r="AT9480"/>
      <c r="AU9480"/>
      <c r="AV9480"/>
      <c r="AW9480"/>
      <c r="AX9480"/>
      <c r="AY9480"/>
      <c r="AZ9480"/>
      <c r="BA9480"/>
      <c r="BB9480"/>
      <c r="BC9480"/>
      <c r="BD9480"/>
    </row>
    <row r="9481" spans="1:56" s="16" customFormat="1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/>
      <c r="AE9481"/>
      <c r="AF9481"/>
      <c r="AG9481"/>
      <c r="AH9481"/>
      <c r="AI9481"/>
      <c r="AJ9481"/>
      <c r="AK9481"/>
      <c r="AL9481"/>
      <c r="AM9481"/>
      <c r="AN9481"/>
      <c r="AO9481"/>
      <c r="AP9481"/>
      <c r="AQ9481"/>
      <c r="AR9481"/>
      <c r="AS9481"/>
      <c r="AT9481"/>
      <c r="AU9481"/>
      <c r="AV9481"/>
      <c r="AW9481"/>
      <c r="AX9481"/>
      <c r="AY9481"/>
      <c r="AZ9481"/>
      <c r="BA9481"/>
      <c r="BB9481"/>
      <c r="BC9481"/>
      <c r="BD9481"/>
    </row>
    <row r="9482" spans="1:56" s="16" customFormat="1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/>
      <c r="AE9482"/>
      <c r="AF9482"/>
      <c r="AG9482"/>
      <c r="AH9482"/>
      <c r="AI9482"/>
      <c r="AJ9482"/>
      <c r="AK9482"/>
      <c r="AL9482"/>
      <c r="AM9482"/>
      <c r="AN9482"/>
      <c r="AO9482"/>
      <c r="AP9482"/>
      <c r="AQ9482"/>
      <c r="AR9482"/>
      <c r="AS9482"/>
      <c r="AT9482"/>
      <c r="AU9482"/>
      <c r="AV9482"/>
      <c r="AW9482"/>
      <c r="AX9482"/>
      <c r="AY9482"/>
      <c r="AZ9482"/>
      <c r="BA9482"/>
      <c r="BB9482"/>
      <c r="BC9482"/>
      <c r="BD9482"/>
    </row>
    <row r="9483" spans="1:56" s="16" customFormat="1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/>
      <c r="AE9483"/>
      <c r="AF9483"/>
      <c r="AG9483"/>
      <c r="AH9483"/>
      <c r="AI9483"/>
      <c r="AJ9483"/>
      <c r="AK9483"/>
      <c r="AL9483"/>
      <c r="AM9483"/>
      <c r="AN9483"/>
      <c r="AO9483"/>
      <c r="AP9483"/>
      <c r="AQ9483"/>
      <c r="AR9483"/>
      <c r="AS9483"/>
      <c r="AT9483"/>
      <c r="AU9483"/>
      <c r="AV9483"/>
      <c r="AW9483"/>
      <c r="AX9483"/>
      <c r="AY9483"/>
      <c r="AZ9483"/>
      <c r="BA9483"/>
      <c r="BB9483"/>
      <c r="BC9483"/>
      <c r="BD9483"/>
    </row>
    <row r="9484" spans="1:56" s="16" customFormat="1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/>
      <c r="AE9484"/>
      <c r="AF9484"/>
      <c r="AG9484"/>
      <c r="AH9484"/>
      <c r="AI9484"/>
      <c r="AJ9484"/>
      <c r="AK9484"/>
      <c r="AL9484"/>
      <c r="AM9484"/>
      <c r="AN9484"/>
      <c r="AO9484"/>
      <c r="AP9484"/>
      <c r="AQ9484"/>
      <c r="AR9484"/>
      <c r="AS9484"/>
      <c r="AT9484"/>
      <c r="AU9484"/>
      <c r="AV9484"/>
      <c r="AW9484"/>
      <c r="AX9484"/>
      <c r="AY9484"/>
      <c r="AZ9484"/>
      <c r="BA9484"/>
      <c r="BB9484"/>
      <c r="BC9484"/>
      <c r="BD9484"/>
    </row>
    <row r="9485" spans="1:56" s="16" customFormat="1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/>
      <c r="AE9485"/>
      <c r="AF9485"/>
      <c r="AG9485"/>
      <c r="AH9485"/>
      <c r="AI9485"/>
      <c r="AJ9485"/>
      <c r="AK9485"/>
      <c r="AL9485"/>
      <c r="AM9485"/>
      <c r="AN9485"/>
      <c r="AO9485"/>
      <c r="AP9485"/>
      <c r="AQ9485"/>
      <c r="AR9485"/>
      <c r="AS9485"/>
      <c r="AT9485"/>
      <c r="AU9485"/>
      <c r="AV9485"/>
      <c r="AW9485"/>
      <c r="AX9485"/>
      <c r="AY9485"/>
      <c r="AZ9485"/>
      <c r="BA9485"/>
      <c r="BB9485"/>
      <c r="BC9485"/>
      <c r="BD9485"/>
    </row>
    <row r="9486" spans="1:56" s="16" customFormat="1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/>
      <c r="AE9486"/>
      <c r="AF9486"/>
      <c r="AG9486"/>
      <c r="AH9486"/>
      <c r="AI9486"/>
      <c r="AJ9486"/>
      <c r="AK9486"/>
      <c r="AL9486"/>
      <c r="AM9486"/>
      <c r="AN9486"/>
      <c r="AO9486"/>
      <c r="AP9486"/>
      <c r="AQ9486"/>
      <c r="AR9486"/>
      <c r="AS9486"/>
      <c r="AT9486"/>
      <c r="AU9486"/>
      <c r="AV9486"/>
      <c r="AW9486"/>
      <c r="AX9486"/>
      <c r="AY9486"/>
      <c r="AZ9486"/>
      <c r="BA9486"/>
      <c r="BB9486"/>
      <c r="BC9486"/>
      <c r="BD9486"/>
    </row>
    <row r="9487" spans="1:56" s="16" customFormat="1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/>
      <c r="AE9487"/>
      <c r="AF9487"/>
      <c r="AG9487"/>
      <c r="AH9487"/>
      <c r="AI9487"/>
      <c r="AJ9487"/>
      <c r="AK9487"/>
      <c r="AL9487"/>
      <c r="AM9487"/>
      <c r="AN9487"/>
      <c r="AO9487"/>
      <c r="AP9487"/>
      <c r="AQ9487"/>
      <c r="AR9487"/>
      <c r="AS9487"/>
      <c r="AT9487"/>
      <c r="AU9487"/>
      <c r="AV9487"/>
      <c r="AW9487"/>
      <c r="AX9487"/>
      <c r="AY9487"/>
      <c r="AZ9487"/>
      <c r="BA9487"/>
      <c r="BB9487"/>
      <c r="BC9487"/>
      <c r="BD9487"/>
    </row>
    <row r="9488" spans="1:56" s="16" customFormat="1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/>
      <c r="AE9488"/>
      <c r="AF9488"/>
      <c r="AG9488"/>
      <c r="AH9488"/>
      <c r="AI9488"/>
      <c r="AJ9488"/>
      <c r="AK9488"/>
      <c r="AL9488"/>
      <c r="AM9488"/>
      <c r="AN9488"/>
      <c r="AO9488"/>
      <c r="AP9488"/>
      <c r="AQ9488"/>
      <c r="AR9488"/>
      <c r="AS9488"/>
      <c r="AT9488"/>
      <c r="AU9488"/>
      <c r="AV9488"/>
      <c r="AW9488"/>
      <c r="AX9488"/>
      <c r="AY9488"/>
      <c r="AZ9488"/>
      <c r="BA9488"/>
      <c r="BB9488"/>
      <c r="BC9488"/>
      <c r="BD9488"/>
    </row>
    <row r="9489" spans="1:56" s="16" customFormat="1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/>
      <c r="AE9489"/>
      <c r="AF9489"/>
      <c r="AG9489"/>
      <c r="AH9489"/>
      <c r="AI9489"/>
      <c r="AJ9489"/>
      <c r="AK9489"/>
      <c r="AL9489"/>
      <c r="AM9489"/>
      <c r="AN9489"/>
      <c r="AO9489"/>
      <c r="AP9489"/>
      <c r="AQ9489"/>
      <c r="AR9489"/>
      <c r="AS9489"/>
      <c r="AT9489"/>
      <c r="AU9489"/>
      <c r="AV9489"/>
      <c r="AW9489"/>
      <c r="AX9489"/>
      <c r="AY9489"/>
      <c r="AZ9489"/>
      <c r="BA9489"/>
      <c r="BB9489"/>
      <c r="BC9489"/>
      <c r="BD9489"/>
    </row>
    <row r="9490" spans="1:56" s="16" customFormat="1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  <c r="AA9490"/>
      <c r="AB9490"/>
      <c r="AC9490"/>
      <c r="AD9490"/>
      <c r="AE9490"/>
      <c r="AF9490"/>
      <c r="AG9490"/>
      <c r="AH9490"/>
      <c r="AI9490"/>
      <c r="AJ9490"/>
      <c r="AK9490"/>
      <c r="AL9490"/>
      <c r="AM9490"/>
      <c r="AN9490"/>
      <c r="AO9490"/>
      <c r="AP9490"/>
      <c r="AQ9490"/>
      <c r="AR9490"/>
      <c r="AS9490"/>
      <c r="AT9490"/>
      <c r="AU9490"/>
      <c r="AV9490"/>
      <c r="AW9490"/>
      <c r="AX9490"/>
      <c r="AY9490"/>
      <c r="AZ9490"/>
      <c r="BA9490"/>
      <c r="BB9490"/>
      <c r="BC9490"/>
      <c r="BD9490"/>
    </row>
    <row r="9491" spans="1:56" s="16" customFormat="1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/>
      <c r="AE9491"/>
      <c r="AF9491"/>
      <c r="AG9491"/>
      <c r="AH9491"/>
      <c r="AI9491"/>
      <c r="AJ9491"/>
      <c r="AK9491"/>
      <c r="AL9491"/>
      <c r="AM9491"/>
      <c r="AN9491"/>
      <c r="AO9491"/>
      <c r="AP9491"/>
      <c r="AQ9491"/>
      <c r="AR9491"/>
      <c r="AS9491"/>
      <c r="AT9491"/>
      <c r="AU9491"/>
      <c r="AV9491"/>
      <c r="AW9491"/>
      <c r="AX9491"/>
      <c r="AY9491"/>
      <c r="AZ9491"/>
      <c r="BA9491"/>
      <c r="BB9491"/>
      <c r="BC9491"/>
      <c r="BD9491"/>
    </row>
    <row r="9492" spans="1:56" s="16" customFormat="1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/>
      <c r="AE9492"/>
      <c r="AF9492"/>
      <c r="AG9492"/>
      <c r="AH9492"/>
      <c r="AI9492"/>
      <c r="AJ9492"/>
      <c r="AK9492"/>
      <c r="AL9492"/>
      <c r="AM9492"/>
      <c r="AN9492"/>
      <c r="AO9492"/>
      <c r="AP9492"/>
      <c r="AQ9492"/>
      <c r="AR9492"/>
      <c r="AS9492"/>
      <c r="AT9492"/>
      <c r="AU9492"/>
      <c r="AV9492"/>
      <c r="AW9492"/>
      <c r="AX9492"/>
      <c r="AY9492"/>
      <c r="AZ9492"/>
      <c r="BA9492"/>
      <c r="BB9492"/>
      <c r="BC9492"/>
      <c r="BD9492"/>
    </row>
    <row r="9493" spans="1:56" s="16" customFormat="1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/>
      <c r="AE9493"/>
      <c r="AF9493"/>
      <c r="AG9493"/>
      <c r="AH9493"/>
      <c r="AI9493"/>
      <c r="AJ9493"/>
      <c r="AK9493"/>
      <c r="AL9493"/>
      <c r="AM9493"/>
      <c r="AN9493"/>
      <c r="AO9493"/>
      <c r="AP9493"/>
      <c r="AQ9493"/>
      <c r="AR9493"/>
      <c r="AS9493"/>
      <c r="AT9493"/>
      <c r="AU9493"/>
      <c r="AV9493"/>
      <c r="AW9493"/>
      <c r="AX9493"/>
      <c r="AY9493"/>
      <c r="AZ9493"/>
      <c r="BA9493"/>
      <c r="BB9493"/>
      <c r="BC9493"/>
      <c r="BD9493"/>
    </row>
    <row r="9494" spans="1:56" s="16" customFormat="1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/>
      <c r="AE9494"/>
      <c r="AF9494"/>
      <c r="AG9494"/>
      <c r="AH9494"/>
      <c r="AI9494"/>
      <c r="AJ9494"/>
      <c r="AK9494"/>
      <c r="AL9494"/>
      <c r="AM9494"/>
      <c r="AN9494"/>
      <c r="AO9494"/>
      <c r="AP9494"/>
      <c r="AQ9494"/>
      <c r="AR9494"/>
      <c r="AS9494"/>
      <c r="AT9494"/>
      <c r="AU9494"/>
      <c r="AV9494"/>
      <c r="AW9494"/>
      <c r="AX9494"/>
      <c r="AY9494"/>
      <c r="AZ9494"/>
      <c r="BA9494"/>
      <c r="BB9494"/>
      <c r="BC9494"/>
      <c r="BD9494"/>
    </row>
    <row r="9495" spans="1:56" s="16" customFormat="1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/>
      <c r="AE9495"/>
      <c r="AF9495"/>
      <c r="AG9495"/>
      <c r="AH9495"/>
      <c r="AI9495"/>
      <c r="AJ9495"/>
      <c r="AK9495"/>
      <c r="AL9495"/>
      <c r="AM9495"/>
      <c r="AN9495"/>
      <c r="AO9495"/>
      <c r="AP9495"/>
      <c r="AQ9495"/>
      <c r="AR9495"/>
      <c r="AS9495"/>
      <c r="AT9495"/>
      <c r="AU9495"/>
      <c r="AV9495"/>
      <c r="AW9495"/>
      <c r="AX9495"/>
      <c r="AY9495"/>
      <c r="AZ9495"/>
      <c r="BA9495"/>
      <c r="BB9495"/>
      <c r="BC9495"/>
      <c r="BD9495"/>
    </row>
    <row r="9496" spans="1:56" s="16" customFormat="1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/>
      <c r="AE9496"/>
      <c r="AF9496"/>
      <c r="AG9496"/>
      <c r="AH9496"/>
      <c r="AI9496"/>
      <c r="AJ9496"/>
      <c r="AK9496"/>
      <c r="AL9496"/>
      <c r="AM9496"/>
      <c r="AN9496"/>
      <c r="AO9496"/>
      <c r="AP9496"/>
      <c r="AQ9496"/>
      <c r="AR9496"/>
      <c r="AS9496"/>
      <c r="AT9496"/>
      <c r="AU9496"/>
      <c r="AV9496"/>
      <c r="AW9496"/>
      <c r="AX9496"/>
      <c r="AY9496"/>
      <c r="AZ9496"/>
      <c r="BA9496"/>
      <c r="BB9496"/>
      <c r="BC9496"/>
      <c r="BD9496"/>
    </row>
    <row r="9497" spans="1:56" s="16" customFormat="1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/>
      <c r="AE9497"/>
      <c r="AF9497"/>
      <c r="AG9497"/>
      <c r="AH9497"/>
      <c r="AI9497"/>
      <c r="AJ9497"/>
      <c r="AK9497"/>
      <c r="AL9497"/>
      <c r="AM9497"/>
      <c r="AN9497"/>
      <c r="AO9497"/>
      <c r="AP9497"/>
      <c r="AQ9497"/>
      <c r="AR9497"/>
      <c r="AS9497"/>
      <c r="AT9497"/>
      <c r="AU9497"/>
      <c r="AV9497"/>
      <c r="AW9497"/>
      <c r="AX9497"/>
      <c r="AY9497"/>
      <c r="AZ9497"/>
      <c r="BA9497"/>
      <c r="BB9497"/>
      <c r="BC9497"/>
      <c r="BD9497"/>
    </row>
    <row r="9498" spans="1:56" s="16" customFormat="1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/>
      <c r="AE9498"/>
      <c r="AF9498"/>
      <c r="AG9498"/>
      <c r="AH9498"/>
      <c r="AI9498"/>
      <c r="AJ9498"/>
      <c r="AK9498"/>
      <c r="AL9498"/>
      <c r="AM9498"/>
      <c r="AN9498"/>
      <c r="AO9498"/>
      <c r="AP9498"/>
      <c r="AQ9498"/>
      <c r="AR9498"/>
      <c r="AS9498"/>
      <c r="AT9498"/>
      <c r="AU9498"/>
      <c r="AV9498"/>
      <c r="AW9498"/>
      <c r="AX9498"/>
      <c r="AY9498"/>
      <c r="AZ9498"/>
      <c r="BA9498"/>
      <c r="BB9498"/>
      <c r="BC9498"/>
      <c r="BD9498"/>
    </row>
    <row r="9499" spans="1:56" s="16" customFormat="1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/>
      <c r="AE9499"/>
      <c r="AF9499"/>
      <c r="AG9499"/>
      <c r="AH9499"/>
      <c r="AI9499"/>
      <c r="AJ9499"/>
      <c r="AK9499"/>
      <c r="AL9499"/>
      <c r="AM9499"/>
      <c r="AN9499"/>
      <c r="AO9499"/>
      <c r="AP9499"/>
      <c r="AQ9499"/>
      <c r="AR9499"/>
      <c r="AS9499"/>
      <c r="AT9499"/>
      <c r="AU9499"/>
      <c r="AV9499"/>
      <c r="AW9499"/>
      <c r="AX9499"/>
      <c r="AY9499"/>
      <c r="AZ9499"/>
      <c r="BA9499"/>
      <c r="BB9499"/>
      <c r="BC9499"/>
      <c r="BD9499"/>
    </row>
    <row r="9500" spans="1:56" s="16" customFormat="1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/>
      <c r="AE9500"/>
      <c r="AF9500"/>
      <c r="AG9500"/>
      <c r="AH9500"/>
      <c r="AI9500"/>
      <c r="AJ9500"/>
      <c r="AK9500"/>
      <c r="AL9500"/>
      <c r="AM9500"/>
      <c r="AN9500"/>
      <c r="AO9500"/>
      <c r="AP9500"/>
      <c r="AQ9500"/>
      <c r="AR9500"/>
      <c r="AS9500"/>
      <c r="AT9500"/>
      <c r="AU9500"/>
      <c r="AV9500"/>
      <c r="AW9500"/>
      <c r="AX9500"/>
      <c r="AY9500"/>
      <c r="AZ9500"/>
      <c r="BA9500"/>
      <c r="BB9500"/>
      <c r="BC9500"/>
      <c r="BD9500"/>
    </row>
    <row r="9501" spans="1:56" s="16" customFormat="1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/>
      <c r="AE9501"/>
      <c r="AF9501"/>
      <c r="AG9501"/>
      <c r="AH9501"/>
      <c r="AI9501"/>
      <c r="AJ9501"/>
      <c r="AK9501"/>
      <c r="AL9501"/>
      <c r="AM9501"/>
      <c r="AN9501"/>
      <c r="AO9501"/>
      <c r="AP9501"/>
      <c r="AQ9501"/>
      <c r="AR9501"/>
      <c r="AS9501"/>
      <c r="AT9501"/>
      <c r="AU9501"/>
      <c r="AV9501"/>
      <c r="AW9501"/>
      <c r="AX9501"/>
      <c r="AY9501"/>
      <c r="AZ9501"/>
      <c r="BA9501"/>
      <c r="BB9501"/>
      <c r="BC9501"/>
      <c r="BD9501"/>
    </row>
    <row r="9502" spans="1:56" s="16" customFormat="1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/>
      <c r="AE9502"/>
      <c r="AF9502"/>
      <c r="AG9502"/>
      <c r="AH9502"/>
      <c r="AI9502"/>
      <c r="AJ9502"/>
      <c r="AK9502"/>
      <c r="AL9502"/>
      <c r="AM9502"/>
      <c r="AN9502"/>
      <c r="AO9502"/>
      <c r="AP9502"/>
      <c r="AQ9502"/>
      <c r="AR9502"/>
      <c r="AS9502"/>
      <c r="AT9502"/>
      <c r="AU9502"/>
      <c r="AV9502"/>
      <c r="AW9502"/>
      <c r="AX9502"/>
      <c r="AY9502"/>
      <c r="AZ9502"/>
      <c r="BA9502"/>
      <c r="BB9502"/>
      <c r="BC9502"/>
      <c r="BD9502"/>
    </row>
    <row r="9503" spans="1:56" s="16" customFormat="1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/>
      <c r="AE9503"/>
      <c r="AF9503"/>
      <c r="AG9503"/>
      <c r="AH9503"/>
      <c r="AI9503"/>
      <c r="AJ9503"/>
      <c r="AK9503"/>
      <c r="AL9503"/>
      <c r="AM9503"/>
      <c r="AN9503"/>
      <c r="AO9503"/>
      <c r="AP9503"/>
      <c r="AQ9503"/>
      <c r="AR9503"/>
      <c r="AS9503"/>
      <c r="AT9503"/>
      <c r="AU9503"/>
      <c r="AV9503"/>
      <c r="AW9503"/>
      <c r="AX9503"/>
      <c r="AY9503"/>
      <c r="AZ9503"/>
      <c r="BA9503"/>
      <c r="BB9503"/>
      <c r="BC9503"/>
      <c r="BD9503"/>
    </row>
    <row r="9504" spans="1:56" s="16" customFormat="1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/>
      <c r="AE9504"/>
      <c r="AF9504"/>
      <c r="AG9504"/>
      <c r="AH9504"/>
      <c r="AI9504"/>
      <c r="AJ9504"/>
      <c r="AK9504"/>
      <c r="AL9504"/>
      <c r="AM9504"/>
      <c r="AN9504"/>
      <c r="AO9504"/>
      <c r="AP9504"/>
      <c r="AQ9504"/>
      <c r="AR9504"/>
      <c r="AS9504"/>
      <c r="AT9504"/>
      <c r="AU9504"/>
      <c r="AV9504"/>
      <c r="AW9504"/>
      <c r="AX9504"/>
      <c r="AY9504"/>
      <c r="AZ9504"/>
      <c r="BA9504"/>
      <c r="BB9504"/>
      <c r="BC9504"/>
      <c r="BD9504"/>
    </row>
    <row r="9505" spans="1:56" s="16" customFormat="1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/>
      <c r="AE9505"/>
      <c r="AF9505"/>
      <c r="AG9505"/>
      <c r="AH9505"/>
      <c r="AI9505"/>
      <c r="AJ9505"/>
      <c r="AK9505"/>
      <c r="AL9505"/>
      <c r="AM9505"/>
      <c r="AN9505"/>
      <c r="AO9505"/>
      <c r="AP9505"/>
      <c r="AQ9505"/>
      <c r="AR9505"/>
      <c r="AS9505"/>
      <c r="AT9505"/>
      <c r="AU9505"/>
      <c r="AV9505"/>
      <c r="AW9505"/>
      <c r="AX9505"/>
      <c r="AY9505"/>
      <c r="AZ9505"/>
      <c r="BA9505"/>
      <c r="BB9505"/>
      <c r="BC9505"/>
      <c r="BD9505"/>
    </row>
    <row r="9506" spans="1:56" s="16" customFormat="1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/>
      <c r="AE9506"/>
      <c r="AF9506"/>
      <c r="AG9506"/>
      <c r="AH9506"/>
      <c r="AI9506"/>
      <c r="AJ9506"/>
      <c r="AK9506"/>
      <c r="AL9506"/>
      <c r="AM9506"/>
      <c r="AN9506"/>
      <c r="AO9506"/>
      <c r="AP9506"/>
      <c r="AQ9506"/>
      <c r="AR9506"/>
      <c r="AS9506"/>
      <c r="AT9506"/>
      <c r="AU9506"/>
      <c r="AV9506"/>
      <c r="AW9506"/>
      <c r="AX9506"/>
      <c r="AY9506"/>
      <c r="AZ9506"/>
      <c r="BA9506"/>
      <c r="BB9506"/>
      <c r="BC9506"/>
      <c r="BD9506"/>
    </row>
    <row r="9507" spans="1:56" s="16" customFormat="1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  <c r="AA9507"/>
      <c r="AB9507"/>
      <c r="AC9507"/>
      <c r="AD9507"/>
      <c r="AE9507"/>
      <c r="AF9507"/>
      <c r="AG9507"/>
      <c r="AH9507"/>
      <c r="AI9507"/>
      <c r="AJ9507"/>
      <c r="AK9507"/>
      <c r="AL9507"/>
      <c r="AM9507"/>
      <c r="AN9507"/>
      <c r="AO9507"/>
      <c r="AP9507"/>
      <c r="AQ9507"/>
      <c r="AR9507"/>
      <c r="AS9507"/>
      <c r="AT9507"/>
      <c r="AU9507"/>
      <c r="AV9507"/>
      <c r="AW9507"/>
      <c r="AX9507"/>
      <c r="AY9507"/>
      <c r="AZ9507"/>
      <c r="BA9507"/>
      <c r="BB9507"/>
      <c r="BC9507"/>
      <c r="BD9507"/>
    </row>
    <row r="9508" spans="1:56" s="16" customFormat="1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/>
      <c r="AE9508"/>
      <c r="AF9508"/>
      <c r="AG9508"/>
      <c r="AH9508"/>
      <c r="AI9508"/>
      <c r="AJ9508"/>
      <c r="AK9508"/>
      <c r="AL9508"/>
      <c r="AM9508"/>
      <c r="AN9508"/>
      <c r="AO9508"/>
      <c r="AP9508"/>
      <c r="AQ9508"/>
      <c r="AR9508"/>
      <c r="AS9508"/>
      <c r="AT9508"/>
      <c r="AU9508"/>
      <c r="AV9508"/>
      <c r="AW9508"/>
      <c r="AX9508"/>
      <c r="AY9508"/>
      <c r="AZ9508"/>
      <c r="BA9508"/>
      <c r="BB9508"/>
      <c r="BC9508"/>
      <c r="BD9508"/>
    </row>
    <row r="9509" spans="1:56" s="16" customFormat="1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/>
      <c r="AE9509"/>
      <c r="AF9509"/>
      <c r="AG9509"/>
      <c r="AH9509"/>
      <c r="AI9509"/>
      <c r="AJ9509"/>
      <c r="AK9509"/>
      <c r="AL9509"/>
      <c r="AM9509"/>
      <c r="AN9509"/>
      <c r="AO9509"/>
      <c r="AP9509"/>
      <c r="AQ9509"/>
      <c r="AR9509"/>
      <c r="AS9509"/>
      <c r="AT9509"/>
      <c r="AU9509"/>
      <c r="AV9509"/>
      <c r="AW9509"/>
      <c r="AX9509"/>
      <c r="AY9509"/>
      <c r="AZ9509"/>
      <c r="BA9509"/>
      <c r="BB9509"/>
      <c r="BC9509"/>
      <c r="BD9509"/>
    </row>
    <row r="9510" spans="1:56" s="16" customFormat="1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/>
      <c r="AE9510"/>
      <c r="AF9510"/>
      <c r="AG9510"/>
      <c r="AH9510"/>
      <c r="AI9510"/>
      <c r="AJ9510"/>
      <c r="AK9510"/>
      <c r="AL9510"/>
      <c r="AM9510"/>
      <c r="AN9510"/>
      <c r="AO9510"/>
      <c r="AP9510"/>
      <c r="AQ9510"/>
      <c r="AR9510"/>
      <c r="AS9510"/>
      <c r="AT9510"/>
      <c r="AU9510"/>
      <c r="AV9510"/>
      <c r="AW9510"/>
      <c r="AX9510"/>
      <c r="AY9510"/>
      <c r="AZ9510"/>
      <c r="BA9510"/>
      <c r="BB9510"/>
      <c r="BC9510"/>
      <c r="BD9510"/>
    </row>
    <row r="9511" spans="1:56" s="16" customFormat="1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/>
      <c r="AE9511"/>
      <c r="AF9511"/>
      <c r="AG9511"/>
      <c r="AH9511"/>
      <c r="AI9511"/>
      <c r="AJ9511"/>
      <c r="AK9511"/>
      <c r="AL9511"/>
      <c r="AM9511"/>
      <c r="AN9511"/>
      <c r="AO9511"/>
      <c r="AP9511"/>
      <c r="AQ9511"/>
      <c r="AR9511"/>
      <c r="AS9511"/>
      <c r="AT9511"/>
      <c r="AU9511"/>
      <c r="AV9511"/>
      <c r="AW9511"/>
      <c r="AX9511"/>
      <c r="AY9511"/>
      <c r="AZ9511"/>
      <c r="BA9511"/>
      <c r="BB9511"/>
      <c r="BC9511"/>
      <c r="BD9511"/>
    </row>
    <row r="9512" spans="1:56" s="16" customFormat="1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/>
      <c r="AE9512"/>
      <c r="AF9512"/>
      <c r="AG9512"/>
      <c r="AH9512"/>
      <c r="AI9512"/>
      <c r="AJ9512"/>
      <c r="AK9512"/>
      <c r="AL9512"/>
      <c r="AM9512"/>
      <c r="AN9512"/>
      <c r="AO9512"/>
      <c r="AP9512"/>
      <c r="AQ9512"/>
      <c r="AR9512"/>
      <c r="AS9512"/>
      <c r="AT9512"/>
      <c r="AU9512"/>
      <c r="AV9512"/>
      <c r="AW9512"/>
      <c r="AX9512"/>
      <c r="AY9512"/>
      <c r="AZ9512"/>
      <c r="BA9512"/>
      <c r="BB9512"/>
      <c r="BC9512"/>
      <c r="BD9512"/>
    </row>
    <row r="9513" spans="1:56" s="16" customFormat="1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/>
      <c r="AE9513"/>
      <c r="AF9513"/>
      <c r="AG9513"/>
      <c r="AH9513"/>
      <c r="AI9513"/>
      <c r="AJ9513"/>
      <c r="AK9513"/>
      <c r="AL9513"/>
      <c r="AM9513"/>
      <c r="AN9513"/>
      <c r="AO9513"/>
      <c r="AP9513"/>
      <c r="AQ9513"/>
      <c r="AR9513"/>
      <c r="AS9513"/>
      <c r="AT9513"/>
      <c r="AU9513"/>
      <c r="AV9513"/>
      <c r="AW9513"/>
      <c r="AX9513"/>
      <c r="AY9513"/>
      <c r="AZ9513"/>
      <c r="BA9513"/>
      <c r="BB9513"/>
      <c r="BC9513"/>
      <c r="BD9513"/>
    </row>
    <row r="9514" spans="1:56" s="16" customFormat="1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/>
      <c r="AE9514"/>
      <c r="AF9514"/>
      <c r="AG9514"/>
      <c r="AH9514"/>
      <c r="AI9514"/>
      <c r="AJ9514"/>
      <c r="AK9514"/>
      <c r="AL9514"/>
      <c r="AM9514"/>
      <c r="AN9514"/>
      <c r="AO9514"/>
      <c r="AP9514"/>
      <c r="AQ9514"/>
      <c r="AR9514"/>
      <c r="AS9514"/>
      <c r="AT9514"/>
      <c r="AU9514"/>
      <c r="AV9514"/>
      <c r="AW9514"/>
      <c r="AX9514"/>
      <c r="AY9514"/>
      <c r="AZ9514"/>
      <c r="BA9514"/>
      <c r="BB9514"/>
      <c r="BC9514"/>
      <c r="BD9514"/>
    </row>
    <row r="9515" spans="1:56" s="16" customFormat="1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/>
      <c r="AE9515"/>
      <c r="AF9515"/>
      <c r="AG9515"/>
      <c r="AH9515"/>
      <c r="AI9515"/>
      <c r="AJ9515"/>
      <c r="AK9515"/>
      <c r="AL9515"/>
      <c r="AM9515"/>
      <c r="AN9515"/>
      <c r="AO9515"/>
      <c r="AP9515"/>
      <c r="AQ9515"/>
      <c r="AR9515"/>
      <c r="AS9515"/>
      <c r="AT9515"/>
      <c r="AU9515"/>
      <c r="AV9515"/>
      <c r="AW9515"/>
      <c r="AX9515"/>
      <c r="AY9515"/>
      <c r="AZ9515"/>
      <c r="BA9515"/>
      <c r="BB9515"/>
      <c r="BC9515"/>
      <c r="BD9515"/>
    </row>
    <row r="9516" spans="1:56" s="16" customFormat="1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/>
      <c r="AE9516"/>
      <c r="AF9516"/>
      <c r="AG9516"/>
      <c r="AH9516"/>
      <c r="AI9516"/>
      <c r="AJ9516"/>
      <c r="AK9516"/>
      <c r="AL9516"/>
      <c r="AM9516"/>
      <c r="AN9516"/>
      <c r="AO9516"/>
      <c r="AP9516"/>
      <c r="AQ9516"/>
      <c r="AR9516"/>
      <c r="AS9516"/>
      <c r="AT9516"/>
      <c r="AU9516"/>
      <c r="AV9516"/>
      <c r="AW9516"/>
      <c r="AX9516"/>
      <c r="AY9516"/>
      <c r="AZ9516"/>
      <c r="BA9516"/>
      <c r="BB9516"/>
      <c r="BC9516"/>
      <c r="BD9516"/>
    </row>
    <row r="9517" spans="1:56" s="16" customFormat="1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/>
      <c r="AE9517"/>
      <c r="AF9517"/>
      <c r="AG9517"/>
      <c r="AH9517"/>
      <c r="AI9517"/>
      <c r="AJ9517"/>
      <c r="AK9517"/>
      <c r="AL9517"/>
      <c r="AM9517"/>
      <c r="AN9517"/>
      <c r="AO9517"/>
      <c r="AP9517"/>
      <c r="AQ9517"/>
      <c r="AR9517"/>
      <c r="AS9517"/>
      <c r="AT9517"/>
      <c r="AU9517"/>
      <c r="AV9517"/>
      <c r="AW9517"/>
      <c r="AX9517"/>
      <c r="AY9517"/>
      <c r="AZ9517"/>
      <c r="BA9517"/>
      <c r="BB9517"/>
      <c r="BC9517"/>
      <c r="BD9517"/>
    </row>
    <row r="9518" spans="1:56" s="16" customFormat="1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/>
      <c r="AE9518"/>
      <c r="AF9518"/>
      <c r="AG9518"/>
      <c r="AH9518"/>
      <c r="AI9518"/>
      <c r="AJ9518"/>
      <c r="AK9518"/>
      <c r="AL9518"/>
      <c r="AM9518"/>
      <c r="AN9518"/>
      <c r="AO9518"/>
      <c r="AP9518"/>
      <c r="AQ9518"/>
      <c r="AR9518"/>
      <c r="AS9518"/>
      <c r="AT9518"/>
      <c r="AU9518"/>
      <c r="AV9518"/>
      <c r="AW9518"/>
      <c r="AX9518"/>
      <c r="AY9518"/>
      <c r="AZ9518"/>
      <c r="BA9518"/>
      <c r="BB9518"/>
      <c r="BC9518"/>
      <c r="BD9518"/>
    </row>
    <row r="9519" spans="1:56" s="16" customFormat="1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/>
      <c r="AE9519"/>
      <c r="AF9519"/>
      <c r="AG9519"/>
      <c r="AH9519"/>
      <c r="AI9519"/>
      <c r="AJ9519"/>
      <c r="AK9519"/>
      <c r="AL9519"/>
      <c r="AM9519"/>
      <c r="AN9519"/>
      <c r="AO9519"/>
      <c r="AP9519"/>
      <c r="AQ9519"/>
      <c r="AR9519"/>
      <c r="AS9519"/>
      <c r="AT9519"/>
      <c r="AU9519"/>
      <c r="AV9519"/>
      <c r="AW9519"/>
      <c r="AX9519"/>
      <c r="AY9519"/>
      <c r="AZ9519"/>
      <c r="BA9519"/>
      <c r="BB9519"/>
      <c r="BC9519"/>
      <c r="BD9519"/>
    </row>
    <row r="9520" spans="1:56" s="16" customFormat="1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/>
      <c r="AE9520"/>
      <c r="AF9520"/>
      <c r="AG9520"/>
      <c r="AH9520"/>
      <c r="AI9520"/>
      <c r="AJ9520"/>
      <c r="AK9520"/>
      <c r="AL9520"/>
      <c r="AM9520"/>
      <c r="AN9520"/>
      <c r="AO9520"/>
      <c r="AP9520"/>
      <c r="AQ9520"/>
      <c r="AR9520"/>
      <c r="AS9520"/>
      <c r="AT9520"/>
      <c r="AU9520"/>
      <c r="AV9520"/>
      <c r="AW9520"/>
      <c r="AX9520"/>
      <c r="AY9520"/>
      <c r="AZ9520"/>
      <c r="BA9520"/>
      <c r="BB9520"/>
      <c r="BC9520"/>
      <c r="BD9520"/>
    </row>
    <row r="9521" spans="1:56" s="16" customFormat="1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/>
      <c r="AE9521"/>
      <c r="AF9521"/>
      <c r="AG9521"/>
      <c r="AH9521"/>
      <c r="AI9521"/>
      <c r="AJ9521"/>
      <c r="AK9521"/>
      <c r="AL9521"/>
      <c r="AM9521"/>
      <c r="AN9521"/>
      <c r="AO9521"/>
      <c r="AP9521"/>
      <c r="AQ9521"/>
      <c r="AR9521"/>
      <c r="AS9521"/>
      <c r="AT9521"/>
      <c r="AU9521"/>
      <c r="AV9521"/>
      <c r="AW9521"/>
      <c r="AX9521"/>
      <c r="AY9521"/>
      <c r="AZ9521"/>
      <c r="BA9521"/>
      <c r="BB9521"/>
      <c r="BC9521"/>
      <c r="BD9521"/>
    </row>
    <row r="9522" spans="1:56" s="16" customFormat="1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/>
      <c r="AE9522"/>
      <c r="AF9522"/>
      <c r="AG9522"/>
      <c r="AH9522"/>
      <c r="AI9522"/>
      <c r="AJ9522"/>
      <c r="AK9522"/>
      <c r="AL9522"/>
      <c r="AM9522"/>
      <c r="AN9522"/>
      <c r="AO9522"/>
      <c r="AP9522"/>
      <c r="AQ9522"/>
      <c r="AR9522"/>
      <c r="AS9522"/>
      <c r="AT9522"/>
      <c r="AU9522"/>
      <c r="AV9522"/>
      <c r="AW9522"/>
      <c r="AX9522"/>
      <c r="AY9522"/>
      <c r="AZ9522"/>
      <c r="BA9522"/>
      <c r="BB9522"/>
      <c r="BC9522"/>
      <c r="BD9522"/>
    </row>
    <row r="9523" spans="1:56" s="16" customFormat="1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/>
      <c r="AE9523"/>
      <c r="AF9523"/>
      <c r="AG9523"/>
      <c r="AH9523"/>
      <c r="AI9523"/>
      <c r="AJ9523"/>
      <c r="AK9523"/>
      <c r="AL9523"/>
      <c r="AM9523"/>
      <c r="AN9523"/>
      <c r="AO9523"/>
      <c r="AP9523"/>
      <c r="AQ9523"/>
      <c r="AR9523"/>
      <c r="AS9523"/>
      <c r="AT9523"/>
      <c r="AU9523"/>
      <c r="AV9523"/>
      <c r="AW9523"/>
      <c r="AX9523"/>
      <c r="AY9523"/>
      <c r="AZ9523"/>
      <c r="BA9523"/>
      <c r="BB9523"/>
      <c r="BC9523"/>
      <c r="BD9523"/>
    </row>
    <row r="9524" spans="1:56" s="16" customFormat="1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/>
      <c r="AE9524"/>
      <c r="AF9524"/>
      <c r="AG9524"/>
      <c r="AH9524"/>
      <c r="AI9524"/>
      <c r="AJ9524"/>
      <c r="AK9524"/>
      <c r="AL9524"/>
      <c r="AM9524"/>
      <c r="AN9524"/>
      <c r="AO9524"/>
      <c r="AP9524"/>
      <c r="AQ9524"/>
      <c r="AR9524"/>
      <c r="AS9524"/>
      <c r="AT9524"/>
      <c r="AU9524"/>
      <c r="AV9524"/>
      <c r="AW9524"/>
      <c r="AX9524"/>
      <c r="AY9524"/>
      <c r="AZ9524"/>
      <c r="BA9524"/>
      <c r="BB9524"/>
      <c r="BC9524"/>
      <c r="BD9524"/>
    </row>
    <row r="9525" spans="1:56" s="16" customFormat="1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/>
      <c r="AE9525"/>
      <c r="AF9525"/>
      <c r="AG9525"/>
      <c r="AH9525"/>
      <c r="AI9525"/>
      <c r="AJ9525"/>
      <c r="AK9525"/>
      <c r="AL9525"/>
      <c r="AM9525"/>
      <c r="AN9525"/>
      <c r="AO9525"/>
      <c r="AP9525"/>
      <c r="AQ9525"/>
      <c r="AR9525"/>
      <c r="AS9525"/>
      <c r="AT9525"/>
      <c r="AU9525"/>
      <c r="AV9525"/>
      <c r="AW9525"/>
      <c r="AX9525"/>
      <c r="AY9525"/>
      <c r="AZ9525"/>
      <c r="BA9525"/>
      <c r="BB9525"/>
      <c r="BC9525"/>
      <c r="BD9525"/>
    </row>
    <row r="9526" spans="1:56" s="16" customFormat="1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/>
      <c r="AE9526"/>
      <c r="AF9526"/>
      <c r="AG9526"/>
      <c r="AH9526"/>
      <c r="AI9526"/>
      <c r="AJ9526"/>
      <c r="AK9526"/>
      <c r="AL9526"/>
      <c r="AM9526"/>
      <c r="AN9526"/>
      <c r="AO9526"/>
      <c r="AP9526"/>
      <c r="AQ9526"/>
      <c r="AR9526"/>
      <c r="AS9526"/>
      <c r="AT9526"/>
      <c r="AU9526"/>
      <c r="AV9526"/>
      <c r="AW9526"/>
      <c r="AX9526"/>
      <c r="AY9526"/>
      <c r="AZ9526"/>
      <c r="BA9526"/>
      <c r="BB9526"/>
      <c r="BC9526"/>
      <c r="BD9526"/>
    </row>
    <row r="9527" spans="1:56" s="16" customFormat="1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/>
      <c r="AE9527"/>
      <c r="AF9527"/>
      <c r="AG9527"/>
      <c r="AH9527"/>
      <c r="AI9527"/>
      <c r="AJ9527"/>
      <c r="AK9527"/>
      <c r="AL9527"/>
      <c r="AM9527"/>
      <c r="AN9527"/>
      <c r="AO9527"/>
      <c r="AP9527"/>
      <c r="AQ9527"/>
      <c r="AR9527"/>
      <c r="AS9527"/>
      <c r="AT9527"/>
      <c r="AU9527"/>
      <c r="AV9527"/>
      <c r="AW9527"/>
      <c r="AX9527"/>
      <c r="AY9527"/>
      <c r="AZ9527"/>
      <c r="BA9527"/>
      <c r="BB9527"/>
      <c r="BC9527"/>
      <c r="BD9527"/>
    </row>
    <row r="9528" spans="1:56" s="16" customFormat="1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/>
      <c r="AE9528"/>
      <c r="AF9528"/>
      <c r="AG9528"/>
      <c r="AH9528"/>
      <c r="AI9528"/>
      <c r="AJ9528"/>
      <c r="AK9528"/>
      <c r="AL9528"/>
      <c r="AM9528"/>
      <c r="AN9528"/>
      <c r="AO9528"/>
      <c r="AP9528"/>
      <c r="AQ9528"/>
      <c r="AR9528"/>
      <c r="AS9528"/>
      <c r="AT9528"/>
      <c r="AU9528"/>
      <c r="AV9528"/>
      <c r="AW9528"/>
      <c r="AX9528"/>
      <c r="AY9528"/>
      <c r="AZ9528"/>
      <c r="BA9528"/>
      <c r="BB9528"/>
      <c r="BC9528"/>
      <c r="BD9528"/>
    </row>
    <row r="9529" spans="1:56" s="16" customFormat="1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/>
      <c r="AE9529"/>
      <c r="AF9529"/>
      <c r="AG9529"/>
      <c r="AH9529"/>
      <c r="AI9529"/>
      <c r="AJ9529"/>
      <c r="AK9529"/>
      <c r="AL9529"/>
      <c r="AM9529"/>
      <c r="AN9529"/>
      <c r="AO9529"/>
      <c r="AP9529"/>
      <c r="AQ9529"/>
      <c r="AR9529"/>
      <c r="AS9529"/>
      <c r="AT9529"/>
      <c r="AU9529"/>
      <c r="AV9529"/>
      <c r="AW9529"/>
      <c r="AX9529"/>
      <c r="AY9529"/>
      <c r="AZ9529"/>
      <c r="BA9529"/>
      <c r="BB9529"/>
      <c r="BC9529"/>
      <c r="BD9529"/>
    </row>
    <row r="9530" spans="1:56" s="16" customFormat="1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/>
      <c r="AE9530"/>
      <c r="AF9530"/>
      <c r="AG9530"/>
      <c r="AH9530"/>
      <c r="AI9530"/>
      <c r="AJ9530"/>
      <c r="AK9530"/>
      <c r="AL9530"/>
      <c r="AM9530"/>
      <c r="AN9530"/>
      <c r="AO9530"/>
      <c r="AP9530"/>
      <c r="AQ9530"/>
      <c r="AR9530"/>
      <c r="AS9530"/>
      <c r="AT9530"/>
      <c r="AU9530"/>
      <c r="AV9530"/>
      <c r="AW9530"/>
      <c r="AX9530"/>
      <c r="AY9530"/>
      <c r="AZ9530"/>
      <c r="BA9530"/>
      <c r="BB9530"/>
      <c r="BC9530"/>
      <c r="BD9530"/>
    </row>
    <row r="9531" spans="1:56" s="16" customFormat="1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/>
      <c r="AE9531"/>
      <c r="AF9531"/>
      <c r="AG9531"/>
      <c r="AH9531"/>
      <c r="AI9531"/>
      <c r="AJ9531"/>
      <c r="AK9531"/>
      <c r="AL9531"/>
      <c r="AM9531"/>
      <c r="AN9531"/>
      <c r="AO9531"/>
      <c r="AP9531"/>
      <c r="AQ9531"/>
      <c r="AR9531"/>
      <c r="AS9531"/>
      <c r="AT9531"/>
      <c r="AU9531"/>
      <c r="AV9531"/>
      <c r="AW9531"/>
      <c r="AX9531"/>
      <c r="AY9531"/>
      <c r="AZ9531"/>
      <c r="BA9531"/>
      <c r="BB9531"/>
      <c r="BC9531"/>
      <c r="BD9531"/>
    </row>
    <row r="9532" spans="1:56" s="16" customFormat="1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/>
      <c r="AE9532"/>
      <c r="AF9532"/>
      <c r="AG9532"/>
      <c r="AH9532"/>
      <c r="AI9532"/>
      <c r="AJ9532"/>
      <c r="AK9532"/>
      <c r="AL9532"/>
      <c r="AM9532"/>
      <c r="AN9532"/>
      <c r="AO9532"/>
      <c r="AP9532"/>
      <c r="AQ9532"/>
      <c r="AR9532"/>
      <c r="AS9532"/>
      <c r="AT9532"/>
      <c r="AU9532"/>
      <c r="AV9532"/>
      <c r="AW9532"/>
      <c r="AX9532"/>
      <c r="AY9532"/>
      <c r="AZ9532"/>
      <c r="BA9532"/>
      <c r="BB9532"/>
      <c r="BC9532"/>
      <c r="BD9532"/>
    </row>
    <row r="9533" spans="1:56" s="16" customFormat="1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/>
      <c r="AE9533"/>
      <c r="AF9533"/>
      <c r="AG9533"/>
      <c r="AH9533"/>
      <c r="AI9533"/>
      <c r="AJ9533"/>
      <c r="AK9533"/>
      <c r="AL9533"/>
      <c r="AM9533"/>
      <c r="AN9533"/>
      <c r="AO9533"/>
      <c r="AP9533"/>
      <c r="AQ9533"/>
      <c r="AR9533"/>
      <c r="AS9533"/>
      <c r="AT9533"/>
      <c r="AU9533"/>
      <c r="AV9533"/>
      <c r="AW9533"/>
      <c r="AX9533"/>
      <c r="AY9533"/>
      <c r="AZ9533"/>
      <c r="BA9533"/>
      <c r="BB9533"/>
      <c r="BC9533"/>
      <c r="BD9533"/>
    </row>
    <row r="9534" spans="1:56" s="16" customFormat="1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/>
      <c r="AE9534"/>
      <c r="AF9534"/>
      <c r="AG9534"/>
      <c r="AH9534"/>
      <c r="AI9534"/>
      <c r="AJ9534"/>
      <c r="AK9534"/>
      <c r="AL9534"/>
      <c r="AM9534"/>
      <c r="AN9534"/>
      <c r="AO9534"/>
      <c r="AP9534"/>
      <c r="AQ9534"/>
      <c r="AR9534"/>
      <c r="AS9534"/>
      <c r="AT9534"/>
      <c r="AU9534"/>
      <c r="AV9534"/>
      <c r="AW9534"/>
      <c r="AX9534"/>
      <c r="AY9534"/>
      <c r="AZ9534"/>
      <c r="BA9534"/>
      <c r="BB9534"/>
      <c r="BC9534"/>
      <c r="BD9534"/>
    </row>
    <row r="9535" spans="1:56" s="16" customFormat="1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/>
      <c r="AE9535"/>
      <c r="AF9535"/>
      <c r="AG9535"/>
      <c r="AH9535"/>
      <c r="AI9535"/>
      <c r="AJ9535"/>
      <c r="AK9535"/>
      <c r="AL9535"/>
      <c r="AM9535"/>
      <c r="AN9535"/>
      <c r="AO9535"/>
      <c r="AP9535"/>
      <c r="AQ9535"/>
      <c r="AR9535"/>
      <c r="AS9535"/>
      <c r="AT9535"/>
      <c r="AU9535"/>
      <c r="AV9535"/>
      <c r="AW9535"/>
      <c r="AX9535"/>
      <c r="AY9535"/>
      <c r="AZ9535"/>
      <c r="BA9535"/>
      <c r="BB9535"/>
      <c r="BC9535"/>
      <c r="BD9535"/>
    </row>
    <row r="9536" spans="1:56" s="16" customFormat="1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/>
      <c r="AE9536"/>
      <c r="AF9536"/>
      <c r="AG9536"/>
      <c r="AH9536"/>
      <c r="AI9536"/>
      <c r="AJ9536"/>
      <c r="AK9536"/>
      <c r="AL9536"/>
      <c r="AM9536"/>
      <c r="AN9536"/>
      <c r="AO9536"/>
      <c r="AP9536"/>
      <c r="AQ9536"/>
      <c r="AR9536"/>
      <c r="AS9536"/>
      <c r="AT9536"/>
      <c r="AU9536"/>
      <c r="AV9536"/>
      <c r="AW9536"/>
      <c r="AX9536"/>
      <c r="AY9536"/>
      <c r="AZ9536"/>
      <c r="BA9536"/>
      <c r="BB9536"/>
      <c r="BC9536"/>
      <c r="BD9536"/>
    </row>
    <row r="9537" spans="1:56" s="16" customFormat="1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/>
      <c r="AE9537"/>
      <c r="AF9537"/>
      <c r="AG9537"/>
      <c r="AH9537"/>
      <c r="AI9537"/>
      <c r="AJ9537"/>
      <c r="AK9537"/>
      <c r="AL9537"/>
      <c r="AM9537"/>
      <c r="AN9537"/>
      <c r="AO9537"/>
      <c r="AP9537"/>
      <c r="AQ9537"/>
      <c r="AR9537"/>
      <c r="AS9537"/>
      <c r="AT9537"/>
      <c r="AU9537"/>
      <c r="AV9537"/>
      <c r="AW9537"/>
      <c r="AX9537"/>
      <c r="AY9537"/>
      <c r="AZ9537"/>
      <c r="BA9537"/>
      <c r="BB9537"/>
      <c r="BC9537"/>
      <c r="BD9537"/>
    </row>
    <row r="9538" spans="1:56" s="16" customFormat="1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/>
      <c r="AE9538"/>
      <c r="AF9538"/>
      <c r="AG9538"/>
      <c r="AH9538"/>
      <c r="AI9538"/>
      <c r="AJ9538"/>
      <c r="AK9538"/>
      <c r="AL9538"/>
      <c r="AM9538"/>
      <c r="AN9538"/>
      <c r="AO9538"/>
      <c r="AP9538"/>
      <c r="AQ9538"/>
      <c r="AR9538"/>
      <c r="AS9538"/>
      <c r="AT9538"/>
      <c r="AU9538"/>
      <c r="AV9538"/>
      <c r="AW9538"/>
      <c r="AX9538"/>
      <c r="AY9538"/>
      <c r="AZ9538"/>
      <c r="BA9538"/>
      <c r="BB9538"/>
      <c r="BC9538"/>
      <c r="BD9538"/>
    </row>
    <row r="9539" spans="1:56" s="16" customFormat="1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/>
      <c r="AE9539"/>
      <c r="AF9539"/>
      <c r="AG9539"/>
      <c r="AH9539"/>
      <c r="AI9539"/>
      <c r="AJ9539"/>
      <c r="AK9539"/>
      <c r="AL9539"/>
      <c r="AM9539"/>
      <c r="AN9539"/>
      <c r="AO9539"/>
      <c r="AP9539"/>
      <c r="AQ9539"/>
      <c r="AR9539"/>
      <c r="AS9539"/>
      <c r="AT9539"/>
      <c r="AU9539"/>
      <c r="AV9539"/>
      <c r="AW9539"/>
      <c r="AX9539"/>
      <c r="AY9539"/>
      <c r="AZ9539"/>
      <c r="BA9539"/>
      <c r="BB9539"/>
      <c r="BC9539"/>
      <c r="BD9539"/>
    </row>
    <row r="9540" spans="1:56" s="16" customFormat="1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/>
      <c r="AE9540"/>
      <c r="AF9540"/>
      <c r="AG9540"/>
      <c r="AH9540"/>
      <c r="AI9540"/>
      <c r="AJ9540"/>
      <c r="AK9540"/>
      <c r="AL9540"/>
      <c r="AM9540"/>
      <c r="AN9540"/>
      <c r="AO9540"/>
      <c r="AP9540"/>
      <c r="AQ9540"/>
      <c r="AR9540"/>
      <c r="AS9540"/>
      <c r="AT9540"/>
      <c r="AU9540"/>
      <c r="AV9540"/>
      <c r="AW9540"/>
      <c r="AX9540"/>
      <c r="AY9540"/>
      <c r="AZ9540"/>
      <c r="BA9540"/>
      <c r="BB9540"/>
      <c r="BC9540"/>
      <c r="BD9540"/>
    </row>
    <row r="9541" spans="1:56" s="16" customFormat="1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/>
      <c r="AE9541"/>
      <c r="AF9541"/>
      <c r="AG9541"/>
      <c r="AH9541"/>
      <c r="AI9541"/>
      <c r="AJ9541"/>
      <c r="AK9541"/>
      <c r="AL9541"/>
      <c r="AM9541"/>
      <c r="AN9541"/>
      <c r="AO9541"/>
      <c r="AP9541"/>
      <c r="AQ9541"/>
      <c r="AR9541"/>
      <c r="AS9541"/>
      <c r="AT9541"/>
      <c r="AU9541"/>
      <c r="AV9541"/>
      <c r="AW9541"/>
      <c r="AX9541"/>
      <c r="AY9541"/>
      <c r="AZ9541"/>
      <c r="BA9541"/>
      <c r="BB9541"/>
      <c r="BC9541"/>
      <c r="BD9541"/>
    </row>
    <row r="9542" spans="1:56" s="16" customFormat="1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/>
      <c r="AE9542"/>
      <c r="AF9542"/>
      <c r="AG9542"/>
      <c r="AH9542"/>
      <c r="AI9542"/>
      <c r="AJ9542"/>
      <c r="AK9542"/>
      <c r="AL9542"/>
      <c r="AM9542"/>
      <c r="AN9542"/>
      <c r="AO9542"/>
      <c r="AP9542"/>
      <c r="AQ9542"/>
      <c r="AR9542"/>
      <c r="AS9542"/>
      <c r="AT9542"/>
      <c r="AU9542"/>
      <c r="AV9542"/>
      <c r="AW9542"/>
      <c r="AX9542"/>
      <c r="AY9542"/>
      <c r="AZ9542"/>
      <c r="BA9542"/>
      <c r="BB9542"/>
      <c r="BC9542"/>
      <c r="BD9542"/>
    </row>
    <row r="9543" spans="1:56" s="16" customFormat="1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/>
      <c r="AE9543"/>
      <c r="AF9543"/>
      <c r="AG9543"/>
      <c r="AH9543"/>
      <c r="AI9543"/>
      <c r="AJ9543"/>
      <c r="AK9543"/>
      <c r="AL9543"/>
      <c r="AM9543"/>
      <c r="AN9543"/>
      <c r="AO9543"/>
      <c r="AP9543"/>
      <c r="AQ9543"/>
      <c r="AR9543"/>
      <c r="AS9543"/>
      <c r="AT9543"/>
      <c r="AU9543"/>
      <c r="AV9543"/>
      <c r="AW9543"/>
      <c r="AX9543"/>
      <c r="AY9543"/>
      <c r="AZ9543"/>
      <c r="BA9543"/>
      <c r="BB9543"/>
      <c r="BC9543"/>
      <c r="BD9543"/>
    </row>
    <row r="9544" spans="1:56" s="16" customFormat="1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/>
      <c r="AE9544"/>
      <c r="AF9544"/>
      <c r="AG9544"/>
      <c r="AH9544"/>
      <c r="AI9544"/>
      <c r="AJ9544"/>
      <c r="AK9544"/>
      <c r="AL9544"/>
      <c r="AM9544"/>
      <c r="AN9544"/>
      <c r="AO9544"/>
      <c r="AP9544"/>
      <c r="AQ9544"/>
      <c r="AR9544"/>
      <c r="AS9544"/>
      <c r="AT9544"/>
      <c r="AU9544"/>
      <c r="AV9544"/>
      <c r="AW9544"/>
      <c r="AX9544"/>
      <c r="AY9544"/>
      <c r="AZ9544"/>
      <c r="BA9544"/>
      <c r="BB9544"/>
      <c r="BC9544"/>
      <c r="BD9544"/>
    </row>
    <row r="9545" spans="1:56" s="16" customFormat="1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/>
      <c r="AE9545"/>
      <c r="AF9545"/>
      <c r="AG9545"/>
      <c r="AH9545"/>
      <c r="AI9545"/>
      <c r="AJ9545"/>
      <c r="AK9545"/>
      <c r="AL9545"/>
      <c r="AM9545"/>
      <c r="AN9545"/>
      <c r="AO9545"/>
      <c r="AP9545"/>
      <c r="AQ9545"/>
      <c r="AR9545"/>
      <c r="AS9545"/>
      <c r="AT9545"/>
      <c r="AU9545"/>
      <c r="AV9545"/>
      <c r="AW9545"/>
      <c r="AX9545"/>
      <c r="AY9545"/>
      <c r="AZ9545"/>
      <c r="BA9545"/>
      <c r="BB9545"/>
      <c r="BC9545"/>
      <c r="BD9545"/>
    </row>
    <row r="9546" spans="1:56" s="16" customFormat="1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/>
      <c r="AE9546"/>
      <c r="AF9546"/>
      <c r="AG9546"/>
      <c r="AH9546"/>
      <c r="AI9546"/>
      <c r="AJ9546"/>
      <c r="AK9546"/>
      <c r="AL9546"/>
      <c r="AM9546"/>
      <c r="AN9546"/>
      <c r="AO9546"/>
      <c r="AP9546"/>
      <c r="AQ9546"/>
      <c r="AR9546"/>
      <c r="AS9546"/>
      <c r="AT9546"/>
      <c r="AU9546"/>
      <c r="AV9546"/>
      <c r="AW9546"/>
      <c r="AX9546"/>
      <c r="AY9546"/>
      <c r="AZ9546"/>
      <c r="BA9546"/>
      <c r="BB9546"/>
      <c r="BC9546"/>
      <c r="BD9546"/>
    </row>
    <row r="9547" spans="1:56" s="16" customFormat="1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/>
      <c r="AE9547"/>
      <c r="AF9547"/>
      <c r="AG9547"/>
      <c r="AH9547"/>
      <c r="AI9547"/>
      <c r="AJ9547"/>
      <c r="AK9547"/>
      <c r="AL9547"/>
      <c r="AM9547"/>
      <c r="AN9547"/>
      <c r="AO9547"/>
      <c r="AP9547"/>
      <c r="AQ9547"/>
      <c r="AR9547"/>
      <c r="AS9547"/>
      <c r="AT9547"/>
      <c r="AU9547"/>
      <c r="AV9547"/>
      <c r="AW9547"/>
      <c r="AX9547"/>
      <c r="AY9547"/>
      <c r="AZ9547"/>
      <c r="BA9547"/>
      <c r="BB9547"/>
      <c r="BC9547"/>
      <c r="BD9547"/>
    </row>
    <row r="9548" spans="1:56" s="16" customFormat="1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/>
      <c r="AE9548"/>
      <c r="AF9548"/>
      <c r="AG9548"/>
      <c r="AH9548"/>
      <c r="AI9548"/>
      <c r="AJ9548"/>
      <c r="AK9548"/>
      <c r="AL9548"/>
      <c r="AM9548"/>
      <c r="AN9548"/>
      <c r="AO9548"/>
      <c r="AP9548"/>
      <c r="AQ9548"/>
      <c r="AR9548"/>
      <c r="AS9548"/>
      <c r="AT9548"/>
      <c r="AU9548"/>
      <c r="AV9548"/>
      <c r="AW9548"/>
      <c r="AX9548"/>
      <c r="AY9548"/>
      <c r="AZ9548"/>
      <c r="BA9548"/>
      <c r="BB9548"/>
      <c r="BC9548"/>
      <c r="BD9548"/>
    </row>
    <row r="9549" spans="1:56" s="16" customFormat="1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/>
      <c r="AE9549"/>
      <c r="AF9549"/>
      <c r="AG9549"/>
      <c r="AH9549"/>
      <c r="AI9549"/>
      <c r="AJ9549"/>
      <c r="AK9549"/>
      <c r="AL9549"/>
      <c r="AM9549"/>
      <c r="AN9549"/>
      <c r="AO9549"/>
      <c r="AP9549"/>
      <c r="AQ9549"/>
      <c r="AR9549"/>
      <c r="AS9549"/>
      <c r="AT9549"/>
      <c r="AU9549"/>
      <c r="AV9549"/>
      <c r="AW9549"/>
      <c r="AX9549"/>
      <c r="AY9549"/>
      <c r="AZ9549"/>
      <c r="BA9549"/>
      <c r="BB9549"/>
      <c r="BC9549"/>
      <c r="BD9549"/>
    </row>
    <row r="9550" spans="1:56" s="16" customFormat="1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/>
      <c r="AE9550"/>
      <c r="AF9550"/>
      <c r="AG9550"/>
      <c r="AH9550"/>
      <c r="AI9550"/>
      <c r="AJ9550"/>
      <c r="AK9550"/>
      <c r="AL9550"/>
      <c r="AM9550"/>
      <c r="AN9550"/>
      <c r="AO9550"/>
      <c r="AP9550"/>
      <c r="AQ9550"/>
      <c r="AR9550"/>
      <c r="AS9550"/>
      <c r="AT9550"/>
      <c r="AU9550"/>
      <c r="AV9550"/>
      <c r="AW9550"/>
      <c r="AX9550"/>
      <c r="AY9550"/>
      <c r="AZ9550"/>
      <c r="BA9550"/>
      <c r="BB9550"/>
      <c r="BC9550"/>
      <c r="BD9550"/>
    </row>
    <row r="9551" spans="1:56" s="16" customFormat="1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/>
      <c r="AE9551"/>
      <c r="AF9551"/>
      <c r="AG9551"/>
      <c r="AH9551"/>
      <c r="AI9551"/>
      <c r="AJ9551"/>
      <c r="AK9551"/>
      <c r="AL9551"/>
      <c r="AM9551"/>
      <c r="AN9551"/>
      <c r="AO9551"/>
      <c r="AP9551"/>
      <c r="AQ9551"/>
      <c r="AR9551"/>
      <c r="AS9551"/>
      <c r="AT9551"/>
      <c r="AU9551"/>
      <c r="AV9551"/>
      <c r="AW9551"/>
      <c r="AX9551"/>
      <c r="AY9551"/>
      <c r="AZ9551"/>
      <c r="BA9551"/>
      <c r="BB9551"/>
      <c r="BC9551"/>
      <c r="BD9551"/>
    </row>
    <row r="9552" spans="1:56" s="16" customFormat="1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/>
      <c r="AE9552"/>
      <c r="AF9552"/>
      <c r="AG9552"/>
      <c r="AH9552"/>
      <c r="AI9552"/>
      <c r="AJ9552"/>
      <c r="AK9552"/>
      <c r="AL9552"/>
      <c r="AM9552"/>
      <c r="AN9552"/>
      <c r="AO9552"/>
      <c r="AP9552"/>
      <c r="AQ9552"/>
      <c r="AR9552"/>
      <c r="AS9552"/>
      <c r="AT9552"/>
      <c r="AU9552"/>
      <c r="AV9552"/>
      <c r="AW9552"/>
      <c r="AX9552"/>
      <c r="AY9552"/>
      <c r="AZ9552"/>
      <c r="BA9552"/>
      <c r="BB9552"/>
      <c r="BC9552"/>
      <c r="BD9552"/>
    </row>
    <row r="9553" spans="1:56" s="16" customFormat="1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/>
      <c r="AE9553"/>
      <c r="AF9553"/>
      <c r="AG9553"/>
      <c r="AH9553"/>
      <c r="AI9553"/>
      <c r="AJ9553"/>
      <c r="AK9553"/>
      <c r="AL9553"/>
      <c r="AM9553"/>
      <c r="AN9553"/>
      <c r="AO9553"/>
      <c r="AP9553"/>
      <c r="AQ9553"/>
      <c r="AR9553"/>
      <c r="AS9553"/>
      <c r="AT9553"/>
      <c r="AU9553"/>
      <c r="AV9553"/>
      <c r="AW9553"/>
      <c r="AX9553"/>
      <c r="AY9553"/>
      <c r="AZ9553"/>
      <c r="BA9553"/>
      <c r="BB9553"/>
      <c r="BC9553"/>
      <c r="BD9553"/>
    </row>
    <row r="9554" spans="1:56" s="16" customFormat="1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/>
      <c r="AE9554"/>
      <c r="AF9554"/>
      <c r="AG9554"/>
      <c r="AH9554"/>
      <c r="AI9554"/>
      <c r="AJ9554"/>
      <c r="AK9554"/>
      <c r="AL9554"/>
      <c r="AM9554"/>
      <c r="AN9554"/>
      <c r="AO9554"/>
      <c r="AP9554"/>
      <c r="AQ9554"/>
      <c r="AR9554"/>
      <c r="AS9554"/>
      <c r="AT9554"/>
      <c r="AU9554"/>
      <c r="AV9554"/>
      <c r="AW9554"/>
      <c r="AX9554"/>
      <c r="AY9554"/>
      <c r="AZ9554"/>
      <c r="BA9554"/>
      <c r="BB9554"/>
      <c r="BC9554"/>
      <c r="BD9554"/>
    </row>
    <row r="9555" spans="1:56" s="16" customFormat="1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/>
      <c r="AE9555"/>
      <c r="AF9555"/>
      <c r="AG9555"/>
      <c r="AH9555"/>
      <c r="AI9555"/>
      <c r="AJ9555"/>
      <c r="AK9555"/>
      <c r="AL9555"/>
      <c r="AM9555"/>
      <c r="AN9555"/>
      <c r="AO9555"/>
      <c r="AP9555"/>
      <c r="AQ9555"/>
      <c r="AR9555"/>
      <c r="AS9555"/>
      <c r="AT9555"/>
      <c r="AU9555"/>
      <c r="AV9555"/>
      <c r="AW9555"/>
      <c r="AX9555"/>
      <c r="AY9555"/>
      <c r="AZ9555"/>
      <c r="BA9555"/>
      <c r="BB9555"/>
      <c r="BC9555"/>
      <c r="BD9555"/>
    </row>
    <row r="9556" spans="1:56" s="16" customFormat="1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/>
      <c r="AE9556"/>
      <c r="AF9556"/>
      <c r="AG9556"/>
      <c r="AH9556"/>
      <c r="AI9556"/>
      <c r="AJ9556"/>
      <c r="AK9556"/>
      <c r="AL9556"/>
      <c r="AM9556"/>
      <c r="AN9556"/>
      <c r="AO9556"/>
      <c r="AP9556"/>
      <c r="AQ9556"/>
      <c r="AR9556"/>
      <c r="AS9556"/>
      <c r="AT9556"/>
      <c r="AU9556"/>
      <c r="AV9556"/>
      <c r="AW9556"/>
      <c r="AX9556"/>
      <c r="AY9556"/>
      <c r="AZ9556"/>
      <c r="BA9556"/>
      <c r="BB9556"/>
      <c r="BC9556"/>
      <c r="BD9556"/>
    </row>
    <row r="9557" spans="1:56" s="16" customFormat="1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/>
      <c r="AE9557"/>
      <c r="AF9557"/>
      <c r="AG9557"/>
      <c r="AH9557"/>
      <c r="AI9557"/>
      <c r="AJ9557"/>
      <c r="AK9557"/>
      <c r="AL9557"/>
      <c r="AM9557"/>
      <c r="AN9557"/>
      <c r="AO9557"/>
      <c r="AP9557"/>
      <c r="AQ9557"/>
      <c r="AR9557"/>
      <c r="AS9557"/>
      <c r="AT9557"/>
      <c r="AU9557"/>
      <c r="AV9557"/>
      <c r="AW9557"/>
      <c r="AX9557"/>
      <c r="AY9557"/>
      <c r="AZ9557"/>
      <c r="BA9557"/>
      <c r="BB9557"/>
      <c r="BC9557"/>
      <c r="BD9557"/>
    </row>
    <row r="9558" spans="1:56" s="16" customFormat="1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/>
      <c r="AE9558"/>
      <c r="AF9558"/>
      <c r="AG9558"/>
      <c r="AH9558"/>
      <c r="AI9558"/>
      <c r="AJ9558"/>
      <c r="AK9558"/>
      <c r="AL9558"/>
      <c r="AM9558"/>
      <c r="AN9558"/>
      <c r="AO9558"/>
      <c r="AP9558"/>
      <c r="AQ9558"/>
      <c r="AR9558"/>
      <c r="AS9558"/>
      <c r="AT9558"/>
      <c r="AU9558"/>
      <c r="AV9558"/>
      <c r="AW9558"/>
      <c r="AX9558"/>
      <c r="AY9558"/>
      <c r="AZ9558"/>
      <c r="BA9558"/>
      <c r="BB9558"/>
      <c r="BC9558"/>
      <c r="BD9558"/>
    </row>
    <row r="9559" spans="1:56" s="16" customFormat="1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/>
      <c r="AE9559"/>
      <c r="AF9559"/>
      <c r="AG9559"/>
      <c r="AH9559"/>
      <c r="AI9559"/>
      <c r="AJ9559"/>
      <c r="AK9559"/>
      <c r="AL9559"/>
      <c r="AM9559"/>
      <c r="AN9559"/>
      <c r="AO9559"/>
      <c r="AP9559"/>
      <c r="AQ9559"/>
      <c r="AR9559"/>
      <c r="AS9559"/>
      <c r="AT9559"/>
      <c r="AU9559"/>
      <c r="AV9559"/>
      <c r="AW9559"/>
      <c r="AX9559"/>
      <c r="AY9559"/>
      <c r="AZ9559"/>
      <c r="BA9559"/>
      <c r="BB9559"/>
      <c r="BC9559"/>
      <c r="BD9559"/>
    </row>
    <row r="9560" spans="1:56" s="16" customFormat="1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/>
      <c r="AE9560"/>
      <c r="AF9560"/>
      <c r="AG9560"/>
      <c r="AH9560"/>
      <c r="AI9560"/>
      <c r="AJ9560"/>
      <c r="AK9560"/>
      <c r="AL9560"/>
      <c r="AM9560"/>
      <c r="AN9560"/>
      <c r="AO9560"/>
      <c r="AP9560"/>
      <c r="AQ9560"/>
      <c r="AR9560"/>
      <c r="AS9560"/>
      <c r="AT9560"/>
      <c r="AU9560"/>
      <c r="AV9560"/>
      <c r="AW9560"/>
      <c r="AX9560"/>
      <c r="AY9560"/>
      <c r="AZ9560"/>
      <c r="BA9560"/>
      <c r="BB9560"/>
      <c r="BC9560"/>
      <c r="BD9560"/>
    </row>
    <row r="9561" spans="1:56" s="16" customFormat="1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/>
      <c r="AE9561"/>
      <c r="AF9561"/>
      <c r="AG9561"/>
      <c r="AH9561"/>
      <c r="AI9561"/>
      <c r="AJ9561"/>
      <c r="AK9561"/>
      <c r="AL9561"/>
      <c r="AM9561"/>
      <c r="AN9561"/>
      <c r="AO9561"/>
      <c r="AP9561"/>
      <c r="AQ9561"/>
      <c r="AR9561"/>
      <c r="AS9561"/>
      <c r="AT9561"/>
      <c r="AU9561"/>
      <c r="AV9561"/>
      <c r="AW9561"/>
      <c r="AX9561"/>
      <c r="AY9561"/>
      <c r="AZ9561"/>
      <c r="BA9561"/>
      <c r="BB9561"/>
      <c r="BC9561"/>
      <c r="BD9561"/>
    </row>
    <row r="9562" spans="1:56" s="16" customFormat="1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/>
      <c r="AE9562"/>
      <c r="AF9562"/>
      <c r="AG9562"/>
      <c r="AH9562"/>
      <c r="AI9562"/>
      <c r="AJ9562"/>
      <c r="AK9562"/>
      <c r="AL9562"/>
      <c r="AM9562"/>
      <c r="AN9562"/>
      <c r="AO9562"/>
      <c r="AP9562"/>
      <c r="AQ9562"/>
      <c r="AR9562"/>
      <c r="AS9562"/>
      <c r="AT9562"/>
      <c r="AU9562"/>
      <c r="AV9562"/>
      <c r="AW9562"/>
      <c r="AX9562"/>
      <c r="AY9562"/>
      <c r="AZ9562"/>
      <c r="BA9562"/>
      <c r="BB9562"/>
      <c r="BC9562"/>
      <c r="BD9562"/>
    </row>
    <row r="9563" spans="1:56" s="16" customFormat="1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/>
      <c r="AE9563"/>
      <c r="AF9563"/>
      <c r="AG9563"/>
      <c r="AH9563"/>
      <c r="AI9563"/>
      <c r="AJ9563"/>
      <c r="AK9563"/>
      <c r="AL9563"/>
      <c r="AM9563"/>
      <c r="AN9563"/>
      <c r="AO9563"/>
      <c r="AP9563"/>
      <c r="AQ9563"/>
      <c r="AR9563"/>
      <c r="AS9563"/>
      <c r="AT9563"/>
      <c r="AU9563"/>
      <c r="AV9563"/>
      <c r="AW9563"/>
      <c r="AX9563"/>
      <c r="AY9563"/>
      <c r="AZ9563"/>
      <c r="BA9563"/>
      <c r="BB9563"/>
      <c r="BC9563"/>
      <c r="BD9563"/>
    </row>
    <row r="9564" spans="1:56" s="16" customFormat="1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/>
      <c r="AE9564"/>
      <c r="AF9564"/>
      <c r="AG9564"/>
      <c r="AH9564"/>
      <c r="AI9564"/>
      <c r="AJ9564"/>
      <c r="AK9564"/>
      <c r="AL9564"/>
      <c r="AM9564"/>
      <c r="AN9564"/>
      <c r="AO9564"/>
      <c r="AP9564"/>
      <c r="AQ9564"/>
      <c r="AR9564"/>
      <c r="AS9564"/>
      <c r="AT9564"/>
      <c r="AU9564"/>
      <c r="AV9564"/>
      <c r="AW9564"/>
      <c r="AX9564"/>
      <c r="AY9564"/>
      <c r="AZ9564"/>
      <c r="BA9564"/>
      <c r="BB9564"/>
      <c r="BC9564"/>
      <c r="BD9564"/>
    </row>
    <row r="9565" spans="1:56" s="16" customFormat="1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/>
      <c r="AE9565"/>
      <c r="AF9565"/>
      <c r="AG9565"/>
      <c r="AH9565"/>
      <c r="AI9565"/>
      <c r="AJ9565"/>
      <c r="AK9565"/>
      <c r="AL9565"/>
      <c r="AM9565"/>
      <c r="AN9565"/>
      <c r="AO9565"/>
      <c r="AP9565"/>
      <c r="AQ9565"/>
      <c r="AR9565"/>
      <c r="AS9565"/>
      <c r="AT9565"/>
      <c r="AU9565"/>
      <c r="AV9565"/>
      <c r="AW9565"/>
      <c r="AX9565"/>
      <c r="AY9565"/>
      <c r="AZ9565"/>
      <c r="BA9565"/>
      <c r="BB9565"/>
      <c r="BC9565"/>
      <c r="BD9565"/>
    </row>
    <row r="9566" spans="1:56" s="16" customFormat="1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/>
      <c r="AE9566"/>
      <c r="AF9566"/>
      <c r="AG9566"/>
      <c r="AH9566"/>
      <c r="AI9566"/>
      <c r="AJ9566"/>
      <c r="AK9566"/>
      <c r="AL9566"/>
      <c r="AM9566"/>
      <c r="AN9566"/>
      <c r="AO9566"/>
      <c r="AP9566"/>
      <c r="AQ9566"/>
      <c r="AR9566"/>
      <c r="AS9566"/>
      <c r="AT9566"/>
      <c r="AU9566"/>
      <c r="AV9566"/>
      <c r="AW9566"/>
      <c r="AX9566"/>
      <c r="AY9566"/>
      <c r="AZ9566"/>
      <c r="BA9566"/>
      <c r="BB9566"/>
      <c r="BC9566"/>
      <c r="BD9566"/>
    </row>
    <row r="9567" spans="1:56" s="16" customFormat="1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  <c r="AE9567"/>
      <c r="AF9567"/>
      <c r="AG9567"/>
      <c r="AH9567"/>
      <c r="AI9567"/>
      <c r="AJ9567"/>
      <c r="AK9567"/>
      <c r="AL9567"/>
      <c r="AM9567"/>
      <c r="AN9567"/>
      <c r="AO9567"/>
      <c r="AP9567"/>
      <c r="AQ9567"/>
      <c r="AR9567"/>
      <c r="AS9567"/>
      <c r="AT9567"/>
      <c r="AU9567"/>
      <c r="AV9567"/>
      <c r="AW9567"/>
      <c r="AX9567"/>
      <c r="AY9567"/>
      <c r="AZ9567"/>
      <c r="BA9567"/>
      <c r="BB9567"/>
      <c r="BC9567"/>
      <c r="BD9567"/>
    </row>
    <row r="9568" spans="1:56" s="16" customFormat="1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/>
      <c r="AE9568"/>
      <c r="AF9568"/>
      <c r="AG9568"/>
      <c r="AH9568"/>
      <c r="AI9568"/>
      <c r="AJ9568"/>
      <c r="AK9568"/>
      <c r="AL9568"/>
      <c r="AM9568"/>
      <c r="AN9568"/>
      <c r="AO9568"/>
      <c r="AP9568"/>
      <c r="AQ9568"/>
      <c r="AR9568"/>
      <c r="AS9568"/>
      <c r="AT9568"/>
      <c r="AU9568"/>
      <c r="AV9568"/>
      <c r="AW9568"/>
      <c r="AX9568"/>
      <c r="AY9568"/>
      <c r="AZ9568"/>
      <c r="BA9568"/>
      <c r="BB9568"/>
      <c r="BC9568"/>
      <c r="BD9568"/>
    </row>
    <row r="9569" spans="1:56" s="16" customFormat="1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/>
      <c r="AE9569"/>
      <c r="AF9569"/>
      <c r="AG9569"/>
      <c r="AH9569"/>
      <c r="AI9569"/>
      <c r="AJ9569"/>
      <c r="AK9569"/>
      <c r="AL9569"/>
      <c r="AM9569"/>
      <c r="AN9569"/>
      <c r="AO9569"/>
      <c r="AP9569"/>
      <c r="AQ9569"/>
      <c r="AR9569"/>
      <c r="AS9569"/>
      <c r="AT9569"/>
      <c r="AU9569"/>
      <c r="AV9569"/>
      <c r="AW9569"/>
      <c r="AX9569"/>
      <c r="AY9569"/>
      <c r="AZ9569"/>
      <c r="BA9569"/>
      <c r="BB9569"/>
      <c r="BC9569"/>
      <c r="BD9569"/>
    </row>
    <row r="9570" spans="1:56" s="16" customFormat="1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/>
      <c r="AE9570"/>
      <c r="AF9570"/>
      <c r="AG9570"/>
      <c r="AH9570"/>
      <c r="AI9570"/>
      <c r="AJ9570"/>
      <c r="AK9570"/>
      <c r="AL9570"/>
      <c r="AM9570"/>
      <c r="AN9570"/>
      <c r="AO9570"/>
      <c r="AP9570"/>
      <c r="AQ9570"/>
      <c r="AR9570"/>
      <c r="AS9570"/>
      <c r="AT9570"/>
      <c r="AU9570"/>
      <c r="AV9570"/>
      <c r="AW9570"/>
      <c r="AX9570"/>
      <c r="AY9570"/>
      <c r="AZ9570"/>
      <c r="BA9570"/>
      <c r="BB9570"/>
      <c r="BC9570"/>
      <c r="BD9570"/>
    </row>
    <row r="9571" spans="1:56" s="16" customFormat="1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/>
      <c r="AE9571"/>
      <c r="AF9571"/>
      <c r="AG9571"/>
      <c r="AH9571"/>
      <c r="AI9571"/>
      <c r="AJ9571"/>
      <c r="AK9571"/>
      <c r="AL9571"/>
      <c r="AM9571"/>
      <c r="AN9571"/>
      <c r="AO9571"/>
      <c r="AP9571"/>
      <c r="AQ9571"/>
      <c r="AR9571"/>
      <c r="AS9571"/>
      <c r="AT9571"/>
      <c r="AU9571"/>
      <c r="AV9571"/>
      <c r="AW9571"/>
      <c r="AX9571"/>
      <c r="AY9571"/>
      <c r="AZ9571"/>
      <c r="BA9571"/>
      <c r="BB9571"/>
      <c r="BC9571"/>
      <c r="BD9571"/>
    </row>
    <row r="9572" spans="1:56" s="16" customFormat="1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/>
      <c r="AE9572"/>
      <c r="AF9572"/>
      <c r="AG9572"/>
      <c r="AH9572"/>
      <c r="AI9572"/>
      <c r="AJ9572"/>
      <c r="AK9572"/>
      <c r="AL9572"/>
      <c r="AM9572"/>
      <c r="AN9572"/>
      <c r="AO9572"/>
      <c r="AP9572"/>
      <c r="AQ9572"/>
      <c r="AR9572"/>
      <c r="AS9572"/>
      <c r="AT9572"/>
      <c r="AU9572"/>
      <c r="AV9572"/>
      <c r="AW9572"/>
      <c r="AX9572"/>
      <c r="AY9572"/>
      <c r="AZ9572"/>
      <c r="BA9572"/>
      <c r="BB9572"/>
      <c r="BC9572"/>
      <c r="BD9572"/>
    </row>
    <row r="9573" spans="1:56" s="16" customFormat="1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/>
      <c r="AE9573"/>
      <c r="AF9573"/>
      <c r="AG9573"/>
      <c r="AH9573"/>
      <c r="AI9573"/>
      <c r="AJ9573"/>
      <c r="AK9573"/>
      <c r="AL9573"/>
      <c r="AM9573"/>
      <c r="AN9573"/>
      <c r="AO9573"/>
      <c r="AP9573"/>
      <c r="AQ9573"/>
      <c r="AR9573"/>
      <c r="AS9573"/>
      <c r="AT9573"/>
      <c r="AU9573"/>
      <c r="AV9573"/>
      <c r="AW9573"/>
      <c r="AX9573"/>
      <c r="AY9573"/>
      <c r="AZ9573"/>
      <c r="BA9573"/>
      <c r="BB9573"/>
      <c r="BC9573"/>
      <c r="BD9573"/>
    </row>
    <row r="9574" spans="1:56" s="16" customFormat="1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/>
      <c r="AE9574"/>
      <c r="AF9574"/>
      <c r="AG9574"/>
      <c r="AH9574"/>
      <c r="AI9574"/>
      <c r="AJ9574"/>
      <c r="AK9574"/>
      <c r="AL9574"/>
      <c r="AM9574"/>
      <c r="AN9574"/>
      <c r="AO9574"/>
      <c r="AP9574"/>
      <c r="AQ9574"/>
      <c r="AR9574"/>
      <c r="AS9574"/>
      <c r="AT9574"/>
      <c r="AU9574"/>
      <c r="AV9574"/>
      <c r="AW9574"/>
      <c r="AX9574"/>
      <c r="AY9574"/>
      <c r="AZ9574"/>
      <c r="BA9574"/>
      <c r="BB9574"/>
      <c r="BC9574"/>
      <c r="BD9574"/>
    </row>
    <row r="9575" spans="1:56" s="16" customFormat="1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/>
      <c r="AE9575"/>
      <c r="AF9575"/>
      <c r="AG9575"/>
      <c r="AH9575"/>
      <c r="AI9575"/>
      <c r="AJ9575"/>
      <c r="AK9575"/>
      <c r="AL9575"/>
      <c r="AM9575"/>
      <c r="AN9575"/>
      <c r="AO9575"/>
      <c r="AP9575"/>
      <c r="AQ9575"/>
      <c r="AR9575"/>
      <c r="AS9575"/>
      <c r="AT9575"/>
      <c r="AU9575"/>
      <c r="AV9575"/>
      <c r="AW9575"/>
      <c r="AX9575"/>
      <c r="AY9575"/>
      <c r="AZ9575"/>
      <c r="BA9575"/>
      <c r="BB9575"/>
      <c r="BC9575"/>
      <c r="BD9575"/>
    </row>
    <row r="9576" spans="1:56" s="16" customFormat="1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/>
      <c r="AE9576"/>
      <c r="AF9576"/>
      <c r="AG9576"/>
      <c r="AH9576"/>
      <c r="AI9576"/>
      <c r="AJ9576"/>
      <c r="AK9576"/>
      <c r="AL9576"/>
      <c r="AM9576"/>
      <c r="AN9576"/>
      <c r="AO9576"/>
      <c r="AP9576"/>
      <c r="AQ9576"/>
      <c r="AR9576"/>
      <c r="AS9576"/>
      <c r="AT9576"/>
      <c r="AU9576"/>
      <c r="AV9576"/>
      <c r="AW9576"/>
      <c r="AX9576"/>
      <c r="AY9576"/>
      <c r="AZ9576"/>
      <c r="BA9576"/>
      <c r="BB9576"/>
      <c r="BC9576"/>
      <c r="BD9576"/>
    </row>
    <row r="9577" spans="1:56" s="16" customFormat="1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  <c r="AA9577"/>
      <c r="AB9577"/>
      <c r="AC9577"/>
      <c r="AD9577"/>
      <c r="AE9577"/>
      <c r="AF9577"/>
      <c r="AG9577"/>
      <c r="AH9577"/>
      <c r="AI9577"/>
      <c r="AJ9577"/>
      <c r="AK9577"/>
      <c r="AL9577"/>
      <c r="AM9577"/>
      <c r="AN9577"/>
      <c r="AO9577"/>
      <c r="AP9577"/>
      <c r="AQ9577"/>
      <c r="AR9577"/>
      <c r="AS9577"/>
      <c r="AT9577"/>
      <c r="AU9577"/>
      <c r="AV9577"/>
      <c r="AW9577"/>
      <c r="AX9577"/>
      <c r="AY9577"/>
      <c r="AZ9577"/>
      <c r="BA9577"/>
      <c r="BB9577"/>
      <c r="BC9577"/>
      <c r="BD9577"/>
    </row>
    <row r="9578" spans="1:56" s="16" customFormat="1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/>
      <c r="AE9578"/>
      <c r="AF9578"/>
      <c r="AG9578"/>
      <c r="AH9578"/>
      <c r="AI9578"/>
      <c r="AJ9578"/>
      <c r="AK9578"/>
      <c r="AL9578"/>
      <c r="AM9578"/>
      <c r="AN9578"/>
      <c r="AO9578"/>
      <c r="AP9578"/>
      <c r="AQ9578"/>
      <c r="AR9578"/>
      <c r="AS9578"/>
      <c r="AT9578"/>
      <c r="AU9578"/>
      <c r="AV9578"/>
      <c r="AW9578"/>
      <c r="AX9578"/>
      <c r="AY9578"/>
      <c r="AZ9578"/>
      <c r="BA9578"/>
      <c r="BB9578"/>
      <c r="BC9578"/>
      <c r="BD9578"/>
    </row>
    <row r="9579" spans="1:56" s="16" customFormat="1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/>
      <c r="AE9579"/>
      <c r="AF9579"/>
      <c r="AG9579"/>
      <c r="AH9579"/>
      <c r="AI9579"/>
      <c r="AJ9579"/>
      <c r="AK9579"/>
      <c r="AL9579"/>
      <c r="AM9579"/>
      <c r="AN9579"/>
      <c r="AO9579"/>
      <c r="AP9579"/>
      <c r="AQ9579"/>
      <c r="AR9579"/>
      <c r="AS9579"/>
      <c r="AT9579"/>
      <c r="AU9579"/>
      <c r="AV9579"/>
      <c r="AW9579"/>
      <c r="AX9579"/>
      <c r="AY9579"/>
      <c r="AZ9579"/>
      <c r="BA9579"/>
      <c r="BB9579"/>
      <c r="BC9579"/>
      <c r="BD9579"/>
    </row>
    <row r="9580" spans="1:56" s="16" customFormat="1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/>
      <c r="AE9580"/>
      <c r="AF9580"/>
      <c r="AG9580"/>
      <c r="AH9580"/>
      <c r="AI9580"/>
      <c r="AJ9580"/>
      <c r="AK9580"/>
      <c r="AL9580"/>
      <c r="AM9580"/>
      <c r="AN9580"/>
      <c r="AO9580"/>
      <c r="AP9580"/>
      <c r="AQ9580"/>
      <c r="AR9580"/>
      <c r="AS9580"/>
      <c r="AT9580"/>
      <c r="AU9580"/>
      <c r="AV9580"/>
      <c r="AW9580"/>
      <c r="AX9580"/>
      <c r="AY9580"/>
      <c r="AZ9580"/>
      <c r="BA9580"/>
      <c r="BB9580"/>
      <c r="BC9580"/>
      <c r="BD9580"/>
    </row>
    <row r="9581" spans="1:56" s="16" customFormat="1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/>
      <c r="AE9581"/>
      <c r="AF9581"/>
      <c r="AG9581"/>
      <c r="AH9581"/>
      <c r="AI9581"/>
      <c r="AJ9581"/>
      <c r="AK9581"/>
      <c r="AL9581"/>
      <c r="AM9581"/>
      <c r="AN9581"/>
      <c r="AO9581"/>
      <c r="AP9581"/>
      <c r="AQ9581"/>
      <c r="AR9581"/>
      <c r="AS9581"/>
      <c r="AT9581"/>
      <c r="AU9581"/>
      <c r="AV9581"/>
      <c r="AW9581"/>
      <c r="AX9581"/>
      <c r="AY9581"/>
      <c r="AZ9581"/>
      <c r="BA9581"/>
      <c r="BB9581"/>
      <c r="BC9581"/>
      <c r="BD9581"/>
    </row>
    <row r="9582" spans="1:56" s="16" customFormat="1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/>
      <c r="AE9582"/>
      <c r="AF9582"/>
      <c r="AG9582"/>
      <c r="AH9582"/>
      <c r="AI9582"/>
      <c r="AJ9582"/>
      <c r="AK9582"/>
      <c r="AL9582"/>
      <c r="AM9582"/>
      <c r="AN9582"/>
      <c r="AO9582"/>
      <c r="AP9582"/>
      <c r="AQ9582"/>
      <c r="AR9582"/>
      <c r="AS9582"/>
      <c r="AT9582"/>
      <c r="AU9582"/>
      <c r="AV9582"/>
      <c r="AW9582"/>
      <c r="AX9582"/>
      <c r="AY9582"/>
      <c r="AZ9582"/>
      <c r="BA9582"/>
      <c r="BB9582"/>
      <c r="BC9582"/>
      <c r="BD9582"/>
    </row>
    <row r="9583" spans="1:56" s="16" customFormat="1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/>
      <c r="AE9583"/>
      <c r="AF9583"/>
      <c r="AG9583"/>
      <c r="AH9583"/>
      <c r="AI9583"/>
      <c r="AJ9583"/>
      <c r="AK9583"/>
      <c r="AL9583"/>
      <c r="AM9583"/>
      <c r="AN9583"/>
      <c r="AO9583"/>
      <c r="AP9583"/>
      <c r="AQ9583"/>
      <c r="AR9583"/>
      <c r="AS9583"/>
      <c r="AT9583"/>
      <c r="AU9583"/>
      <c r="AV9583"/>
      <c r="AW9583"/>
      <c r="AX9583"/>
      <c r="AY9583"/>
      <c r="AZ9583"/>
      <c r="BA9583"/>
      <c r="BB9583"/>
      <c r="BC9583"/>
      <c r="BD9583"/>
    </row>
    <row r="9584" spans="1:56" s="16" customFormat="1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/>
      <c r="AE9584"/>
      <c r="AF9584"/>
      <c r="AG9584"/>
      <c r="AH9584"/>
      <c r="AI9584"/>
      <c r="AJ9584"/>
      <c r="AK9584"/>
      <c r="AL9584"/>
      <c r="AM9584"/>
      <c r="AN9584"/>
      <c r="AO9584"/>
      <c r="AP9584"/>
      <c r="AQ9584"/>
      <c r="AR9584"/>
      <c r="AS9584"/>
      <c r="AT9584"/>
      <c r="AU9584"/>
      <c r="AV9584"/>
      <c r="AW9584"/>
      <c r="AX9584"/>
      <c r="AY9584"/>
      <c r="AZ9584"/>
      <c r="BA9584"/>
      <c r="BB9584"/>
      <c r="BC9584"/>
      <c r="BD9584"/>
    </row>
    <row r="9585" spans="1:56" s="16" customFormat="1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/>
      <c r="AE9585"/>
      <c r="AF9585"/>
      <c r="AG9585"/>
      <c r="AH9585"/>
      <c r="AI9585"/>
      <c r="AJ9585"/>
      <c r="AK9585"/>
      <c r="AL9585"/>
      <c r="AM9585"/>
      <c r="AN9585"/>
      <c r="AO9585"/>
      <c r="AP9585"/>
      <c r="AQ9585"/>
      <c r="AR9585"/>
      <c r="AS9585"/>
      <c r="AT9585"/>
      <c r="AU9585"/>
      <c r="AV9585"/>
      <c r="AW9585"/>
      <c r="AX9585"/>
      <c r="AY9585"/>
      <c r="AZ9585"/>
      <c r="BA9585"/>
      <c r="BB9585"/>
      <c r="BC9585"/>
      <c r="BD9585"/>
    </row>
    <row r="9586" spans="1:56" s="16" customFormat="1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/>
      <c r="AE9586"/>
      <c r="AF9586"/>
      <c r="AG9586"/>
      <c r="AH9586"/>
      <c r="AI9586"/>
      <c r="AJ9586"/>
      <c r="AK9586"/>
      <c r="AL9586"/>
      <c r="AM9586"/>
      <c r="AN9586"/>
      <c r="AO9586"/>
      <c r="AP9586"/>
      <c r="AQ9586"/>
      <c r="AR9586"/>
      <c r="AS9586"/>
      <c r="AT9586"/>
      <c r="AU9586"/>
      <c r="AV9586"/>
      <c r="AW9586"/>
      <c r="AX9586"/>
      <c r="AY9586"/>
      <c r="AZ9586"/>
      <c r="BA9586"/>
      <c r="BB9586"/>
      <c r="BC9586"/>
      <c r="BD9586"/>
    </row>
    <row r="9587" spans="1:56" s="16" customFormat="1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/>
      <c r="AE9587"/>
      <c r="AF9587"/>
      <c r="AG9587"/>
      <c r="AH9587"/>
      <c r="AI9587"/>
      <c r="AJ9587"/>
      <c r="AK9587"/>
      <c r="AL9587"/>
      <c r="AM9587"/>
      <c r="AN9587"/>
      <c r="AO9587"/>
      <c r="AP9587"/>
      <c r="AQ9587"/>
      <c r="AR9587"/>
      <c r="AS9587"/>
      <c r="AT9587"/>
      <c r="AU9587"/>
      <c r="AV9587"/>
      <c r="AW9587"/>
      <c r="AX9587"/>
      <c r="AY9587"/>
      <c r="AZ9587"/>
      <c r="BA9587"/>
      <c r="BB9587"/>
      <c r="BC9587"/>
      <c r="BD9587"/>
    </row>
    <row r="9588" spans="1:56" s="16" customFormat="1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/>
      <c r="AE9588"/>
      <c r="AF9588"/>
      <c r="AG9588"/>
      <c r="AH9588"/>
      <c r="AI9588"/>
      <c r="AJ9588"/>
      <c r="AK9588"/>
      <c r="AL9588"/>
      <c r="AM9588"/>
      <c r="AN9588"/>
      <c r="AO9588"/>
      <c r="AP9588"/>
      <c r="AQ9588"/>
      <c r="AR9588"/>
      <c r="AS9588"/>
      <c r="AT9588"/>
      <c r="AU9588"/>
      <c r="AV9588"/>
      <c r="AW9588"/>
      <c r="AX9588"/>
      <c r="AY9588"/>
      <c r="AZ9588"/>
      <c r="BA9588"/>
      <c r="BB9588"/>
      <c r="BC9588"/>
      <c r="BD9588"/>
    </row>
    <row r="9589" spans="1:56" s="16" customFormat="1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/>
      <c r="AE9589"/>
      <c r="AF9589"/>
      <c r="AG9589"/>
      <c r="AH9589"/>
      <c r="AI9589"/>
      <c r="AJ9589"/>
      <c r="AK9589"/>
      <c r="AL9589"/>
      <c r="AM9589"/>
      <c r="AN9589"/>
      <c r="AO9589"/>
      <c r="AP9589"/>
      <c r="AQ9589"/>
      <c r="AR9589"/>
      <c r="AS9589"/>
      <c r="AT9589"/>
      <c r="AU9589"/>
      <c r="AV9589"/>
      <c r="AW9589"/>
      <c r="AX9589"/>
      <c r="AY9589"/>
      <c r="AZ9589"/>
      <c r="BA9589"/>
      <c r="BB9589"/>
      <c r="BC9589"/>
      <c r="BD9589"/>
    </row>
    <row r="9590" spans="1:56" s="16" customFormat="1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/>
      <c r="AE9590"/>
      <c r="AF9590"/>
      <c r="AG9590"/>
      <c r="AH9590"/>
      <c r="AI9590"/>
      <c r="AJ9590"/>
      <c r="AK9590"/>
      <c r="AL9590"/>
      <c r="AM9590"/>
      <c r="AN9590"/>
      <c r="AO9590"/>
      <c r="AP9590"/>
      <c r="AQ9590"/>
      <c r="AR9590"/>
      <c r="AS9590"/>
      <c r="AT9590"/>
      <c r="AU9590"/>
      <c r="AV9590"/>
      <c r="AW9590"/>
      <c r="AX9590"/>
      <c r="AY9590"/>
      <c r="AZ9590"/>
      <c r="BA9590"/>
      <c r="BB9590"/>
      <c r="BC9590"/>
      <c r="BD9590"/>
    </row>
    <row r="9591" spans="1:56" s="16" customFormat="1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/>
      <c r="AE9591"/>
      <c r="AF9591"/>
      <c r="AG9591"/>
      <c r="AH9591"/>
      <c r="AI9591"/>
      <c r="AJ9591"/>
      <c r="AK9591"/>
      <c r="AL9591"/>
      <c r="AM9591"/>
      <c r="AN9591"/>
      <c r="AO9591"/>
      <c r="AP9591"/>
      <c r="AQ9591"/>
      <c r="AR9591"/>
      <c r="AS9591"/>
      <c r="AT9591"/>
      <c r="AU9591"/>
      <c r="AV9591"/>
      <c r="AW9591"/>
      <c r="AX9591"/>
      <c r="AY9591"/>
      <c r="AZ9591"/>
      <c r="BA9591"/>
      <c r="BB9591"/>
      <c r="BC9591"/>
      <c r="BD9591"/>
    </row>
    <row r="9592" spans="1:56" s="16" customFormat="1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/>
      <c r="AE9592"/>
      <c r="AF9592"/>
      <c r="AG9592"/>
      <c r="AH9592"/>
      <c r="AI9592"/>
      <c r="AJ9592"/>
      <c r="AK9592"/>
      <c r="AL9592"/>
      <c r="AM9592"/>
      <c r="AN9592"/>
      <c r="AO9592"/>
      <c r="AP9592"/>
      <c r="AQ9592"/>
      <c r="AR9592"/>
      <c r="AS9592"/>
      <c r="AT9592"/>
      <c r="AU9592"/>
      <c r="AV9592"/>
      <c r="AW9592"/>
      <c r="AX9592"/>
      <c r="AY9592"/>
      <c r="AZ9592"/>
      <c r="BA9592"/>
      <c r="BB9592"/>
      <c r="BC9592"/>
      <c r="BD9592"/>
    </row>
    <row r="9593" spans="1:56" s="16" customFormat="1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/>
      <c r="AE9593"/>
      <c r="AF9593"/>
      <c r="AG9593"/>
      <c r="AH9593"/>
      <c r="AI9593"/>
      <c r="AJ9593"/>
      <c r="AK9593"/>
      <c r="AL9593"/>
      <c r="AM9593"/>
      <c r="AN9593"/>
      <c r="AO9593"/>
      <c r="AP9593"/>
      <c r="AQ9593"/>
      <c r="AR9593"/>
      <c r="AS9593"/>
      <c r="AT9593"/>
      <c r="AU9593"/>
      <c r="AV9593"/>
      <c r="AW9593"/>
      <c r="AX9593"/>
      <c r="AY9593"/>
      <c r="AZ9593"/>
      <c r="BA9593"/>
      <c r="BB9593"/>
      <c r="BC9593"/>
      <c r="BD9593"/>
    </row>
    <row r="9594" spans="1:56" s="16" customFormat="1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/>
      <c r="AE9594"/>
      <c r="AF9594"/>
      <c r="AG9594"/>
      <c r="AH9594"/>
      <c r="AI9594"/>
      <c r="AJ9594"/>
      <c r="AK9594"/>
      <c r="AL9594"/>
      <c r="AM9594"/>
      <c r="AN9594"/>
      <c r="AO9594"/>
      <c r="AP9594"/>
      <c r="AQ9594"/>
      <c r="AR9594"/>
      <c r="AS9594"/>
      <c r="AT9594"/>
      <c r="AU9594"/>
      <c r="AV9594"/>
      <c r="AW9594"/>
      <c r="AX9594"/>
      <c r="AY9594"/>
      <c r="AZ9594"/>
      <c r="BA9594"/>
      <c r="BB9594"/>
      <c r="BC9594"/>
      <c r="BD9594"/>
    </row>
    <row r="9595" spans="1:56" s="16" customFormat="1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/>
      <c r="AE9595"/>
      <c r="AF9595"/>
      <c r="AG9595"/>
      <c r="AH9595"/>
      <c r="AI9595"/>
      <c r="AJ9595"/>
      <c r="AK9595"/>
      <c r="AL9595"/>
      <c r="AM9595"/>
      <c r="AN9595"/>
      <c r="AO9595"/>
      <c r="AP9595"/>
      <c r="AQ9595"/>
      <c r="AR9595"/>
      <c r="AS9595"/>
      <c r="AT9595"/>
      <c r="AU9595"/>
      <c r="AV9595"/>
      <c r="AW9595"/>
      <c r="AX9595"/>
      <c r="AY9595"/>
      <c r="AZ9595"/>
      <c r="BA9595"/>
      <c r="BB9595"/>
      <c r="BC9595"/>
      <c r="BD9595"/>
    </row>
    <row r="9596" spans="1:56" s="16" customFormat="1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/>
      <c r="AE9596"/>
      <c r="AF9596"/>
      <c r="AG9596"/>
      <c r="AH9596"/>
      <c r="AI9596"/>
      <c r="AJ9596"/>
      <c r="AK9596"/>
      <c r="AL9596"/>
      <c r="AM9596"/>
      <c r="AN9596"/>
      <c r="AO9596"/>
      <c r="AP9596"/>
      <c r="AQ9596"/>
      <c r="AR9596"/>
      <c r="AS9596"/>
      <c r="AT9596"/>
      <c r="AU9596"/>
      <c r="AV9596"/>
      <c r="AW9596"/>
      <c r="AX9596"/>
      <c r="AY9596"/>
      <c r="AZ9596"/>
      <c r="BA9596"/>
      <c r="BB9596"/>
      <c r="BC9596"/>
      <c r="BD9596"/>
    </row>
    <row r="9597" spans="1:56" s="16" customFormat="1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/>
      <c r="AE9597"/>
      <c r="AF9597"/>
      <c r="AG9597"/>
      <c r="AH9597"/>
      <c r="AI9597"/>
      <c r="AJ9597"/>
      <c r="AK9597"/>
      <c r="AL9597"/>
      <c r="AM9597"/>
      <c r="AN9597"/>
      <c r="AO9597"/>
      <c r="AP9597"/>
      <c r="AQ9597"/>
      <c r="AR9597"/>
      <c r="AS9597"/>
      <c r="AT9597"/>
      <c r="AU9597"/>
      <c r="AV9597"/>
      <c r="AW9597"/>
      <c r="AX9597"/>
      <c r="AY9597"/>
      <c r="AZ9597"/>
      <c r="BA9597"/>
      <c r="BB9597"/>
      <c r="BC9597"/>
      <c r="BD9597"/>
    </row>
    <row r="9598" spans="1:56" s="16" customFormat="1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/>
      <c r="AE9598"/>
      <c r="AF9598"/>
      <c r="AG9598"/>
      <c r="AH9598"/>
      <c r="AI9598"/>
      <c r="AJ9598"/>
      <c r="AK9598"/>
      <c r="AL9598"/>
      <c r="AM9598"/>
      <c r="AN9598"/>
      <c r="AO9598"/>
      <c r="AP9598"/>
      <c r="AQ9598"/>
      <c r="AR9598"/>
      <c r="AS9598"/>
      <c r="AT9598"/>
      <c r="AU9598"/>
      <c r="AV9598"/>
      <c r="AW9598"/>
      <c r="AX9598"/>
      <c r="AY9598"/>
      <c r="AZ9598"/>
      <c r="BA9598"/>
      <c r="BB9598"/>
      <c r="BC9598"/>
      <c r="BD9598"/>
    </row>
    <row r="9599" spans="1:56" s="16" customFormat="1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/>
      <c r="AE9599"/>
      <c r="AF9599"/>
      <c r="AG9599"/>
      <c r="AH9599"/>
      <c r="AI9599"/>
      <c r="AJ9599"/>
      <c r="AK9599"/>
      <c r="AL9599"/>
      <c r="AM9599"/>
      <c r="AN9599"/>
      <c r="AO9599"/>
      <c r="AP9599"/>
      <c r="AQ9599"/>
      <c r="AR9599"/>
      <c r="AS9599"/>
      <c r="AT9599"/>
      <c r="AU9599"/>
      <c r="AV9599"/>
      <c r="AW9599"/>
      <c r="AX9599"/>
      <c r="AY9599"/>
      <c r="AZ9599"/>
      <c r="BA9599"/>
      <c r="BB9599"/>
      <c r="BC9599"/>
      <c r="BD9599"/>
    </row>
    <row r="9600" spans="1:56" s="16" customFormat="1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/>
      <c r="AE9600"/>
      <c r="AF9600"/>
      <c r="AG9600"/>
      <c r="AH9600"/>
      <c r="AI9600"/>
      <c r="AJ9600"/>
      <c r="AK9600"/>
      <c r="AL9600"/>
      <c r="AM9600"/>
      <c r="AN9600"/>
      <c r="AO9600"/>
      <c r="AP9600"/>
      <c r="AQ9600"/>
      <c r="AR9600"/>
      <c r="AS9600"/>
      <c r="AT9600"/>
      <c r="AU9600"/>
      <c r="AV9600"/>
      <c r="AW9600"/>
      <c r="AX9600"/>
      <c r="AY9600"/>
      <c r="AZ9600"/>
      <c r="BA9600"/>
      <c r="BB9600"/>
      <c r="BC9600"/>
      <c r="BD9600"/>
    </row>
    <row r="9601" spans="1:56" s="16" customFormat="1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/>
      <c r="AE9601"/>
      <c r="AF9601"/>
      <c r="AG9601"/>
      <c r="AH9601"/>
      <c r="AI9601"/>
      <c r="AJ9601"/>
      <c r="AK9601"/>
      <c r="AL9601"/>
      <c r="AM9601"/>
      <c r="AN9601"/>
      <c r="AO9601"/>
      <c r="AP9601"/>
      <c r="AQ9601"/>
      <c r="AR9601"/>
      <c r="AS9601"/>
      <c r="AT9601"/>
      <c r="AU9601"/>
      <c r="AV9601"/>
      <c r="AW9601"/>
      <c r="AX9601"/>
      <c r="AY9601"/>
      <c r="AZ9601"/>
      <c r="BA9601"/>
      <c r="BB9601"/>
      <c r="BC9601"/>
      <c r="BD9601"/>
    </row>
    <row r="9602" spans="1:56" s="16" customFormat="1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/>
      <c r="AE9602"/>
      <c r="AF9602"/>
      <c r="AG9602"/>
      <c r="AH9602"/>
      <c r="AI9602"/>
      <c r="AJ9602"/>
      <c r="AK9602"/>
      <c r="AL9602"/>
      <c r="AM9602"/>
      <c r="AN9602"/>
      <c r="AO9602"/>
      <c r="AP9602"/>
      <c r="AQ9602"/>
      <c r="AR9602"/>
      <c r="AS9602"/>
      <c r="AT9602"/>
      <c r="AU9602"/>
      <c r="AV9602"/>
      <c r="AW9602"/>
      <c r="AX9602"/>
      <c r="AY9602"/>
      <c r="AZ9602"/>
      <c r="BA9602"/>
      <c r="BB9602"/>
      <c r="BC9602"/>
      <c r="BD9602"/>
    </row>
    <row r="9603" spans="1:56" s="16" customFormat="1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/>
      <c r="AE9603"/>
      <c r="AF9603"/>
      <c r="AG9603"/>
      <c r="AH9603"/>
      <c r="AI9603"/>
      <c r="AJ9603"/>
      <c r="AK9603"/>
      <c r="AL9603"/>
      <c r="AM9603"/>
      <c r="AN9603"/>
      <c r="AO9603"/>
      <c r="AP9603"/>
      <c r="AQ9603"/>
      <c r="AR9603"/>
      <c r="AS9603"/>
      <c r="AT9603"/>
      <c r="AU9603"/>
      <c r="AV9603"/>
      <c r="AW9603"/>
      <c r="AX9603"/>
      <c r="AY9603"/>
      <c r="AZ9603"/>
      <c r="BA9603"/>
      <c r="BB9603"/>
      <c r="BC9603"/>
      <c r="BD9603"/>
    </row>
    <row r="9604" spans="1:56" s="16" customFormat="1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/>
      <c r="AE9604"/>
      <c r="AF9604"/>
      <c r="AG9604"/>
      <c r="AH9604"/>
      <c r="AI9604"/>
      <c r="AJ9604"/>
      <c r="AK9604"/>
      <c r="AL9604"/>
      <c r="AM9604"/>
      <c r="AN9604"/>
      <c r="AO9604"/>
      <c r="AP9604"/>
      <c r="AQ9604"/>
      <c r="AR9604"/>
      <c r="AS9604"/>
      <c r="AT9604"/>
      <c r="AU9604"/>
      <c r="AV9604"/>
      <c r="AW9604"/>
      <c r="AX9604"/>
      <c r="AY9604"/>
      <c r="AZ9604"/>
      <c r="BA9604"/>
      <c r="BB9604"/>
      <c r="BC9604"/>
      <c r="BD9604"/>
    </row>
    <row r="9605" spans="1:56" s="16" customFormat="1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/>
      <c r="AE9605"/>
      <c r="AF9605"/>
      <c r="AG9605"/>
      <c r="AH9605"/>
      <c r="AI9605"/>
      <c r="AJ9605"/>
      <c r="AK9605"/>
      <c r="AL9605"/>
      <c r="AM9605"/>
      <c r="AN9605"/>
      <c r="AO9605"/>
      <c r="AP9605"/>
      <c r="AQ9605"/>
      <c r="AR9605"/>
      <c r="AS9605"/>
      <c r="AT9605"/>
      <c r="AU9605"/>
      <c r="AV9605"/>
      <c r="AW9605"/>
      <c r="AX9605"/>
      <c r="AY9605"/>
      <c r="AZ9605"/>
      <c r="BA9605"/>
      <c r="BB9605"/>
      <c r="BC9605"/>
      <c r="BD9605"/>
    </row>
    <row r="9606" spans="1:56" s="16" customFormat="1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/>
      <c r="AE9606"/>
      <c r="AF9606"/>
      <c r="AG9606"/>
      <c r="AH9606"/>
      <c r="AI9606"/>
      <c r="AJ9606"/>
      <c r="AK9606"/>
      <c r="AL9606"/>
      <c r="AM9606"/>
      <c r="AN9606"/>
      <c r="AO9606"/>
      <c r="AP9606"/>
      <c r="AQ9606"/>
      <c r="AR9606"/>
      <c r="AS9606"/>
      <c r="AT9606"/>
      <c r="AU9606"/>
      <c r="AV9606"/>
      <c r="AW9606"/>
      <c r="AX9606"/>
      <c r="AY9606"/>
      <c r="AZ9606"/>
      <c r="BA9606"/>
      <c r="BB9606"/>
      <c r="BC9606"/>
      <c r="BD9606"/>
    </row>
    <row r="9607" spans="1:56" s="16" customFormat="1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/>
      <c r="AE9607"/>
      <c r="AF9607"/>
      <c r="AG9607"/>
      <c r="AH9607"/>
      <c r="AI9607"/>
      <c r="AJ9607"/>
      <c r="AK9607"/>
      <c r="AL9607"/>
      <c r="AM9607"/>
      <c r="AN9607"/>
      <c r="AO9607"/>
      <c r="AP9607"/>
      <c r="AQ9607"/>
      <c r="AR9607"/>
      <c r="AS9607"/>
      <c r="AT9607"/>
      <c r="AU9607"/>
      <c r="AV9607"/>
      <c r="AW9607"/>
      <c r="AX9607"/>
      <c r="AY9607"/>
      <c r="AZ9607"/>
      <c r="BA9607"/>
      <c r="BB9607"/>
      <c r="BC9607"/>
      <c r="BD9607"/>
    </row>
    <row r="9608" spans="1:56" s="16" customFormat="1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/>
      <c r="AE9608"/>
      <c r="AF9608"/>
      <c r="AG9608"/>
      <c r="AH9608"/>
      <c r="AI9608"/>
      <c r="AJ9608"/>
      <c r="AK9608"/>
      <c r="AL9608"/>
      <c r="AM9608"/>
      <c r="AN9608"/>
      <c r="AO9608"/>
      <c r="AP9608"/>
      <c r="AQ9608"/>
      <c r="AR9608"/>
      <c r="AS9608"/>
      <c r="AT9608"/>
      <c r="AU9608"/>
      <c r="AV9608"/>
      <c r="AW9608"/>
      <c r="AX9608"/>
      <c r="AY9608"/>
      <c r="AZ9608"/>
      <c r="BA9608"/>
      <c r="BB9608"/>
      <c r="BC9608"/>
      <c r="BD9608"/>
    </row>
    <row r="9609" spans="1:56" s="16" customFormat="1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/>
      <c r="AE9609"/>
      <c r="AF9609"/>
      <c r="AG9609"/>
      <c r="AH9609"/>
      <c r="AI9609"/>
      <c r="AJ9609"/>
      <c r="AK9609"/>
      <c r="AL9609"/>
      <c r="AM9609"/>
      <c r="AN9609"/>
      <c r="AO9609"/>
      <c r="AP9609"/>
      <c r="AQ9609"/>
      <c r="AR9609"/>
      <c r="AS9609"/>
      <c r="AT9609"/>
      <c r="AU9609"/>
      <c r="AV9609"/>
      <c r="AW9609"/>
      <c r="AX9609"/>
      <c r="AY9609"/>
      <c r="AZ9609"/>
      <c r="BA9609"/>
      <c r="BB9609"/>
      <c r="BC9609"/>
      <c r="BD9609"/>
    </row>
    <row r="9610" spans="1:56" s="16" customFormat="1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/>
      <c r="AE9610"/>
      <c r="AF9610"/>
      <c r="AG9610"/>
      <c r="AH9610"/>
      <c r="AI9610"/>
      <c r="AJ9610"/>
      <c r="AK9610"/>
      <c r="AL9610"/>
      <c r="AM9610"/>
      <c r="AN9610"/>
      <c r="AO9610"/>
      <c r="AP9610"/>
      <c r="AQ9610"/>
      <c r="AR9610"/>
      <c r="AS9610"/>
      <c r="AT9610"/>
      <c r="AU9610"/>
      <c r="AV9610"/>
      <c r="AW9610"/>
      <c r="AX9610"/>
      <c r="AY9610"/>
      <c r="AZ9610"/>
      <c r="BA9610"/>
      <c r="BB9610"/>
      <c r="BC9610"/>
      <c r="BD9610"/>
    </row>
    <row r="9611" spans="1:56" s="16" customFormat="1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/>
      <c r="AE9611"/>
      <c r="AF9611"/>
      <c r="AG9611"/>
      <c r="AH9611"/>
      <c r="AI9611"/>
      <c r="AJ9611"/>
      <c r="AK9611"/>
      <c r="AL9611"/>
      <c r="AM9611"/>
      <c r="AN9611"/>
      <c r="AO9611"/>
      <c r="AP9611"/>
      <c r="AQ9611"/>
      <c r="AR9611"/>
      <c r="AS9611"/>
      <c r="AT9611"/>
      <c r="AU9611"/>
      <c r="AV9611"/>
      <c r="AW9611"/>
      <c r="AX9611"/>
      <c r="AY9611"/>
      <c r="AZ9611"/>
      <c r="BA9611"/>
      <c r="BB9611"/>
      <c r="BC9611"/>
      <c r="BD9611"/>
    </row>
    <row r="9612" spans="1:56" s="16" customFormat="1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/>
      <c r="AE9612"/>
      <c r="AF9612"/>
      <c r="AG9612"/>
      <c r="AH9612"/>
      <c r="AI9612"/>
      <c r="AJ9612"/>
      <c r="AK9612"/>
      <c r="AL9612"/>
      <c r="AM9612"/>
      <c r="AN9612"/>
      <c r="AO9612"/>
      <c r="AP9612"/>
      <c r="AQ9612"/>
      <c r="AR9612"/>
      <c r="AS9612"/>
      <c r="AT9612"/>
      <c r="AU9612"/>
      <c r="AV9612"/>
      <c r="AW9612"/>
      <c r="AX9612"/>
      <c r="AY9612"/>
      <c r="AZ9612"/>
      <c r="BA9612"/>
      <c r="BB9612"/>
      <c r="BC9612"/>
      <c r="BD9612"/>
    </row>
    <row r="9613" spans="1:56" s="16" customFormat="1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/>
      <c r="AE9613"/>
      <c r="AF9613"/>
      <c r="AG9613"/>
      <c r="AH9613"/>
      <c r="AI9613"/>
      <c r="AJ9613"/>
      <c r="AK9613"/>
      <c r="AL9613"/>
      <c r="AM9613"/>
      <c r="AN9613"/>
      <c r="AO9613"/>
      <c r="AP9613"/>
      <c r="AQ9613"/>
      <c r="AR9613"/>
      <c r="AS9613"/>
      <c r="AT9613"/>
      <c r="AU9613"/>
      <c r="AV9613"/>
      <c r="AW9613"/>
      <c r="AX9613"/>
      <c r="AY9613"/>
      <c r="AZ9613"/>
      <c r="BA9613"/>
      <c r="BB9613"/>
      <c r="BC9613"/>
      <c r="BD9613"/>
    </row>
    <row r="9614" spans="1:56" s="16" customFormat="1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/>
      <c r="AE9614"/>
      <c r="AF9614"/>
      <c r="AG9614"/>
      <c r="AH9614"/>
      <c r="AI9614"/>
      <c r="AJ9614"/>
      <c r="AK9614"/>
      <c r="AL9614"/>
      <c r="AM9614"/>
      <c r="AN9614"/>
      <c r="AO9614"/>
      <c r="AP9614"/>
      <c r="AQ9614"/>
      <c r="AR9614"/>
      <c r="AS9614"/>
      <c r="AT9614"/>
      <c r="AU9614"/>
      <c r="AV9614"/>
      <c r="AW9614"/>
      <c r="AX9614"/>
      <c r="AY9614"/>
      <c r="AZ9614"/>
      <c r="BA9614"/>
      <c r="BB9614"/>
      <c r="BC9614"/>
      <c r="BD9614"/>
    </row>
    <row r="9615" spans="1:56" s="16" customFormat="1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/>
      <c r="AE9615"/>
      <c r="AF9615"/>
      <c r="AG9615"/>
      <c r="AH9615"/>
      <c r="AI9615"/>
      <c r="AJ9615"/>
      <c r="AK9615"/>
      <c r="AL9615"/>
      <c r="AM9615"/>
      <c r="AN9615"/>
      <c r="AO9615"/>
      <c r="AP9615"/>
      <c r="AQ9615"/>
      <c r="AR9615"/>
      <c r="AS9615"/>
      <c r="AT9615"/>
      <c r="AU9615"/>
      <c r="AV9615"/>
      <c r="AW9615"/>
      <c r="AX9615"/>
      <c r="AY9615"/>
      <c r="AZ9615"/>
      <c r="BA9615"/>
      <c r="BB9615"/>
      <c r="BC9615"/>
      <c r="BD9615"/>
    </row>
    <row r="9616" spans="1:56" s="16" customFormat="1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/>
      <c r="AE9616"/>
      <c r="AF9616"/>
      <c r="AG9616"/>
      <c r="AH9616"/>
      <c r="AI9616"/>
      <c r="AJ9616"/>
      <c r="AK9616"/>
      <c r="AL9616"/>
      <c r="AM9616"/>
      <c r="AN9616"/>
      <c r="AO9616"/>
      <c r="AP9616"/>
      <c r="AQ9616"/>
      <c r="AR9616"/>
      <c r="AS9616"/>
      <c r="AT9616"/>
      <c r="AU9616"/>
      <c r="AV9616"/>
      <c r="AW9616"/>
      <c r="AX9616"/>
      <c r="AY9616"/>
      <c r="AZ9616"/>
      <c r="BA9616"/>
      <c r="BB9616"/>
      <c r="BC9616"/>
      <c r="BD9616"/>
    </row>
    <row r="9617" spans="1:56" s="16" customFormat="1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/>
      <c r="AE9617"/>
      <c r="AF9617"/>
      <c r="AG9617"/>
      <c r="AH9617"/>
      <c r="AI9617"/>
      <c r="AJ9617"/>
      <c r="AK9617"/>
      <c r="AL9617"/>
      <c r="AM9617"/>
      <c r="AN9617"/>
      <c r="AO9617"/>
      <c r="AP9617"/>
      <c r="AQ9617"/>
      <c r="AR9617"/>
      <c r="AS9617"/>
      <c r="AT9617"/>
      <c r="AU9617"/>
      <c r="AV9617"/>
      <c r="AW9617"/>
      <c r="AX9617"/>
      <c r="AY9617"/>
      <c r="AZ9617"/>
      <c r="BA9617"/>
      <c r="BB9617"/>
      <c r="BC9617"/>
      <c r="BD9617"/>
    </row>
    <row r="9618" spans="1:56" s="16" customFormat="1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/>
      <c r="AE9618"/>
      <c r="AF9618"/>
      <c r="AG9618"/>
      <c r="AH9618"/>
      <c r="AI9618"/>
      <c r="AJ9618"/>
      <c r="AK9618"/>
      <c r="AL9618"/>
      <c r="AM9618"/>
      <c r="AN9618"/>
      <c r="AO9618"/>
      <c r="AP9618"/>
      <c r="AQ9618"/>
      <c r="AR9618"/>
      <c r="AS9618"/>
      <c r="AT9618"/>
      <c r="AU9618"/>
      <c r="AV9618"/>
      <c r="AW9618"/>
      <c r="AX9618"/>
      <c r="AY9618"/>
      <c r="AZ9618"/>
      <c r="BA9618"/>
      <c r="BB9618"/>
      <c r="BC9618"/>
      <c r="BD9618"/>
    </row>
    <row r="9619" spans="1:56" s="16" customFormat="1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/>
      <c r="AE9619"/>
      <c r="AF9619"/>
      <c r="AG9619"/>
      <c r="AH9619"/>
      <c r="AI9619"/>
      <c r="AJ9619"/>
      <c r="AK9619"/>
      <c r="AL9619"/>
      <c r="AM9619"/>
      <c r="AN9619"/>
      <c r="AO9619"/>
      <c r="AP9619"/>
      <c r="AQ9619"/>
      <c r="AR9619"/>
      <c r="AS9619"/>
      <c r="AT9619"/>
      <c r="AU9619"/>
      <c r="AV9619"/>
      <c r="AW9619"/>
      <c r="AX9619"/>
      <c r="AY9619"/>
      <c r="AZ9619"/>
      <c r="BA9619"/>
      <c r="BB9619"/>
      <c r="BC9619"/>
      <c r="BD9619"/>
    </row>
    <row r="9620" spans="1:56" s="16" customFormat="1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/>
      <c r="AE9620"/>
      <c r="AF9620"/>
      <c r="AG9620"/>
      <c r="AH9620"/>
      <c r="AI9620"/>
      <c r="AJ9620"/>
      <c r="AK9620"/>
      <c r="AL9620"/>
      <c r="AM9620"/>
      <c r="AN9620"/>
      <c r="AO9620"/>
      <c r="AP9620"/>
      <c r="AQ9620"/>
      <c r="AR9620"/>
      <c r="AS9620"/>
      <c r="AT9620"/>
      <c r="AU9620"/>
      <c r="AV9620"/>
      <c r="AW9620"/>
      <c r="AX9620"/>
      <c r="AY9620"/>
      <c r="AZ9620"/>
      <c r="BA9620"/>
      <c r="BB9620"/>
      <c r="BC9620"/>
      <c r="BD9620"/>
    </row>
    <row r="9621" spans="1:56" s="16" customFormat="1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/>
      <c r="AE9621"/>
      <c r="AF9621"/>
      <c r="AG9621"/>
      <c r="AH9621"/>
      <c r="AI9621"/>
      <c r="AJ9621"/>
      <c r="AK9621"/>
      <c r="AL9621"/>
      <c r="AM9621"/>
      <c r="AN9621"/>
      <c r="AO9621"/>
      <c r="AP9621"/>
      <c r="AQ9621"/>
      <c r="AR9621"/>
      <c r="AS9621"/>
      <c r="AT9621"/>
      <c r="AU9621"/>
      <c r="AV9621"/>
      <c r="AW9621"/>
      <c r="AX9621"/>
      <c r="AY9621"/>
      <c r="AZ9621"/>
      <c r="BA9621"/>
      <c r="BB9621"/>
      <c r="BC9621"/>
      <c r="BD9621"/>
    </row>
    <row r="9622" spans="1:56" s="16" customFormat="1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/>
      <c r="AE9622"/>
      <c r="AF9622"/>
      <c r="AG9622"/>
      <c r="AH9622"/>
      <c r="AI9622"/>
      <c r="AJ9622"/>
      <c r="AK9622"/>
      <c r="AL9622"/>
      <c r="AM9622"/>
      <c r="AN9622"/>
      <c r="AO9622"/>
      <c r="AP9622"/>
      <c r="AQ9622"/>
      <c r="AR9622"/>
      <c r="AS9622"/>
      <c r="AT9622"/>
      <c r="AU9622"/>
      <c r="AV9622"/>
      <c r="AW9622"/>
      <c r="AX9622"/>
      <c r="AY9622"/>
      <c r="AZ9622"/>
      <c r="BA9622"/>
      <c r="BB9622"/>
      <c r="BC9622"/>
      <c r="BD9622"/>
    </row>
    <row r="9623" spans="1:56" s="16" customFormat="1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/>
      <c r="AE9623"/>
      <c r="AF9623"/>
      <c r="AG9623"/>
      <c r="AH9623"/>
      <c r="AI9623"/>
      <c r="AJ9623"/>
      <c r="AK9623"/>
      <c r="AL9623"/>
      <c r="AM9623"/>
      <c r="AN9623"/>
      <c r="AO9623"/>
      <c r="AP9623"/>
      <c r="AQ9623"/>
      <c r="AR9623"/>
      <c r="AS9623"/>
      <c r="AT9623"/>
      <c r="AU9623"/>
      <c r="AV9623"/>
      <c r="AW9623"/>
      <c r="AX9623"/>
      <c r="AY9623"/>
      <c r="AZ9623"/>
      <c r="BA9623"/>
      <c r="BB9623"/>
      <c r="BC9623"/>
      <c r="BD9623"/>
    </row>
    <row r="9624" spans="1:56" s="16" customFormat="1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/>
      <c r="AE9624"/>
      <c r="AF9624"/>
      <c r="AG9624"/>
      <c r="AH9624"/>
      <c r="AI9624"/>
      <c r="AJ9624"/>
      <c r="AK9624"/>
      <c r="AL9624"/>
      <c r="AM9624"/>
      <c r="AN9624"/>
      <c r="AO9624"/>
      <c r="AP9624"/>
      <c r="AQ9624"/>
      <c r="AR9624"/>
      <c r="AS9624"/>
      <c r="AT9624"/>
      <c r="AU9624"/>
      <c r="AV9624"/>
      <c r="AW9624"/>
      <c r="AX9624"/>
      <c r="AY9624"/>
      <c r="AZ9624"/>
      <c r="BA9624"/>
      <c r="BB9624"/>
      <c r="BC9624"/>
      <c r="BD9624"/>
    </row>
    <row r="9625" spans="1:56" s="16" customFormat="1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/>
      <c r="AE9625"/>
      <c r="AF9625"/>
      <c r="AG9625"/>
      <c r="AH9625"/>
      <c r="AI9625"/>
      <c r="AJ9625"/>
      <c r="AK9625"/>
      <c r="AL9625"/>
      <c r="AM9625"/>
      <c r="AN9625"/>
      <c r="AO9625"/>
      <c r="AP9625"/>
      <c r="AQ9625"/>
      <c r="AR9625"/>
      <c r="AS9625"/>
      <c r="AT9625"/>
      <c r="AU9625"/>
      <c r="AV9625"/>
      <c r="AW9625"/>
      <c r="AX9625"/>
      <c r="AY9625"/>
      <c r="AZ9625"/>
      <c r="BA9625"/>
      <c r="BB9625"/>
      <c r="BC9625"/>
      <c r="BD9625"/>
    </row>
    <row r="9626" spans="1:56" s="16" customFormat="1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/>
      <c r="AE9626"/>
      <c r="AF9626"/>
      <c r="AG9626"/>
      <c r="AH9626"/>
      <c r="AI9626"/>
      <c r="AJ9626"/>
      <c r="AK9626"/>
      <c r="AL9626"/>
      <c r="AM9626"/>
      <c r="AN9626"/>
      <c r="AO9626"/>
      <c r="AP9626"/>
      <c r="AQ9626"/>
      <c r="AR9626"/>
      <c r="AS9626"/>
      <c r="AT9626"/>
      <c r="AU9626"/>
      <c r="AV9626"/>
      <c r="AW9626"/>
      <c r="AX9626"/>
      <c r="AY9626"/>
      <c r="AZ9626"/>
      <c r="BA9626"/>
      <c r="BB9626"/>
      <c r="BC9626"/>
      <c r="BD9626"/>
    </row>
    <row r="9627" spans="1:56" s="16" customFormat="1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/>
      <c r="AE9627"/>
      <c r="AF9627"/>
      <c r="AG9627"/>
      <c r="AH9627"/>
      <c r="AI9627"/>
      <c r="AJ9627"/>
      <c r="AK9627"/>
      <c r="AL9627"/>
      <c r="AM9627"/>
      <c r="AN9627"/>
      <c r="AO9627"/>
      <c r="AP9627"/>
      <c r="AQ9627"/>
      <c r="AR9627"/>
      <c r="AS9627"/>
      <c r="AT9627"/>
      <c r="AU9627"/>
      <c r="AV9627"/>
      <c r="AW9627"/>
      <c r="AX9627"/>
      <c r="AY9627"/>
      <c r="AZ9627"/>
      <c r="BA9627"/>
      <c r="BB9627"/>
      <c r="BC9627"/>
      <c r="BD9627"/>
    </row>
    <row r="9628" spans="1:56" s="16" customFormat="1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/>
      <c r="AE9628"/>
      <c r="AF9628"/>
      <c r="AG9628"/>
      <c r="AH9628"/>
      <c r="AI9628"/>
      <c r="AJ9628"/>
      <c r="AK9628"/>
      <c r="AL9628"/>
      <c r="AM9628"/>
      <c r="AN9628"/>
      <c r="AO9628"/>
      <c r="AP9628"/>
      <c r="AQ9628"/>
      <c r="AR9628"/>
      <c r="AS9628"/>
      <c r="AT9628"/>
      <c r="AU9628"/>
      <c r="AV9628"/>
      <c r="AW9628"/>
      <c r="AX9628"/>
      <c r="AY9628"/>
      <c r="AZ9628"/>
      <c r="BA9628"/>
      <c r="BB9628"/>
      <c r="BC9628"/>
      <c r="BD9628"/>
    </row>
    <row r="9629" spans="1:56" s="16" customFormat="1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/>
      <c r="AE9629"/>
      <c r="AF9629"/>
      <c r="AG9629"/>
      <c r="AH9629"/>
      <c r="AI9629"/>
      <c r="AJ9629"/>
      <c r="AK9629"/>
      <c r="AL9629"/>
      <c r="AM9629"/>
      <c r="AN9629"/>
      <c r="AO9629"/>
      <c r="AP9629"/>
      <c r="AQ9629"/>
      <c r="AR9629"/>
      <c r="AS9629"/>
      <c r="AT9629"/>
      <c r="AU9629"/>
      <c r="AV9629"/>
      <c r="AW9629"/>
      <c r="AX9629"/>
      <c r="AY9629"/>
      <c r="AZ9629"/>
      <c r="BA9629"/>
      <c r="BB9629"/>
      <c r="BC9629"/>
      <c r="BD9629"/>
    </row>
    <row r="9630" spans="1:56" s="16" customFormat="1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/>
      <c r="AE9630"/>
      <c r="AF9630"/>
      <c r="AG9630"/>
      <c r="AH9630"/>
      <c r="AI9630"/>
      <c r="AJ9630"/>
      <c r="AK9630"/>
      <c r="AL9630"/>
      <c r="AM9630"/>
      <c r="AN9630"/>
      <c r="AO9630"/>
      <c r="AP9630"/>
      <c r="AQ9630"/>
      <c r="AR9630"/>
      <c r="AS9630"/>
      <c r="AT9630"/>
      <c r="AU9630"/>
      <c r="AV9630"/>
      <c r="AW9630"/>
      <c r="AX9630"/>
      <c r="AY9630"/>
      <c r="AZ9630"/>
      <c r="BA9630"/>
      <c r="BB9630"/>
      <c r="BC9630"/>
      <c r="BD9630"/>
    </row>
    <row r="9631" spans="1:56" s="16" customFormat="1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/>
      <c r="AE9631"/>
      <c r="AF9631"/>
      <c r="AG9631"/>
      <c r="AH9631"/>
      <c r="AI9631"/>
      <c r="AJ9631"/>
      <c r="AK9631"/>
      <c r="AL9631"/>
      <c r="AM9631"/>
      <c r="AN9631"/>
      <c r="AO9631"/>
      <c r="AP9631"/>
      <c r="AQ9631"/>
      <c r="AR9631"/>
      <c r="AS9631"/>
      <c r="AT9631"/>
      <c r="AU9631"/>
      <c r="AV9631"/>
      <c r="AW9631"/>
      <c r="AX9631"/>
      <c r="AY9631"/>
      <c r="AZ9631"/>
      <c r="BA9631"/>
      <c r="BB9631"/>
      <c r="BC9631"/>
      <c r="BD9631"/>
    </row>
    <row r="9632" spans="1:56" s="16" customFormat="1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/>
      <c r="AE9632"/>
      <c r="AF9632"/>
      <c r="AG9632"/>
      <c r="AH9632"/>
      <c r="AI9632"/>
      <c r="AJ9632"/>
      <c r="AK9632"/>
      <c r="AL9632"/>
      <c r="AM9632"/>
      <c r="AN9632"/>
      <c r="AO9632"/>
      <c r="AP9632"/>
      <c r="AQ9632"/>
      <c r="AR9632"/>
      <c r="AS9632"/>
      <c r="AT9632"/>
      <c r="AU9632"/>
      <c r="AV9632"/>
      <c r="AW9632"/>
      <c r="AX9632"/>
      <c r="AY9632"/>
      <c r="AZ9632"/>
      <c r="BA9632"/>
      <c r="BB9632"/>
      <c r="BC9632"/>
      <c r="BD9632"/>
    </row>
    <row r="9633" spans="1:56" s="16" customFormat="1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/>
      <c r="AE9633"/>
      <c r="AF9633"/>
      <c r="AG9633"/>
      <c r="AH9633"/>
      <c r="AI9633"/>
      <c r="AJ9633"/>
      <c r="AK9633"/>
      <c r="AL9633"/>
      <c r="AM9633"/>
      <c r="AN9633"/>
      <c r="AO9633"/>
      <c r="AP9633"/>
      <c r="AQ9633"/>
      <c r="AR9633"/>
      <c r="AS9633"/>
      <c r="AT9633"/>
      <c r="AU9633"/>
      <c r="AV9633"/>
      <c r="AW9633"/>
      <c r="AX9633"/>
      <c r="AY9633"/>
      <c r="AZ9633"/>
      <c r="BA9633"/>
      <c r="BB9633"/>
      <c r="BC9633"/>
      <c r="BD9633"/>
    </row>
    <row r="9634" spans="1:56" s="16" customFormat="1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  <c r="AE9634"/>
      <c r="AF9634"/>
      <c r="AG9634"/>
      <c r="AH9634"/>
      <c r="AI9634"/>
      <c r="AJ9634"/>
      <c r="AK9634"/>
      <c r="AL9634"/>
      <c r="AM9634"/>
      <c r="AN9634"/>
      <c r="AO9634"/>
      <c r="AP9634"/>
      <c r="AQ9634"/>
      <c r="AR9634"/>
      <c r="AS9634"/>
      <c r="AT9634"/>
      <c r="AU9634"/>
      <c r="AV9634"/>
      <c r="AW9634"/>
      <c r="AX9634"/>
      <c r="AY9634"/>
      <c r="AZ9634"/>
      <c r="BA9634"/>
      <c r="BB9634"/>
      <c r="BC9634"/>
      <c r="BD9634"/>
    </row>
    <row r="9635" spans="1:56" s="16" customFormat="1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  <c r="AE9635"/>
      <c r="AF9635"/>
      <c r="AG9635"/>
      <c r="AH9635"/>
      <c r="AI9635"/>
      <c r="AJ9635"/>
      <c r="AK9635"/>
      <c r="AL9635"/>
      <c r="AM9635"/>
      <c r="AN9635"/>
      <c r="AO9635"/>
      <c r="AP9635"/>
      <c r="AQ9635"/>
      <c r="AR9635"/>
      <c r="AS9635"/>
      <c r="AT9635"/>
      <c r="AU9635"/>
      <c r="AV9635"/>
      <c r="AW9635"/>
      <c r="AX9635"/>
      <c r="AY9635"/>
      <c r="AZ9635"/>
      <c r="BA9635"/>
      <c r="BB9635"/>
      <c r="BC9635"/>
      <c r="BD9635"/>
    </row>
    <row r="9636" spans="1:56" s="16" customFormat="1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/>
      <c r="AE9636"/>
      <c r="AF9636"/>
      <c r="AG9636"/>
      <c r="AH9636"/>
      <c r="AI9636"/>
      <c r="AJ9636"/>
      <c r="AK9636"/>
      <c r="AL9636"/>
      <c r="AM9636"/>
      <c r="AN9636"/>
      <c r="AO9636"/>
      <c r="AP9636"/>
      <c r="AQ9636"/>
      <c r="AR9636"/>
      <c r="AS9636"/>
      <c r="AT9636"/>
      <c r="AU9636"/>
      <c r="AV9636"/>
      <c r="AW9636"/>
      <c r="AX9636"/>
      <c r="AY9636"/>
      <c r="AZ9636"/>
      <c r="BA9636"/>
      <c r="BB9636"/>
      <c r="BC9636"/>
      <c r="BD9636"/>
    </row>
    <row r="9637" spans="1:56" s="16" customFormat="1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/>
      <c r="AE9637"/>
      <c r="AF9637"/>
      <c r="AG9637"/>
      <c r="AH9637"/>
      <c r="AI9637"/>
      <c r="AJ9637"/>
      <c r="AK9637"/>
      <c r="AL9637"/>
      <c r="AM9637"/>
      <c r="AN9637"/>
      <c r="AO9637"/>
      <c r="AP9637"/>
      <c r="AQ9637"/>
      <c r="AR9637"/>
      <c r="AS9637"/>
      <c r="AT9637"/>
      <c r="AU9637"/>
      <c r="AV9637"/>
      <c r="AW9637"/>
      <c r="AX9637"/>
      <c r="AY9637"/>
      <c r="AZ9637"/>
      <c r="BA9637"/>
      <c r="BB9637"/>
      <c r="BC9637"/>
      <c r="BD9637"/>
    </row>
    <row r="9638" spans="1:56" s="16" customFormat="1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/>
      <c r="AE9638"/>
      <c r="AF9638"/>
      <c r="AG9638"/>
      <c r="AH9638"/>
      <c r="AI9638"/>
      <c r="AJ9638"/>
      <c r="AK9638"/>
      <c r="AL9638"/>
      <c r="AM9638"/>
      <c r="AN9638"/>
      <c r="AO9638"/>
      <c r="AP9638"/>
      <c r="AQ9638"/>
      <c r="AR9638"/>
      <c r="AS9638"/>
      <c r="AT9638"/>
      <c r="AU9638"/>
      <c r="AV9638"/>
      <c r="AW9638"/>
      <c r="AX9638"/>
      <c r="AY9638"/>
      <c r="AZ9638"/>
      <c r="BA9638"/>
      <c r="BB9638"/>
      <c r="BC9638"/>
      <c r="BD9638"/>
    </row>
    <row r="9639" spans="1:56" s="16" customFormat="1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/>
      <c r="AE9639"/>
      <c r="AF9639"/>
      <c r="AG9639"/>
      <c r="AH9639"/>
      <c r="AI9639"/>
      <c r="AJ9639"/>
      <c r="AK9639"/>
      <c r="AL9639"/>
      <c r="AM9639"/>
      <c r="AN9639"/>
      <c r="AO9639"/>
      <c r="AP9639"/>
      <c r="AQ9639"/>
      <c r="AR9639"/>
      <c r="AS9639"/>
      <c r="AT9639"/>
      <c r="AU9639"/>
      <c r="AV9639"/>
      <c r="AW9639"/>
      <c r="AX9639"/>
      <c r="AY9639"/>
      <c r="AZ9639"/>
      <c r="BA9639"/>
      <c r="BB9639"/>
      <c r="BC9639"/>
      <c r="BD9639"/>
    </row>
    <row r="9640" spans="1:56" s="16" customFormat="1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/>
      <c r="AE9640"/>
      <c r="AF9640"/>
      <c r="AG9640"/>
      <c r="AH9640"/>
      <c r="AI9640"/>
      <c r="AJ9640"/>
      <c r="AK9640"/>
      <c r="AL9640"/>
      <c r="AM9640"/>
      <c r="AN9640"/>
      <c r="AO9640"/>
      <c r="AP9640"/>
      <c r="AQ9640"/>
      <c r="AR9640"/>
      <c r="AS9640"/>
      <c r="AT9640"/>
      <c r="AU9640"/>
      <c r="AV9640"/>
      <c r="AW9640"/>
      <c r="AX9640"/>
      <c r="AY9640"/>
      <c r="AZ9640"/>
      <c r="BA9640"/>
      <c r="BB9640"/>
      <c r="BC9640"/>
      <c r="BD9640"/>
    </row>
    <row r="9641" spans="1:56" s="16" customFormat="1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/>
      <c r="AE9641"/>
      <c r="AF9641"/>
      <c r="AG9641"/>
      <c r="AH9641"/>
      <c r="AI9641"/>
      <c r="AJ9641"/>
      <c r="AK9641"/>
      <c r="AL9641"/>
      <c r="AM9641"/>
      <c r="AN9641"/>
      <c r="AO9641"/>
      <c r="AP9641"/>
      <c r="AQ9641"/>
      <c r="AR9641"/>
      <c r="AS9641"/>
      <c r="AT9641"/>
      <c r="AU9641"/>
      <c r="AV9641"/>
      <c r="AW9641"/>
      <c r="AX9641"/>
      <c r="AY9641"/>
      <c r="AZ9641"/>
      <c r="BA9641"/>
      <c r="BB9641"/>
      <c r="BC9641"/>
      <c r="BD9641"/>
    </row>
    <row r="9642" spans="1:56" s="16" customFormat="1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/>
      <c r="AE9642"/>
      <c r="AF9642"/>
      <c r="AG9642"/>
      <c r="AH9642"/>
      <c r="AI9642"/>
      <c r="AJ9642"/>
      <c r="AK9642"/>
      <c r="AL9642"/>
      <c r="AM9642"/>
      <c r="AN9642"/>
      <c r="AO9642"/>
      <c r="AP9642"/>
      <c r="AQ9642"/>
      <c r="AR9642"/>
      <c r="AS9642"/>
      <c r="AT9642"/>
      <c r="AU9642"/>
      <c r="AV9642"/>
      <c r="AW9642"/>
      <c r="AX9642"/>
      <c r="AY9642"/>
      <c r="AZ9642"/>
      <c r="BA9642"/>
      <c r="BB9642"/>
      <c r="BC9642"/>
      <c r="BD9642"/>
    </row>
    <row r="9643" spans="1:56" s="16" customFormat="1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/>
      <c r="AE9643"/>
      <c r="AF9643"/>
      <c r="AG9643"/>
      <c r="AH9643"/>
      <c r="AI9643"/>
      <c r="AJ9643"/>
      <c r="AK9643"/>
      <c r="AL9643"/>
      <c r="AM9643"/>
      <c r="AN9643"/>
      <c r="AO9643"/>
      <c r="AP9643"/>
      <c r="AQ9643"/>
      <c r="AR9643"/>
      <c r="AS9643"/>
      <c r="AT9643"/>
      <c r="AU9643"/>
      <c r="AV9643"/>
      <c r="AW9643"/>
      <c r="AX9643"/>
      <c r="AY9643"/>
      <c r="AZ9643"/>
      <c r="BA9643"/>
      <c r="BB9643"/>
      <c r="BC9643"/>
      <c r="BD9643"/>
    </row>
    <row r="9644" spans="1:56" s="16" customFormat="1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/>
      <c r="AE9644"/>
      <c r="AF9644"/>
      <c r="AG9644"/>
      <c r="AH9644"/>
      <c r="AI9644"/>
      <c r="AJ9644"/>
      <c r="AK9644"/>
      <c r="AL9644"/>
      <c r="AM9644"/>
      <c r="AN9644"/>
      <c r="AO9644"/>
      <c r="AP9644"/>
      <c r="AQ9644"/>
      <c r="AR9644"/>
      <c r="AS9644"/>
      <c r="AT9644"/>
      <c r="AU9644"/>
      <c r="AV9644"/>
      <c r="AW9644"/>
      <c r="AX9644"/>
      <c r="AY9644"/>
      <c r="AZ9644"/>
      <c r="BA9644"/>
      <c r="BB9644"/>
      <c r="BC9644"/>
      <c r="BD9644"/>
    </row>
    <row r="9645" spans="1:56" s="16" customFormat="1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/>
      <c r="AE9645"/>
      <c r="AF9645"/>
      <c r="AG9645"/>
      <c r="AH9645"/>
      <c r="AI9645"/>
      <c r="AJ9645"/>
      <c r="AK9645"/>
      <c r="AL9645"/>
      <c r="AM9645"/>
      <c r="AN9645"/>
      <c r="AO9645"/>
      <c r="AP9645"/>
      <c r="AQ9645"/>
      <c r="AR9645"/>
      <c r="AS9645"/>
      <c r="AT9645"/>
      <c r="AU9645"/>
      <c r="AV9645"/>
      <c r="AW9645"/>
      <c r="AX9645"/>
      <c r="AY9645"/>
      <c r="AZ9645"/>
      <c r="BA9645"/>
      <c r="BB9645"/>
      <c r="BC9645"/>
      <c r="BD9645"/>
    </row>
    <row r="9646" spans="1:56" s="16" customFormat="1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/>
      <c r="AE9646"/>
      <c r="AF9646"/>
      <c r="AG9646"/>
      <c r="AH9646"/>
      <c r="AI9646"/>
      <c r="AJ9646"/>
      <c r="AK9646"/>
      <c r="AL9646"/>
      <c r="AM9646"/>
      <c r="AN9646"/>
      <c r="AO9646"/>
      <c r="AP9646"/>
      <c r="AQ9646"/>
      <c r="AR9646"/>
      <c r="AS9646"/>
      <c r="AT9646"/>
      <c r="AU9646"/>
      <c r="AV9646"/>
      <c r="AW9646"/>
      <c r="AX9646"/>
      <c r="AY9646"/>
      <c r="AZ9646"/>
      <c r="BA9646"/>
      <c r="BB9646"/>
      <c r="BC9646"/>
      <c r="BD9646"/>
    </row>
    <row r="9647" spans="1:56" s="16" customFormat="1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/>
      <c r="AE9647"/>
      <c r="AF9647"/>
      <c r="AG9647"/>
      <c r="AH9647"/>
      <c r="AI9647"/>
      <c r="AJ9647"/>
      <c r="AK9647"/>
      <c r="AL9647"/>
      <c r="AM9647"/>
      <c r="AN9647"/>
      <c r="AO9647"/>
      <c r="AP9647"/>
      <c r="AQ9647"/>
      <c r="AR9647"/>
      <c r="AS9647"/>
      <c r="AT9647"/>
      <c r="AU9647"/>
      <c r="AV9647"/>
      <c r="AW9647"/>
      <c r="AX9647"/>
      <c r="AY9647"/>
      <c r="AZ9647"/>
      <c r="BA9647"/>
      <c r="BB9647"/>
      <c r="BC9647"/>
      <c r="BD9647"/>
    </row>
    <row r="9648" spans="1:56" s="16" customFormat="1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/>
      <c r="AE9648"/>
      <c r="AF9648"/>
      <c r="AG9648"/>
      <c r="AH9648"/>
      <c r="AI9648"/>
      <c r="AJ9648"/>
      <c r="AK9648"/>
      <c r="AL9648"/>
      <c r="AM9648"/>
      <c r="AN9648"/>
      <c r="AO9648"/>
      <c r="AP9648"/>
      <c r="AQ9648"/>
      <c r="AR9648"/>
      <c r="AS9648"/>
      <c r="AT9648"/>
      <c r="AU9648"/>
      <c r="AV9648"/>
      <c r="AW9648"/>
      <c r="AX9648"/>
      <c r="AY9648"/>
      <c r="AZ9648"/>
      <c r="BA9648"/>
      <c r="BB9648"/>
      <c r="BC9648"/>
      <c r="BD9648"/>
    </row>
    <row r="9649" spans="1:56" s="16" customFormat="1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/>
      <c r="AE9649"/>
      <c r="AF9649"/>
      <c r="AG9649"/>
      <c r="AH9649"/>
      <c r="AI9649"/>
      <c r="AJ9649"/>
      <c r="AK9649"/>
      <c r="AL9649"/>
      <c r="AM9649"/>
      <c r="AN9649"/>
      <c r="AO9649"/>
      <c r="AP9649"/>
      <c r="AQ9649"/>
      <c r="AR9649"/>
      <c r="AS9649"/>
      <c r="AT9649"/>
      <c r="AU9649"/>
      <c r="AV9649"/>
      <c r="AW9649"/>
      <c r="AX9649"/>
      <c r="AY9649"/>
      <c r="AZ9649"/>
      <c r="BA9649"/>
      <c r="BB9649"/>
      <c r="BC9649"/>
      <c r="BD9649"/>
    </row>
    <row r="9650" spans="1:56" s="16" customFormat="1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/>
      <c r="AE9650"/>
      <c r="AF9650"/>
      <c r="AG9650"/>
      <c r="AH9650"/>
      <c r="AI9650"/>
      <c r="AJ9650"/>
      <c r="AK9650"/>
      <c r="AL9650"/>
      <c r="AM9650"/>
      <c r="AN9650"/>
      <c r="AO9650"/>
      <c r="AP9650"/>
      <c r="AQ9650"/>
      <c r="AR9650"/>
      <c r="AS9650"/>
      <c r="AT9650"/>
      <c r="AU9650"/>
      <c r="AV9650"/>
      <c r="AW9650"/>
      <c r="AX9650"/>
      <c r="AY9650"/>
      <c r="AZ9650"/>
      <c r="BA9650"/>
      <c r="BB9650"/>
      <c r="BC9650"/>
      <c r="BD9650"/>
    </row>
    <row r="9651" spans="1:56" s="16" customFormat="1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/>
      <c r="AE9651"/>
      <c r="AF9651"/>
      <c r="AG9651"/>
      <c r="AH9651"/>
      <c r="AI9651"/>
      <c r="AJ9651"/>
      <c r="AK9651"/>
      <c r="AL9651"/>
      <c r="AM9651"/>
      <c r="AN9651"/>
      <c r="AO9651"/>
      <c r="AP9651"/>
      <c r="AQ9651"/>
      <c r="AR9651"/>
      <c r="AS9651"/>
      <c r="AT9651"/>
      <c r="AU9651"/>
      <c r="AV9651"/>
      <c r="AW9651"/>
      <c r="AX9651"/>
      <c r="AY9651"/>
      <c r="AZ9651"/>
      <c r="BA9651"/>
      <c r="BB9651"/>
      <c r="BC9651"/>
      <c r="BD9651"/>
    </row>
    <row r="9652" spans="1:56" s="16" customFormat="1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/>
      <c r="AE9652"/>
      <c r="AF9652"/>
      <c r="AG9652"/>
      <c r="AH9652"/>
      <c r="AI9652"/>
      <c r="AJ9652"/>
      <c r="AK9652"/>
      <c r="AL9652"/>
      <c r="AM9652"/>
      <c r="AN9652"/>
      <c r="AO9652"/>
      <c r="AP9652"/>
      <c r="AQ9652"/>
      <c r="AR9652"/>
      <c r="AS9652"/>
      <c r="AT9652"/>
      <c r="AU9652"/>
      <c r="AV9652"/>
      <c r="AW9652"/>
      <c r="AX9652"/>
      <c r="AY9652"/>
      <c r="AZ9652"/>
      <c r="BA9652"/>
      <c r="BB9652"/>
      <c r="BC9652"/>
      <c r="BD9652"/>
    </row>
    <row r="9653" spans="1:56" s="16" customFormat="1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/>
      <c r="AE9653"/>
      <c r="AF9653"/>
      <c r="AG9653"/>
      <c r="AH9653"/>
      <c r="AI9653"/>
      <c r="AJ9653"/>
      <c r="AK9653"/>
      <c r="AL9653"/>
      <c r="AM9653"/>
      <c r="AN9653"/>
      <c r="AO9653"/>
      <c r="AP9653"/>
      <c r="AQ9653"/>
      <c r="AR9653"/>
      <c r="AS9653"/>
      <c r="AT9653"/>
      <c r="AU9653"/>
      <c r="AV9653"/>
      <c r="AW9653"/>
      <c r="AX9653"/>
      <c r="AY9653"/>
      <c r="AZ9653"/>
      <c r="BA9653"/>
      <c r="BB9653"/>
      <c r="BC9653"/>
      <c r="BD9653"/>
    </row>
    <row r="9654" spans="1:56" s="16" customFormat="1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/>
      <c r="AE9654"/>
      <c r="AF9654"/>
      <c r="AG9654"/>
      <c r="AH9654"/>
      <c r="AI9654"/>
      <c r="AJ9654"/>
      <c r="AK9654"/>
      <c r="AL9654"/>
      <c r="AM9654"/>
      <c r="AN9654"/>
      <c r="AO9654"/>
      <c r="AP9654"/>
      <c r="AQ9654"/>
      <c r="AR9654"/>
      <c r="AS9654"/>
      <c r="AT9654"/>
      <c r="AU9654"/>
      <c r="AV9654"/>
      <c r="AW9654"/>
      <c r="AX9654"/>
      <c r="AY9654"/>
      <c r="AZ9654"/>
      <c r="BA9654"/>
      <c r="BB9654"/>
      <c r="BC9654"/>
      <c r="BD9654"/>
    </row>
    <row r="9655" spans="1:56" s="16" customFormat="1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/>
      <c r="AE9655"/>
      <c r="AF9655"/>
      <c r="AG9655"/>
      <c r="AH9655"/>
      <c r="AI9655"/>
      <c r="AJ9655"/>
      <c r="AK9655"/>
      <c r="AL9655"/>
      <c r="AM9655"/>
      <c r="AN9655"/>
      <c r="AO9655"/>
      <c r="AP9655"/>
      <c r="AQ9655"/>
      <c r="AR9655"/>
      <c r="AS9655"/>
      <c r="AT9655"/>
      <c r="AU9655"/>
      <c r="AV9655"/>
      <c r="AW9655"/>
      <c r="AX9655"/>
      <c r="AY9655"/>
      <c r="AZ9655"/>
      <c r="BA9655"/>
      <c r="BB9655"/>
      <c r="BC9655"/>
      <c r="BD9655"/>
    </row>
    <row r="9656" spans="1:56" s="16" customFormat="1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/>
      <c r="AE9656"/>
      <c r="AF9656"/>
      <c r="AG9656"/>
      <c r="AH9656"/>
      <c r="AI9656"/>
      <c r="AJ9656"/>
      <c r="AK9656"/>
      <c r="AL9656"/>
      <c r="AM9656"/>
      <c r="AN9656"/>
      <c r="AO9656"/>
      <c r="AP9656"/>
      <c r="AQ9656"/>
      <c r="AR9656"/>
      <c r="AS9656"/>
      <c r="AT9656"/>
      <c r="AU9656"/>
      <c r="AV9656"/>
      <c r="AW9656"/>
      <c r="AX9656"/>
      <c r="AY9656"/>
      <c r="AZ9656"/>
      <c r="BA9656"/>
      <c r="BB9656"/>
      <c r="BC9656"/>
      <c r="BD9656"/>
    </row>
    <row r="9657" spans="1:56" s="16" customFormat="1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/>
      <c r="AE9657"/>
      <c r="AF9657"/>
      <c r="AG9657"/>
      <c r="AH9657"/>
      <c r="AI9657"/>
      <c r="AJ9657"/>
      <c r="AK9657"/>
      <c r="AL9657"/>
      <c r="AM9657"/>
      <c r="AN9657"/>
      <c r="AO9657"/>
      <c r="AP9657"/>
      <c r="AQ9657"/>
      <c r="AR9657"/>
      <c r="AS9657"/>
      <c r="AT9657"/>
      <c r="AU9657"/>
      <c r="AV9657"/>
      <c r="AW9657"/>
      <c r="AX9657"/>
      <c r="AY9657"/>
      <c r="AZ9657"/>
      <c r="BA9657"/>
      <c r="BB9657"/>
      <c r="BC9657"/>
      <c r="BD9657"/>
    </row>
    <row r="9658" spans="1:56" s="16" customFormat="1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/>
      <c r="AE9658"/>
      <c r="AF9658"/>
      <c r="AG9658"/>
      <c r="AH9658"/>
      <c r="AI9658"/>
      <c r="AJ9658"/>
      <c r="AK9658"/>
      <c r="AL9658"/>
      <c r="AM9658"/>
      <c r="AN9658"/>
      <c r="AO9658"/>
      <c r="AP9658"/>
      <c r="AQ9658"/>
      <c r="AR9658"/>
      <c r="AS9658"/>
      <c r="AT9658"/>
      <c r="AU9658"/>
      <c r="AV9658"/>
      <c r="AW9658"/>
      <c r="AX9658"/>
      <c r="AY9658"/>
      <c r="AZ9658"/>
      <c r="BA9658"/>
      <c r="BB9658"/>
      <c r="BC9658"/>
      <c r="BD9658"/>
    </row>
    <row r="9659" spans="1:56" s="16" customFormat="1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/>
      <c r="AE9659"/>
      <c r="AF9659"/>
      <c r="AG9659"/>
      <c r="AH9659"/>
      <c r="AI9659"/>
      <c r="AJ9659"/>
      <c r="AK9659"/>
      <c r="AL9659"/>
      <c r="AM9659"/>
      <c r="AN9659"/>
      <c r="AO9659"/>
      <c r="AP9659"/>
      <c r="AQ9659"/>
      <c r="AR9659"/>
      <c r="AS9659"/>
      <c r="AT9659"/>
      <c r="AU9659"/>
      <c r="AV9659"/>
      <c r="AW9659"/>
      <c r="AX9659"/>
      <c r="AY9659"/>
      <c r="AZ9659"/>
      <c r="BA9659"/>
      <c r="BB9659"/>
      <c r="BC9659"/>
      <c r="BD9659"/>
    </row>
    <row r="9660" spans="1:56" s="16" customFormat="1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/>
      <c r="AE9660"/>
      <c r="AF9660"/>
      <c r="AG9660"/>
      <c r="AH9660"/>
      <c r="AI9660"/>
      <c r="AJ9660"/>
      <c r="AK9660"/>
      <c r="AL9660"/>
      <c r="AM9660"/>
      <c r="AN9660"/>
      <c r="AO9660"/>
      <c r="AP9660"/>
      <c r="AQ9660"/>
      <c r="AR9660"/>
      <c r="AS9660"/>
      <c r="AT9660"/>
      <c r="AU9660"/>
      <c r="AV9660"/>
      <c r="AW9660"/>
      <c r="AX9660"/>
      <c r="AY9660"/>
      <c r="AZ9660"/>
      <c r="BA9660"/>
      <c r="BB9660"/>
      <c r="BC9660"/>
      <c r="BD9660"/>
    </row>
    <row r="9661" spans="1:56" s="16" customFormat="1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/>
      <c r="AE9661"/>
      <c r="AF9661"/>
      <c r="AG9661"/>
      <c r="AH9661"/>
      <c r="AI9661"/>
      <c r="AJ9661"/>
      <c r="AK9661"/>
      <c r="AL9661"/>
      <c r="AM9661"/>
      <c r="AN9661"/>
      <c r="AO9661"/>
      <c r="AP9661"/>
      <c r="AQ9661"/>
      <c r="AR9661"/>
      <c r="AS9661"/>
      <c r="AT9661"/>
      <c r="AU9661"/>
      <c r="AV9661"/>
      <c r="AW9661"/>
      <c r="AX9661"/>
      <c r="AY9661"/>
      <c r="AZ9661"/>
      <c r="BA9661"/>
      <c r="BB9661"/>
      <c r="BC9661"/>
      <c r="BD9661"/>
    </row>
    <row r="9662" spans="1:56" s="16" customFormat="1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/>
      <c r="AE9662"/>
      <c r="AF9662"/>
      <c r="AG9662"/>
      <c r="AH9662"/>
      <c r="AI9662"/>
      <c r="AJ9662"/>
      <c r="AK9662"/>
      <c r="AL9662"/>
      <c r="AM9662"/>
      <c r="AN9662"/>
      <c r="AO9662"/>
      <c r="AP9662"/>
      <c r="AQ9662"/>
      <c r="AR9662"/>
      <c r="AS9662"/>
      <c r="AT9662"/>
      <c r="AU9662"/>
      <c r="AV9662"/>
      <c r="AW9662"/>
      <c r="AX9662"/>
      <c r="AY9662"/>
      <c r="AZ9662"/>
      <c r="BA9662"/>
      <c r="BB9662"/>
      <c r="BC9662"/>
      <c r="BD9662"/>
    </row>
    <row r="9663" spans="1:56" s="16" customFormat="1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  <c r="AA9663"/>
      <c r="AB9663"/>
      <c r="AC9663"/>
      <c r="AD9663"/>
      <c r="AE9663"/>
      <c r="AF9663"/>
      <c r="AG9663"/>
      <c r="AH9663"/>
      <c r="AI9663"/>
      <c r="AJ9663"/>
      <c r="AK9663"/>
      <c r="AL9663"/>
      <c r="AM9663"/>
      <c r="AN9663"/>
      <c r="AO9663"/>
      <c r="AP9663"/>
      <c r="AQ9663"/>
      <c r="AR9663"/>
      <c r="AS9663"/>
      <c r="AT9663"/>
      <c r="AU9663"/>
      <c r="AV9663"/>
      <c r="AW9663"/>
      <c r="AX9663"/>
      <c r="AY9663"/>
      <c r="AZ9663"/>
      <c r="BA9663"/>
      <c r="BB9663"/>
      <c r="BC9663"/>
      <c r="BD9663"/>
    </row>
    <row r="9664" spans="1:56" s="16" customFormat="1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/>
      <c r="AE9664"/>
      <c r="AF9664"/>
      <c r="AG9664"/>
      <c r="AH9664"/>
      <c r="AI9664"/>
      <c r="AJ9664"/>
      <c r="AK9664"/>
      <c r="AL9664"/>
      <c r="AM9664"/>
      <c r="AN9664"/>
      <c r="AO9664"/>
      <c r="AP9664"/>
      <c r="AQ9664"/>
      <c r="AR9664"/>
      <c r="AS9664"/>
      <c r="AT9664"/>
      <c r="AU9664"/>
      <c r="AV9664"/>
      <c r="AW9664"/>
      <c r="AX9664"/>
      <c r="AY9664"/>
      <c r="AZ9664"/>
      <c r="BA9664"/>
      <c r="BB9664"/>
      <c r="BC9664"/>
      <c r="BD9664"/>
    </row>
    <row r="9665" spans="1:56" s="16" customFormat="1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/>
      <c r="AE9665"/>
      <c r="AF9665"/>
      <c r="AG9665"/>
      <c r="AH9665"/>
      <c r="AI9665"/>
      <c r="AJ9665"/>
      <c r="AK9665"/>
      <c r="AL9665"/>
      <c r="AM9665"/>
      <c r="AN9665"/>
      <c r="AO9665"/>
      <c r="AP9665"/>
      <c r="AQ9665"/>
      <c r="AR9665"/>
      <c r="AS9665"/>
      <c r="AT9665"/>
      <c r="AU9665"/>
      <c r="AV9665"/>
      <c r="AW9665"/>
      <c r="AX9665"/>
      <c r="AY9665"/>
      <c r="AZ9665"/>
      <c r="BA9665"/>
      <c r="BB9665"/>
      <c r="BC9665"/>
      <c r="BD9665"/>
    </row>
    <row r="9666" spans="1:56" s="16" customFormat="1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/>
      <c r="AE9666"/>
      <c r="AF9666"/>
      <c r="AG9666"/>
      <c r="AH9666"/>
      <c r="AI9666"/>
      <c r="AJ9666"/>
      <c r="AK9666"/>
      <c r="AL9666"/>
      <c r="AM9666"/>
      <c r="AN9666"/>
      <c r="AO9666"/>
      <c r="AP9666"/>
      <c r="AQ9666"/>
      <c r="AR9666"/>
      <c r="AS9666"/>
      <c r="AT9666"/>
      <c r="AU9666"/>
      <c r="AV9666"/>
      <c r="AW9666"/>
      <c r="AX9666"/>
      <c r="AY9666"/>
      <c r="AZ9666"/>
      <c r="BA9666"/>
      <c r="BB9666"/>
      <c r="BC9666"/>
      <c r="BD9666"/>
    </row>
    <row r="9667" spans="1:56" s="16" customFormat="1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/>
      <c r="AE9667"/>
      <c r="AF9667"/>
      <c r="AG9667"/>
      <c r="AH9667"/>
      <c r="AI9667"/>
      <c r="AJ9667"/>
      <c r="AK9667"/>
      <c r="AL9667"/>
      <c r="AM9667"/>
      <c r="AN9667"/>
      <c r="AO9667"/>
      <c r="AP9667"/>
      <c r="AQ9667"/>
      <c r="AR9667"/>
      <c r="AS9667"/>
      <c r="AT9667"/>
      <c r="AU9667"/>
      <c r="AV9667"/>
      <c r="AW9667"/>
      <c r="AX9667"/>
      <c r="AY9667"/>
      <c r="AZ9667"/>
      <c r="BA9667"/>
      <c r="BB9667"/>
      <c r="BC9667"/>
      <c r="BD9667"/>
    </row>
    <row r="9668" spans="1:56" s="16" customFormat="1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/>
      <c r="AE9668"/>
      <c r="AF9668"/>
      <c r="AG9668"/>
      <c r="AH9668"/>
      <c r="AI9668"/>
      <c r="AJ9668"/>
      <c r="AK9668"/>
      <c r="AL9668"/>
      <c r="AM9668"/>
      <c r="AN9668"/>
      <c r="AO9668"/>
      <c r="AP9668"/>
      <c r="AQ9668"/>
      <c r="AR9668"/>
      <c r="AS9668"/>
      <c r="AT9668"/>
      <c r="AU9668"/>
      <c r="AV9668"/>
      <c r="AW9668"/>
      <c r="AX9668"/>
      <c r="AY9668"/>
      <c r="AZ9668"/>
      <c r="BA9668"/>
      <c r="BB9668"/>
      <c r="BC9668"/>
      <c r="BD9668"/>
    </row>
    <row r="9669" spans="1:56" s="16" customFormat="1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/>
      <c r="AE9669"/>
      <c r="AF9669"/>
      <c r="AG9669"/>
      <c r="AH9669"/>
      <c r="AI9669"/>
      <c r="AJ9669"/>
      <c r="AK9669"/>
      <c r="AL9669"/>
      <c r="AM9669"/>
      <c r="AN9669"/>
      <c r="AO9669"/>
      <c r="AP9669"/>
      <c r="AQ9669"/>
      <c r="AR9669"/>
      <c r="AS9669"/>
      <c r="AT9669"/>
      <c r="AU9669"/>
      <c r="AV9669"/>
      <c r="AW9669"/>
      <c r="AX9669"/>
      <c r="AY9669"/>
      <c r="AZ9669"/>
      <c r="BA9669"/>
      <c r="BB9669"/>
      <c r="BC9669"/>
      <c r="BD9669"/>
    </row>
    <row r="9670" spans="1:56" s="16" customFormat="1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  <c r="AA9670"/>
      <c r="AB9670"/>
      <c r="AC9670"/>
      <c r="AD9670"/>
      <c r="AE9670"/>
      <c r="AF9670"/>
      <c r="AG9670"/>
      <c r="AH9670"/>
      <c r="AI9670"/>
      <c r="AJ9670"/>
      <c r="AK9670"/>
      <c r="AL9670"/>
      <c r="AM9670"/>
      <c r="AN9670"/>
      <c r="AO9670"/>
      <c r="AP9670"/>
      <c r="AQ9670"/>
      <c r="AR9670"/>
      <c r="AS9670"/>
      <c r="AT9670"/>
      <c r="AU9670"/>
      <c r="AV9670"/>
      <c r="AW9670"/>
      <c r="AX9670"/>
      <c r="AY9670"/>
      <c r="AZ9670"/>
      <c r="BA9670"/>
      <c r="BB9670"/>
      <c r="BC9670"/>
      <c r="BD9670"/>
    </row>
    <row r="9671" spans="1:56" s="16" customFormat="1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/>
      <c r="AE9671"/>
      <c r="AF9671"/>
      <c r="AG9671"/>
      <c r="AH9671"/>
      <c r="AI9671"/>
      <c r="AJ9671"/>
      <c r="AK9671"/>
      <c r="AL9671"/>
      <c r="AM9671"/>
      <c r="AN9671"/>
      <c r="AO9671"/>
      <c r="AP9671"/>
      <c r="AQ9671"/>
      <c r="AR9671"/>
      <c r="AS9671"/>
      <c r="AT9671"/>
      <c r="AU9671"/>
      <c r="AV9671"/>
      <c r="AW9671"/>
      <c r="AX9671"/>
      <c r="AY9671"/>
      <c r="AZ9671"/>
      <c r="BA9671"/>
      <c r="BB9671"/>
      <c r="BC9671"/>
      <c r="BD9671"/>
    </row>
    <row r="9672" spans="1:56" s="16" customFormat="1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/>
      <c r="AE9672"/>
      <c r="AF9672"/>
      <c r="AG9672"/>
      <c r="AH9672"/>
      <c r="AI9672"/>
      <c r="AJ9672"/>
      <c r="AK9672"/>
      <c r="AL9672"/>
      <c r="AM9672"/>
      <c r="AN9672"/>
      <c r="AO9672"/>
      <c r="AP9672"/>
      <c r="AQ9672"/>
      <c r="AR9672"/>
      <c r="AS9672"/>
      <c r="AT9672"/>
      <c r="AU9672"/>
      <c r="AV9672"/>
      <c r="AW9672"/>
      <c r="AX9672"/>
      <c r="AY9672"/>
      <c r="AZ9672"/>
      <c r="BA9672"/>
      <c r="BB9672"/>
      <c r="BC9672"/>
      <c r="BD9672"/>
    </row>
    <row r="9673" spans="1:56" s="16" customFormat="1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/>
      <c r="AE9673"/>
      <c r="AF9673"/>
      <c r="AG9673"/>
      <c r="AH9673"/>
      <c r="AI9673"/>
      <c r="AJ9673"/>
      <c r="AK9673"/>
      <c r="AL9673"/>
      <c r="AM9673"/>
      <c r="AN9673"/>
      <c r="AO9673"/>
      <c r="AP9673"/>
      <c r="AQ9673"/>
      <c r="AR9673"/>
      <c r="AS9673"/>
      <c r="AT9673"/>
      <c r="AU9673"/>
      <c r="AV9673"/>
      <c r="AW9673"/>
      <c r="AX9673"/>
      <c r="AY9673"/>
      <c r="AZ9673"/>
      <c r="BA9673"/>
      <c r="BB9673"/>
      <c r="BC9673"/>
      <c r="BD9673"/>
    </row>
    <row r="9674" spans="1:56" s="16" customFormat="1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/>
      <c r="AE9674"/>
      <c r="AF9674"/>
      <c r="AG9674"/>
      <c r="AH9674"/>
      <c r="AI9674"/>
      <c r="AJ9674"/>
      <c r="AK9674"/>
      <c r="AL9674"/>
      <c r="AM9674"/>
      <c r="AN9674"/>
      <c r="AO9674"/>
      <c r="AP9674"/>
      <c r="AQ9674"/>
      <c r="AR9674"/>
      <c r="AS9674"/>
      <c r="AT9674"/>
      <c r="AU9674"/>
      <c r="AV9674"/>
      <c r="AW9674"/>
      <c r="AX9674"/>
      <c r="AY9674"/>
      <c r="AZ9674"/>
      <c r="BA9674"/>
      <c r="BB9674"/>
      <c r="BC9674"/>
      <c r="BD9674"/>
    </row>
    <row r="9675" spans="1:56" s="16" customFormat="1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/>
      <c r="AE9675"/>
      <c r="AF9675"/>
      <c r="AG9675"/>
      <c r="AH9675"/>
      <c r="AI9675"/>
      <c r="AJ9675"/>
      <c r="AK9675"/>
      <c r="AL9675"/>
      <c r="AM9675"/>
      <c r="AN9675"/>
      <c r="AO9675"/>
      <c r="AP9675"/>
      <c r="AQ9675"/>
      <c r="AR9675"/>
      <c r="AS9675"/>
      <c r="AT9675"/>
      <c r="AU9675"/>
      <c r="AV9675"/>
      <c r="AW9675"/>
      <c r="AX9675"/>
      <c r="AY9675"/>
      <c r="AZ9675"/>
      <c r="BA9675"/>
      <c r="BB9675"/>
      <c r="BC9675"/>
      <c r="BD9675"/>
    </row>
    <row r="9676" spans="1:56" s="16" customFormat="1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/>
      <c r="AE9676"/>
      <c r="AF9676"/>
      <c r="AG9676"/>
      <c r="AH9676"/>
      <c r="AI9676"/>
      <c r="AJ9676"/>
      <c r="AK9676"/>
      <c r="AL9676"/>
      <c r="AM9676"/>
      <c r="AN9676"/>
      <c r="AO9676"/>
      <c r="AP9676"/>
      <c r="AQ9676"/>
      <c r="AR9676"/>
      <c r="AS9676"/>
      <c r="AT9676"/>
      <c r="AU9676"/>
      <c r="AV9676"/>
      <c r="AW9676"/>
      <c r="AX9676"/>
      <c r="AY9676"/>
      <c r="AZ9676"/>
      <c r="BA9676"/>
      <c r="BB9676"/>
      <c r="BC9676"/>
      <c r="BD9676"/>
    </row>
    <row r="9677" spans="1:56" s="16" customFormat="1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  <c r="AA9677"/>
      <c r="AB9677"/>
      <c r="AC9677"/>
      <c r="AD9677"/>
      <c r="AE9677"/>
      <c r="AF9677"/>
      <c r="AG9677"/>
      <c r="AH9677"/>
      <c r="AI9677"/>
      <c r="AJ9677"/>
      <c r="AK9677"/>
      <c r="AL9677"/>
      <c r="AM9677"/>
      <c r="AN9677"/>
      <c r="AO9677"/>
      <c r="AP9677"/>
      <c r="AQ9677"/>
      <c r="AR9677"/>
      <c r="AS9677"/>
      <c r="AT9677"/>
      <c r="AU9677"/>
      <c r="AV9677"/>
      <c r="AW9677"/>
      <c r="AX9677"/>
      <c r="AY9677"/>
      <c r="AZ9677"/>
      <c r="BA9677"/>
      <c r="BB9677"/>
      <c r="BC9677"/>
      <c r="BD9677"/>
    </row>
    <row r="9678" spans="1:56" s="16" customFormat="1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/>
      <c r="AE9678"/>
      <c r="AF9678"/>
      <c r="AG9678"/>
      <c r="AH9678"/>
      <c r="AI9678"/>
      <c r="AJ9678"/>
      <c r="AK9678"/>
      <c r="AL9678"/>
      <c r="AM9678"/>
      <c r="AN9678"/>
      <c r="AO9678"/>
      <c r="AP9678"/>
      <c r="AQ9678"/>
      <c r="AR9678"/>
      <c r="AS9678"/>
      <c r="AT9678"/>
      <c r="AU9678"/>
      <c r="AV9678"/>
      <c r="AW9678"/>
      <c r="AX9678"/>
      <c r="AY9678"/>
      <c r="AZ9678"/>
      <c r="BA9678"/>
      <c r="BB9678"/>
      <c r="BC9678"/>
      <c r="BD9678"/>
    </row>
    <row r="9679" spans="1:56" s="16" customFormat="1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  <c r="AE9679"/>
      <c r="AF9679"/>
      <c r="AG9679"/>
      <c r="AH9679"/>
      <c r="AI9679"/>
      <c r="AJ9679"/>
      <c r="AK9679"/>
      <c r="AL9679"/>
      <c r="AM9679"/>
      <c r="AN9679"/>
      <c r="AO9679"/>
      <c r="AP9679"/>
      <c r="AQ9679"/>
      <c r="AR9679"/>
      <c r="AS9679"/>
      <c r="AT9679"/>
      <c r="AU9679"/>
      <c r="AV9679"/>
      <c r="AW9679"/>
      <c r="AX9679"/>
      <c r="AY9679"/>
      <c r="AZ9679"/>
      <c r="BA9679"/>
      <c r="BB9679"/>
      <c r="BC9679"/>
      <c r="BD9679"/>
    </row>
    <row r="9680" spans="1:56" s="16" customFormat="1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/>
      <c r="AE9680"/>
      <c r="AF9680"/>
      <c r="AG9680"/>
      <c r="AH9680"/>
      <c r="AI9680"/>
      <c r="AJ9680"/>
      <c r="AK9680"/>
      <c r="AL9680"/>
      <c r="AM9680"/>
      <c r="AN9680"/>
      <c r="AO9680"/>
      <c r="AP9680"/>
      <c r="AQ9680"/>
      <c r="AR9680"/>
      <c r="AS9680"/>
      <c r="AT9680"/>
      <c r="AU9680"/>
      <c r="AV9680"/>
      <c r="AW9680"/>
      <c r="AX9680"/>
      <c r="AY9680"/>
      <c r="AZ9680"/>
      <c r="BA9680"/>
      <c r="BB9680"/>
      <c r="BC9680"/>
      <c r="BD9680"/>
    </row>
    <row r="9681" spans="1:56" s="16" customFormat="1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/>
      <c r="AE9681"/>
      <c r="AF9681"/>
      <c r="AG9681"/>
      <c r="AH9681"/>
      <c r="AI9681"/>
      <c r="AJ9681"/>
      <c r="AK9681"/>
      <c r="AL9681"/>
      <c r="AM9681"/>
      <c r="AN9681"/>
      <c r="AO9681"/>
      <c r="AP9681"/>
      <c r="AQ9681"/>
      <c r="AR9681"/>
      <c r="AS9681"/>
      <c r="AT9681"/>
      <c r="AU9681"/>
      <c r="AV9681"/>
      <c r="AW9681"/>
      <c r="AX9681"/>
      <c r="AY9681"/>
      <c r="AZ9681"/>
      <c r="BA9681"/>
      <c r="BB9681"/>
      <c r="BC9681"/>
      <c r="BD9681"/>
    </row>
    <row r="9682" spans="1:56" s="16" customFormat="1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/>
      <c r="AE9682"/>
      <c r="AF9682"/>
      <c r="AG9682"/>
      <c r="AH9682"/>
      <c r="AI9682"/>
      <c r="AJ9682"/>
      <c r="AK9682"/>
      <c r="AL9682"/>
      <c r="AM9682"/>
      <c r="AN9682"/>
      <c r="AO9682"/>
      <c r="AP9682"/>
      <c r="AQ9682"/>
      <c r="AR9682"/>
      <c r="AS9682"/>
      <c r="AT9682"/>
      <c r="AU9682"/>
      <c r="AV9682"/>
      <c r="AW9682"/>
      <c r="AX9682"/>
      <c r="AY9682"/>
      <c r="AZ9682"/>
      <c r="BA9682"/>
      <c r="BB9682"/>
      <c r="BC9682"/>
      <c r="BD9682"/>
    </row>
    <row r="9683" spans="1:56" s="16" customFormat="1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/>
      <c r="AE9683"/>
      <c r="AF9683"/>
      <c r="AG9683"/>
      <c r="AH9683"/>
      <c r="AI9683"/>
      <c r="AJ9683"/>
      <c r="AK9683"/>
      <c r="AL9683"/>
      <c r="AM9683"/>
      <c r="AN9683"/>
      <c r="AO9683"/>
      <c r="AP9683"/>
      <c r="AQ9683"/>
      <c r="AR9683"/>
      <c r="AS9683"/>
      <c r="AT9683"/>
      <c r="AU9683"/>
      <c r="AV9683"/>
      <c r="AW9683"/>
      <c r="AX9683"/>
      <c r="AY9683"/>
      <c r="AZ9683"/>
      <c r="BA9683"/>
      <c r="BB9683"/>
      <c r="BC9683"/>
      <c r="BD9683"/>
    </row>
    <row r="9684" spans="1:56" s="16" customFormat="1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  <c r="AA9684"/>
      <c r="AB9684"/>
      <c r="AC9684"/>
      <c r="AD9684"/>
      <c r="AE9684"/>
      <c r="AF9684"/>
      <c r="AG9684"/>
      <c r="AH9684"/>
      <c r="AI9684"/>
      <c r="AJ9684"/>
      <c r="AK9684"/>
      <c r="AL9684"/>
      <c r="AM9684"/>
      <c r="AN9684"/>
      <c r="AO9684"/>
      <c r="AP9684"/>
      <c r="AQ9684"/>
      <c r="AR9684"/>
      <c r="AS9684"/>
      <c r="AT9684"/>
      <c r="AU9684"/>
      <c r="AV9684"/>
      <c r="AW9684"/>
      <c r="AX9684"/>
      <c r="AY9684"/>
      <c r="AZ9684"/>
      <c r="BA9684"/>
      <c r="BB9684"/>
      <c r="BC9684"/>
      <c r="BD9684"/>
    </row>
    <row r="9685" spans="1:56" s="16" customFormat="1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/>
      <c r="AE9685"/>
      <c r="AF9685"/>
      <c r="AG9685"/>
      <c r="AH9685"/>
      <c r="AI9685"/>
      <c r="AJ9685"/>
      <c r="AK9685"/>
      <c r="AL9685"/>
      <c r="AM9685"/>
      <c r="AN9685"/>
      <c r="AO9685"/>
      <c r="AP9685"/>
      <c r="AQ9685"/>
      <c r="AR9685"/>
      <c r="AS9685"/>
      <c r="AT9685"/>
      <c r="AU9685"/>
      <c r="AV9685"/>
      <c r="AW9685"/>
      <c r="AX9685"/>
      <c r="AY9685"/>
      <c r="AZ9685"/>
      <c r="BA9685"/>
      <c r="BB9685"/>
      <c r="BC9685"/>
      <c r="BD9685"/>
    </row>
    <row r="9686" spans="1:56" s="16" customFormat="1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/>
      <c r="AE9686"/>
      <c r="AF9686"/>
      <c r="AG9686"/>
      <c r="AH9686"/>
      <c r="AI9686"/>
      <c r="AJ9686"/>
      <c r="AK9686"/>
      <c r="AL9686"/>
      <c r="AM9686"/>
      <c r="AN9686"/>
      <c r="AO9686"/>
      <c r="AP9686"/>
      <c r="AQ9686"/>
      <c r="AR9686"/>
      <c r="AS9686"/>
      <c r="AT9686"/>
      <c r="AU9686"/>
      <c r="AV9686"/>
      <c r="AW9686"/>
      <c r="AX9686"/>
      <c r="AY9686"/>
      <c r="AZ9686"/>
      <c r="BA9686"/>
      <c r="BB9686"/>
      <c r="BC9686"/>
      <c r="BD9686"/>
    </row>
    <row r="9687" spans="1:56" s="16" customFormat="1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/>
      <c r="AE9687"/>
      <c r="AF9687"/>
      <c r="AG9687"/>
      <c r="AH9687"/>
      <c r="AI9687"/>
      <c r="AJ9687"/>
      <c r="AK9687"/>
      <c r="AL9687"/>
      <c r="AM9687"/>
      <c r="AN9687"/>
      <c r="AO9687"/>
      <c r="AP9687"/>
      <c r="AQ9687"/>
      <c r="AR9687"/>
      <c r="AS9687"/>
      <c r="AT9687"/>
      <c r="AU9687"/>
      <c r="AV9687"/>
      <c r="AW9687"/>
      <c r="AX9687"/>
      <c r="AY9687"/>
      <c r="AZ9687"/>
      <c r="BA9687"/>
      <c r="BB9687"/>
      <c r="BC9687"/>
      <c r="BD9687"/>
    </row>
    <row r="9688" spans="1:56" s="16" customFormat="1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/>
      <c r="AE9688"/>
      <c r="AF9688"/>
      <c r="AG9688"/>
      <c r="AH9688"/>
      <c r="AI9688"/>
      <c r="AJ9688"/>
      <c r="AK9688"/>
      <c r="AL9688"/>
      <c r="AM9688"/>
      <c r="AN9688"/>
      <c r="AO9688"/>
      <c r="AP9688"/>
      <c r="AQ9688"/>
      <c r="AR9688"/>
      <c r="AS9688"/>
      <c r="AT9688"/>
      <c r="AU9688"/>
      <c r="AV9688"/>
      <c r="AW9688"/>
      <c r="AX9688"/>
      <c r="AY9688"/>
      <c r="AZ9688"/>
      <c r="BA9688"/>
      <c r="BB9688"/>
      <c r="BC9688"/>
      <c r="BD9688"/>
    </row>
    <row r="9689" spans="1:56" s="16" customFormat="1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/>
      <c r="AE9689"/>
      <c r="AF9689"/>
      <c r="AG9689"/>
      <c r="AH9689"/>
      <c r="AI9689"/>
      <c r="AJ9689"/>
      <c r="AK9689"/>
      <c r="AL9689"/>
      <c r="AM9689"/>
      <c r="AN9689"/>
      <c r="AO9689"/>
      <c r="AP9689"/>
      <c r="AQ9689"/>
      <c r="AR9689"/>
      <c r="AS9689"/>
      <c r="AT9689"/>
      <c r="AU9689"/>
      <c r="AV9689"/>
      <c r="AW9689"/>
      <c r="AX9689"/>
      <c r="AY9689"/>
      <c r="AZ9689"/>
      <c r="BA9689"/>
      <c r="BB9689"/>
      <c r="BC9689"/>
      <c r="BD9689"/>
    </row>
    <row r="9690" spans="1:56" s="16" customFormat="1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/>
      <c r="AE9690"/>
      <c r="AF9690"/>
      <c r="AG9690"/>
      <c r="AH9690"/>
      <c r="AI9690"/>
      <c r="AJ9690"/>
      <c r="AK9690"/>
      <c r="AL9690"/>
      <c r="AM9690"/>
      <c r="AN9690"/>
      <c r="AO9690"/>
      <c r="AP9690"/>
      <c r="AQ9690"/>
      <c r="AR9690"/>
      <c r="AS9690"/>
      <c r="AT9690"/>
      <c r="AU9690"/>
      <c r="AV9690"/>
      <c r="AW9690"/>
      <c r="AX9690"/>
      <c r="AY9690"/>
      <c r="AZ9690"/>
      <c r="BA9690"/>
      <c r="BB9690"/>
      <c r="BC9690"/>
      <c r="BD9690"/>
    </row>
    <row r="9691" spans="1:56" s="16" customFormat="1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  <c r="AA9691"/>
      <c r="AB9691"/>
      <c r="AC9691"/>
      <c r="AD9691"/>
      <c r="AE9691"/>
      <c r="AF9691"/>
      <c r="AG9691"/>
      <c r="AH9691"/>
      <c r="AI9691"/>
      <c r="AJ9691"/>
      <c r="AK9691"/>
      <c r="AL9691"/>
      <c r="AM9691"/>
      <c r="AN9691"/>
      <c r="AO9691"/>
      <c r="AP9691"/>
      <c r="AQ9691"/>
      <c r="AR9691"/>
      <c r="AS9691"/>
      <c r="AT9691"/>
      <c r="AU9691"/>
      <c r="AV9691"/>
      <c r="AW9691"/>
      <c r="AX9691"/>
      <c r="AY9691"/>
      <c r="AZ9691"/>
      <c r="BA9691"/>
      <c r="BB9691"/>
      <c r="BC9691"/>
      <c r="BD9691"/>
    </row>
    <row r="9692" spans="1:56" s="16" customFormat="1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/>
      <c r="AE9692"/>
      <c r="AF9692"/>
      <c r="AG9692"/>
      <c r="AH9692"/>
      <c r="AI9692"/>
      <c r="AJ9692"/>
      <c r="AK9692"/>
      <c r="AL9692"/>
      <c r="AM9692"/>
      <c r="AN9692"/>
      <c r="AO9692"/>
      <c r="AP9692"/>
      <c r="AQ9692"/>
      <c r="AR9692"/>
      <c r="AS9692"/>
      <c r="AT9692"/>
      <c r="AU9692"/>
      <c r="AV9692"/>
      <c r="AW9692"/>
      <c r="AX9692"/>
      <c r="AY9692"/>
      <c r="AZ9692"/>
      <c r="BA9692"/>
      <c r="BB9692"/>
      <c r="BC9692"/>
      <c r="BD9692"/>
    </row>
    <row r="9693" spans="1:56" s="16" customFormat="1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/>
      <c r="AE9693"/>
      <c r="AF9693"/>
      <c r="AG9693"/>
      <c r="AH9693"/>
      <c r="AI9693"/>
      <c r="AJ9693"/>
      <c r="AK9693"/>
      <c r="AL9693"/>
      <c r="AM9693"/>
      <c r="AN9693"/>
      <c r="AO9693"/>
      <c r="AP9693"/>
      <c r="AQ9693"/>
      <c r="AR9693"/>
      <c r="AS9693"/>
      <c r="AT9693"/>
      <c r="AU9693"/>
      <c r="AV9693"/>
      <c r="AW9693"/>
      <c r="AX9693"/>
      <c r="AY9693"/>
      <c r="AZ9693"/>
      <c r="BA9693"/>
      <c r="BB9693"/>
      <c r="BC9693"/>
      <c r="BD9693"/>
    </row>
    <row r="9694" spans="1:56" s="16" customFormat="1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/>
      <c r="AE9694"/>
      <c r="AF9694"/>
      <c r="AG9694"/>
      <c r="AH9694"/>
      <c r="AI9694"/>
      <c r="AJ9694"/>
      <c r="AK9694"/>
      <c r="AL9694"/>
      <c r="AM9694"/>
      <c r="AN9694"/>
      <c r="AO9694"/>
      <c r="AP9694"/>
      <c r="AQ9694"/>
      <c r="AR9694"/>
      <c r="AS9694"/>
      <c r="AT9694"/>
      <c r="AU9694"/>
      <c r="AV9694"/>
      <c r="AW9694"/>
      <c r="AX9694"/>
      <c r="AY9694"/>
      <c r="AZ9694"/>
      <c r="BA9694"/>
      <c r="BB9694"/>
      <c r="BC9694"/>
      <c r="BD9694"/>
    </row>
    <row r="9695" spans="1:56" s="16" customFormat="1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/>
      <c r="AE9695"/>
      <c r="AF9695"/>
      <c r="AG9695"/>
      <c r="AH9695"/>
      <c r="AI9695"/>
      <c r="AJ9695"/>
      <c r="AK9695"/>
      <c r="AL9695"/>
      <c r="AM9695"/>
      <c r="AN9695"/>
      <c r="AO9695"/>
      <c r="AP9695"/>
      <c r="AQ9695"/>
      <c r="AR9695"/>
      <c r="AS9695"/>
      <c r="AT9695"/>
      <c r="AU9695"/>
      <c r="AV9695"/>
      <c r="AW9695"/>
      <c r="AX9695"/>
      <c r="AY9695"/>
      <c r="AZ9695"/>
      <c r="BA9695"/>
      <c r="BB9695"/>
      <c r="BC9695"/>
      <c r="BD9695"/>
    </row>
    <row r="9696" spans="1:56" s="16" customFormat="1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/>
      <c r="AE9696"/>
      <c r="AF9696"/>
      <c r="AG9696"/>
      <c r="AH9696"/>
      <c r="AI9696"/>
      <c r="AJ9696"/>
      <c r="AK9696"/>
      <c r="AL9696"/>
      <c r="AM9696"/>
      <c r="AN9696"/>
      <c r="AO9696"/>
      <c r="AP9696"/>
      <c r="AQ9696"/>
      <c r="AR9696"/>
      <c r="AS9696"/>
      <c r="AT9696"/>
      <c r="AU9696"/>
      <c r="AV9696"/>
      <c r="AW9696"/>
      <c r="AX9696"/>
      <c r="AY9696"/>
      <c r="AZ9696"/>
      <c r="BA9696"/>
      <c r="BB9696"/>
      <c r="BC9696"/>
      <c r="BD9696"/>
    </row>
    <row r="9697" spans="1:56" s="16" customFormat="1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/>
      <c r="AE9697"/>
      <c r="AF9697"/>
      <c r="AG9697"/>
      <c r="AH9697"/>
      <c r="AI9697"/>
      <c r="AJ9697"/>
      <c r="AK9697"/>
      <c r="AL9697"/>
      <c r="AM9697"/>
      <c r="AN9697"/>
      <c r="AO9697"/>
      <c r="AP9697"/>
      <c r="AQ9697"/>
      <c r="AR9697"/>
      <c r="AS9697"/>
      <c r="AT9697"/>
      <c r="AU9697"/>
      <c r="AV9697"/>
      <c r="AW9697"/>
      <c r="AX9697"/>
      <c r="AY9697"/>
      <c r="AZ9697"/>
      <c r="BA9697"/>
      <c r="BB9697"/>
      <c r="BC9697"/>
      <c r="BD9697"/>
    </row>
    <row r="9698" spans="1:56" s="16" customFormat="1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  <c r="AA9698"/>
      <c r="AB9698"/>
      <c r="AC9698"/>
      <c r="AD9698"/>
      <c r="AE9698"/>
      <c r="AF9698"/>
      <c r="AG9698"/>
      <c r="AH9698"/>
      <c r="AI9698"/>
      <c r="AJ9698"/>
      <c r="AK9698"/>
      <c r="AL9698"/>
      <c r="AM9698"/>
      <c r="AN9698"/>
      <c r="AO9698"/>
      <c r="AP9698"/>
      <c r="AQ9698"/>
      <c r="AR9698"/>
      <c r="AS9698"/>
      <c r="AT9698"/>
      <c r="AU9698"/>
      <c r="AV9698"/>
      <c r="AW9698"/>
      <c r="AX9698"/>
      <c r="AY9698"/>
      <c r="AZ9698"/>
      <c r="BA9698"/>
      <c r="BB9698"/>
      <c r="BC9698"/>
      <c r="BD9698"/>
    </row>
    <row r="9699" spans="1:56" s="16" customFormat="1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/>
      <c r="AE9699"/>
      <c r="AF9699"/>
      <c r="AG9699"/>
      <c r="AH9699"/>
      <c r="AI9699"/>
      <c r="AJ9699"/>
      <c r="AK9699"/>
      <c r="AL9699"/>
      <c r="AM9699"/>
      <c r="AN9699"/>
      <c r="AO9699"/>
      <c r="AP9699"/>
      <c r="AQ9699"/>
      <c r="AR9699"/>
      <c r="AS9699"/>
      <c r="AT9699"/>
      <c r="AU9699"/>
      <c r="AV9699"/>
      <c r="AW9699"/>
      <c r="AX9699"/>
      <c r="AY9699"/>
      <c r="AZ9699"/>
      <c r="BA9699"/>
      <c r="BB9699"/>
      <c r="BC9699"/>
      <c r="BD9699"/>
    </row>
    <row r="9700" spans="1:56" s="16" customFormat="1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/>
      <c r="AE9700"/>
      <c r="AF9700"/>
      <c r="AG9700"/>
      <c r="AH9700"/>
      <c r="AI9700"/>
      <c r="AJ9700"/>
      <c r="AK9700"/>
      <c r="AL9700"/>
      <c r="AM9700"/>
      <c r="AN9700"/>
      <c r="AO9700"/>
      <c r="AP9700"/>
      <c r="AQ9700"/>
      <c r="AR9700"/>
      <c r="AS9700"/>
      <c r="AT9700"/>
      <c r="AU9700"/>
      <c r="AV9700"/>
      <c r="AW9700"/>
      <c r="AX9700"/>
      <c r="AY9700"/>
      <c r="AZ9700"/>
      <c r="BA9700"/>
      <c r="BB9700"/>
      <c r="BC9700"/>
      <c r="BD9700"/>
    </row>
    <row r="9701" spans="1:56" s="16" customFormat="1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/>
      <c r="AE9701"/>
      <c r="AF9701"/>
      <c r="AG9701"/>
      <c r="AH9701"/>
      <c r="AI9701"/>
      <c r="AJ9701"/>
      <c r="AK9701"/>
      <c r="AL9701"/>
      <c r="AM9701"/>
      <c r="AN9701"/>
      <c r="AO9701"/>
      <c r="AP9701"/>
      <c r="AQ9701"/>
      <c r="AR9701"/>
      <c r="AS9701"/>
      <c r="AT9701"/>
      <c r="AU9701"/>
      <c r="AV9701"/>
      <c r="AW9701"/>
      <c r="AX9701"/>
      <c r="AY9701"/>
      <c r="AZ9701"/>
      <c r="BA9701"/>
      <c r="BB9701"/>
      <c r="BC9701"/>
      <c r="BD9701"/>
    </row>
    <row r="9702" spans="1:56" s="16" customFormat="1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/>
      <c r="AE9702"/>
      <c r="AF9702"/>
      <c r="AG9702"/>
      <c r="AH9702"/>
      <c r="AI9702"/>
      <c r="AJ9702"/>
      <c r="AK9702"/>
      <c r="AL9702"/>
      <c r="AM9702"/>
      <c r="AN9702"/>
      <c r="AO9702"/>
      <c r="AP9702"/>
      <c r="AQ9702"/>
      <c r="AR9702"/>
      <c r="AS9702"/>
      <c r="AT9702"/>
      <c r="AU9702"/>
      <c r="AV9702"/>
      <c r="AW9702"/>
      <c r="AX9702"/>
      <c r="AY9702"/>
      <c r="AZ9702"/>
      <c r="BA9702"/>
      <c r="BB9702"/>
      <c r="BC9702"/>
      <c r="BD9702"/>
    </row>
    <row r="9703" spans="1:56" s="16" customFormat="1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/>
      <c r="AE9703"/>
      <c r="AF9703"/>
      <c r="AG9703"/>
      <c r="AH9703"/>
      <c r="AI9703"/>
      <c r="AJ9703"/>
      <c r="AK9703"/>
      <c r="AL9703"/>
      <c r="AM9703"/>
      <c r="AN9703"/>
      <c r="AO9703"/>
      <c r="AP9703"/>
      <c r="AQ9703"/>
      <c r="AR9703"/>
      <c r="AS9703"/>
      <c r="AT9703"/>
      <c r="AU9703"/>
      <c r="AV9703"/>
      <c r="AW9703"/>
      <c r="AX9703"/>
      <c r="AY9703"/>
      <c r="AZ9703"/>
      <c r="BA9703"/>
      <c r="BB9703"/>
      <c r="BC9703"/>
      <c r="BD9703"/>
    </row>
    <row r="9704" spans="1:56" s="16" customFormat="1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  <c r="AE9704"/>
      <c r="AF9704"/>
      <c r="AG9704"/>
      <c r="AH9704"/>
      <c r="AI9704"/>
      <c r="AJ9704"/>
      <c r="AK9704"/>
      <c r="AL9704"/>
      <c r="AM9704"/>
      <c r="AN9704"/>
      <c r="AO9704"/>
      <c r="AP9704"/>
      <c r="AQ9704"/>
      <c r="AR9704"/>
      <c r="AS9704"/>
      <c r="AT9704"/>
      <c r="AU9704"/>
      <c r="AV9704"/>
      <c r="AW9704"/>
      <c r="AX9704"/>
      <c r="AY9704"/>
      <c r="AZ9704"/>
      <c r="BA9704"/>
      <c r="BB9704"/>
      <c r="BC9704"/>
      <c r="BD9704"/>
    </row>
    <row r="9705" spans="1:56" s="16" customFormat="1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  <c r="AE9705"/>
      <c r="AF9705"/>
      <c r="AG9705"/>
      <c r="AH9705"/>
      <c r="AI9705"/>
      <c r="AJ9705"/>
      <c r="AK9705"/>
      <c r="AL9705"/>
      <c r="AM9705"/>
      <c r="AN9705"/>
      <c r="AO9705"/>
      <c r="AP9705"/>
      <c r="AQ9705"/>
      <c r="AR9705"/>
      <c r="AS9705"/>
      <c r="AT9705"/>
      <c r="AU9705"/>
      <c r="AV9705"/>
      <c r="AW9705"/>
      <c r="AX9705"/>
      <c r="AY9705"/>
      <c r="AZ9705"/>
      <c r="BA9705"/>
      <c r="BB9705"/>
      <c r="BC9705"/>
      <c r="BD9705"/>
    </row>
    <row r="9706" spans="1:56" s="16" customFormat="1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/>
      <c r="AE9706"/>
      <c r="AF9706"/>
      <c r="AG9706"/>
      <c r="AH9706"/>
      <c r="AI9706"/>
      <c r="AJ9706"/>
      <c r="AK9706"/>
      <c r="AL9706"/>
      <c r="AM9706"/>
      <c r="AN9706"/>
      <c r="AO9706"/>
      <c r="AP9706"/>
      <c r="AQ9706"/>
      <c r="AR9706"/>
      <c r="AS9706"/>
      <c r="AT9706"/>
      <c r="AU9706"/>
      <c r="AV9706"/>
      <c r="AW9706"/>
      <c r="AX9706"/>
      <c r="AY9706"/>
      <c r="AZ9706"/>
      <c r="BA9706"/>
      <c r="BB9706"/>
      <c r="BC9706"/>
      <c r="BD9706"/>
    </row>
    <row r="9707" spans="1:56" s="16" customFormat="1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/>
      <c r="AE9707"/>
      <c r="AF9707"/>
      <c r="AG9707"/>
      <c r="AH9707"/>
      <c r="AI9707"/>
      <c r="AJ9707"/>
      <c r="AK9707"/>
      <c r="AL9707"/>
      <c r="AM9707"/>
      <c r="AN9707"/>
      <c r="AO9707"/>
      <c r="AP9707"/>
      <c r="AQ9707"/>
      <c r="AR9707"/>
      <c r="AS9707"/>
      <c r="AT9707"/>
      <c r="AU9707"/>
      <c r="AV9707"/>
      <c r="AW9707"/>
      <c r="AX9707"/>
      <c r="AY9707"/>
      <c r="AZ9707"/>
      <c r="BA9707"/>
      <c r="BB9707"/>
      <c r="BC9707"/>
      <c r="BD9707"/>
    </row>
    <row r="9708" spans="1:56" s="16" customFormat="1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/>
      <c r="AE9708"/>
      <c r="AF9708"/>
      <c r="AG9708"/>
      <c r="AH9708"/>
      <c r="AI9708"/>
      <c r="AJ9708"/>
      <c r="AK9708"/>
      <c r="AL9708"/>
      <c r="AM9708"/>
      <c r="AN9708"/>
      <c r="AO9708"/>
      <c r="AP9708"/>
      <c r="AQ9708"/>
      <c r="AR9708"/>
      <c r="AS9708"/>
      <c r="AT9708"/>
      <c r="AU9708"/>
      <c r="AV9708"/>
      <c r="AW9708"/>
      <c r="AX9708"/>
      <c r="AY9708"/>
      <c r="AZ9708"/>
      <c r="BA9708"/>
      <c r="BB9708"/>
      <c r="BC9708"/>
      <c r="BD9708"/>
    </row>
    <row r="9709" spans="1:56" s="16" customFormat="1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  <c r="AA9709"/>
      <c r="AB9709"/>
      <c r="AC9709"/>
      <c r="AD9709"/>
      <c r="AE9709"/>
      <c r="AF9709"/>
      <c r="AG9709"/>
      <c r="AH9709"/>
      <c r="AI9709"/>
      <c r="AJ9709"/>
      <c r="AK9709"/>
      <c r="AL9709"/>
      <c r="AM9709"/>
      <c r="AN9709"/>
      <c r="AO9709"/>
      <c r="AP9709"/>
      <c r="AQ9709"/>
      <c r="AR9709"/>
      <c r="AS9709"/>
      <c r="AT9709"/>
      <c r="AU9709"/>
      <c r="AV9709"/>
      <c r="AW9709"/>
      <c r="AX9709"/>
      <c r="AY9709"/>
      <c r="AZ9709"/>
      <c r="BA9709"/>
      <c r="BB9709"/>
      <c r="BC9709"/>
      <c r="BD9709"/>
    </row>
    <row r="9710" spans="1:56" s="16" customFormat="1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/>
      <c r="AE9710"/>
      <c r="AF9710"/>
      <c r="AG9710"/>
      <c r="AH9710"/>
      <c r="AI9710"/>
      <c r="AJ9710"/>
      <c r="AK9710"/>
      <c r="AL9710"/>
      <c r="AM9710"/>
      <c r="AN9710"/>
      <c r="AO9710"/>
      <c r="AP9710"/>
      <c r="AQ9710"/>
      <c r="AR9710"/>
      <c r="AS9710"/>
      <c r="AT9710"/>
      <c r="AU9710"/>
      <c r="AV9710"/>
      <c r="AW9710"/>
      <c r="AX9710"/>
      <c r="AY9710"/>
      <c r="AZ9710"/>
      <c r="BA9710"/>
      <c r="BB9710"/>
      <c r="BC9710"/>
      <c r="BD9710"/>
    </row>
    <row r="9711" spans="1:56" s="16" customFormat="1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/>
      <c r="AE9711"/>
      <c r="AF9711"/>
      <c r="AG9711"/>
      <c r="AH9711"/>
      <c r="AI9711"/>
      <c r="AJ9711"/>
      <c r="AK9711"/>
      <c r="AL9711"/>
      <c r="AM9711"/>
      <c r="AN9711"/>
      <c r="AO9711"/>
      <c r="AP9711"/>
      <c r="AQ9711"/>
      <c r="AR9711"/>
      <c r="AS9711"/>
      <c r="AT9711"/>
      <c r="AU9711"/>
      <c r="AV9711"/>
      <c r="AW9711"/>
      <c r="AX9711"/>
      <c r="AY9711"/>
      <c r="AZ9711"/>
      <c r="BA9711"/>
      <c r="BB9711"/>
      <c r="BC9711"/>
      <c r="BD9711"/>
    </row>
    <row r="9712" spans="1:56" s="16" customFormat="1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/>
      <c r="AE9712"/>
      <c r="AF9712"/>
      <c r="AG9712"/>
      <c r="AH9712"/>
      <c r="AI9712"/>
      <c r="AJ9712"/>
      <c r="AK9712"/>
      <c r="AL9712"/>
      <c r="AM9712"/>
      <c r="AN9712"/>
      <c r="AO9712"/>
      <c r="AP9712"/>
      <c r="AQ9712"/>
      <c r="AR9712"/>
      <c r="AS9712"/>
      <c r="AT9712"/>
      <c r="AU9712"/>
      <c r="AV9712"/>
      <c r="AW9712"/>
      <c r="AX9712"/>
      <c r="AY9712"/>
      <c r="AZ9712"/>
      <c r="BA9712"/>
      <c r="BB9712"/>
      <c r="BC9712"/>
      <c r="BD9712"/>
    </row>
    <row r="9713" spans="1:56" s="16" customFormat="1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/>
      <c r="AE9713"/>
      <c r="AF9713"/>
      <c r="AG9713"/>
      <c r="AH9713"/>
      <c r="AI9713"/>
      <c r="AJ9713"/>
      <c r="AK9713"/>
      <c r="AL9713"/>
      <c r="AM9713"/>
      <c r="AN9713"/>
      <c r="AO9713"/>
      <c r="AP9713"/>
      <c r="AQ9713"/>
      <c r="AR9713"/>
      <c r="AS9713"/>
      <c r="AT9713"/>
      <c r="AU9713"/>
      <c r="AV9713"/>
      <c r="AW9713"/>
      <c r="AX9713"/>
      <c r="AY9713"/>
      <c r="AZ9713"/>
      <c r="BA9713"/>
      <c r="BB9713"/>
      <c r="BC9713"/>
      <c r="BD9713"/>
    </row>
    <row r="9714" spans="1:56" s="16" customFormat="1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/>
      <c r="AE9714"/>
      <c r="AF9714"/>
      <c r="AG9714"/>
      <c r="AH9714"/>
      <c r="AI9714"/>
      <c r="AJ9714"/>
      <c r="AK9714"/>
      <c r="AL9714"/>
      <c r="AM9714"/>
      <c r="AN9714"/>
      <c r="AO9714"/>
      <c r="AP9714"/>
      <c r="AQ9714"/>
      <c r="AR9714"/>
      <c r="AS9714"/>
      <c r="AT9714"/>
      <c r="AU9714"/>
      <c r="AV9714"/>
      <c r="AW9714"/>
      <c r="AX9714"/>
      <c r="AY9714"/>
      <c r="AZ9714"/>
      <c r="BA9714"/>
      <c r="BB9714"/>
      <c r="BC9714"/>
      <c r="BD9714"/>
    </row>
    <row r="9715" spans="1:56" s="16" customFormat="1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/>
      <c r="AE9715"/>
      <c r="AF9715"/>
      <c r="AG9715"/>
      <c r="AH9715"/>
      <c r="AI9715"/>
      <c r="AJ9715"/>
      <c r="AK9715"/>
      <c r="AL9715"/>
      <c r="AM9715"/>
      <c r="AN9715"/>
      <c r="AO9715"/>
      <c r="AP9715"/>
      <c r="AQ9715"/>
      <c r="AR9715"/>
      <c r="AS9715"/>
      <c r="AT9715"/>
      <c r="AU9715"/>
      <c r="AV9715"/>
      <c r="AW9715"/>
      <c r="AX9715"/>
      <c r="AY9715"/>
      <c r="AZ9715"/>
      <c r="BA9715"/>
      <c r="BB9715"/>
      <c r="BC9715"/>
      <c r="BD9715"/>
    </row>
    <row r="9716" spans="1:56" s="16" customFormat="1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  <c r="AA9716"/>
      <c r="AB9716"/>
      <c r="AC9716"/>
      <c r="AD9716"/>
      <c r="AE9716"/>
      <c r="AF9716"/>
      <c r="AG9716"/>
      <c r="AH9716"/>
      <c r="AI9716"/>
      <c r="AJ9716"/>
      <c r="AK9716"/>
      <c r="AL9716"/>
      <c r="AM9716"/>
      <c r="AN9716"/>
      <c r="AO9716"/>
      <c r="AP9716"/>
      <c r="AQ9716"/>
      <c r="AR9716"/>
      <c r="AS9716"/>
      <c r="AT9716"/>
      <c r="AU9716"/>
      <c r="AV9716"/>
      <c r="AW9716"/>
      <c r="AX9716"/>
      <c r="AY9716"/>
      <c r="AZ9716"/>
      <c r="BA9716"/>
      <c r="BB9716"/>
      <c r="BC9716"/>
      <c r="BD9716"/>
    </row>
    <row r="9717" spans="1:56" s="16" customFormat="1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/>
      <c r="AE9717"/>
      <c r="AF9717"/>
      <c r="AG9717"/>
      <c r="AH9717"/>
      <c r="AI9717"/>
      <c r="AJ9717"/>
      <c r="AK9717"/>
      <c r="AL9717"/>
      <c r="AM9717"/>
      <c r="AN9717"/>
      <c r="AO9717"/>
      <c r="AP9717"/>
      <c r="AQ9717"/>
      <c r="AR9717"/>
      <c r="AS9717"/>
      <c r="AT9717"/>
      <c r="AU9717"/>
      <c r="AV9717"/>
      <c r="AW9717"/>
      <c r="AX9717"/>
      <c r="AY9717"/>
      <c r="AZ9717"/>
      <c r="BA9717"/>
      <c r="BB9717"/>
      <c r="BC9717"/>
      <c r="BD9717"/>
    </row>
    <row r="9718" spans="1:56" s="16" customFormat="1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/>
      <c r="AE9718"/>
      <c r="AF9718"/>
      <c r="AG9718"/>
      <c r="AH9718"/>
      <c r="AI9718"/>
      <c r="AJ9718"/>
      <c r="AK9718"/>
      <c r="AL9718"/>
      <c r="AM9718"/>
      <c r="AN9718"/>
      <c r="AO9718"/>
      <c r="AP9718"/>
      <c r="AQ9718"/>
      <c r="AR9718"/>
      <c r="AS9718"/>
      <c r="AT9718"/>
      <c r="AU9718"/>
      <c r="AV9718"/>
      <c r="AW9718"/>
      <c r="AX9718"/>
      <c r="AY9718"/>
      <c r="AZ9718"/>
      <c r="BA9718"/>
      <c r="BB9718"/>
      <c r="BC9718"/>
      <c r="BD9718"/>
    </row>
    <row r="9719" spans="1:56" s="16" customFormat="1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/>
      <c r="AE9719"/>
      <c r="AF9719"/>
      <c r="AG9719"/>
      <c r="AH9719"/>
      <c r="AI9719"/>
      <c r="AJ9719"/>
      <c r="AK9719"/>
      <c r="AL9719"/>
      <c r="AM9719"/>
      <c r="AN9719"/>
      <c r="AO9719"/>
      <c r="AP9719"/>
      <c r="AQ9719"/>
      <c r="AR9719"/>
      <c r="AS9719"/>
      <c r="AT9719"/>
      <c r="AU9719"/>
      <c r="AV9719"/>
      <c r="AW9719"/>
      <c r="AX9719"/>
      <c r="AY9719"/>
      <c r="AZ9719"/>
      <c r="BA9719"/>
      <c r="BB9719"/>
      <c r="BC9719"/>
      <c r="BD9719"/>
    </row>
    <row r="9720" spans="1:56" s="16" customFormat="1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/>
      <c r="AE9720"/>
      <c r="AF9720"/>
      <c r="AG9720"/>
      <c r="AH9720"/>
      <c r="AI9720"/>
      <c r="AJ9720"/>
      <c r="AK9720"/>
      <c r="AL9720"/>
      <c r="AM9720"/>
      <c r="AN9720"/>
      <c r="AO9720"/>
      <c r="AP9720"/>
      <c r="AQ9720"/>
      <c r="AR9720"/>
      <c r="AS9720"/>
      <c r="AT9720"/>
      <c r="AU9720"/>
      <c r="AV9720"/>
      <c r="AW9720"/>
      <c r="AX9720"/>
      <c r="AY9720"/>
      <c r="AZ9720"/>
      <c r="BA9720"/>
      <c r="BB9720"/>
      <c r="BC9720"/>
      <c r="BD9720"/>
    </row>
    <row r="9721" spans="1:56" s="16" customFormat="1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/>
      <c r="AE9721"/>
      <c r="AF9721"/>
      <c r="AG9721"/>
      <c r="AH9721"/>
      <c r="AI9721"/>
      <c r="AJ9721"/>
      <c r="AK9721"/>
      <c r="AL9721"/>
      <c r="AM9721"/>
      <c r="AN9721"/>
      <c r="AO9721"/>
      <c r="AP9721"/>
      <c r="AQ9721"/>
      <c r="AR9721"/>
      <c r="AS9721"/>
      <c r="AT9721"/>
      <c r="AU9721"/>
      <c r="AV9721"/>
      <c r="AW9721"/>
      <c r="AX9721"/>
      <c r="AY9721"/>
      <c r="AZ9721"/>
      <c r="BA9721"/>
      <c r="BB9721"/>
      <c r="BC9721"/>
      <c r="BD9721"/>
    </row>
    <row r="9722" spans="1:56" s="16" customFormat="1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/>
      <c r="AE9722"/>
      <c r="AF9722"/>
      <c r="AG9722"/>
      <c r="AH9722"/>
      <c r="AI9722"/>
      <c r="AJ9722"/>
      <c r="AK9722"/>
      <c r="AL9722"/>
      <c r="AM9722"/>
      <c r="AN9722"/>
      <c r="AO9722"/>
      <c r="AP9722"/>
      <c r="AQ9722"/>
      <c r="AR9722"/>
      <c r="AS9722"/>
      <c r="AT9722"/>
      <c r="AU9722"/>
      <c r="AV9722"/>
      <c r="AW9722"/>
      <c r="AX9722"/>
      <c r="AY9722"/>
      <c r="AZ9722"/>
      <c r="BA9722"/>
      <c r="BB9722"/>
      <c r="BC9722"/>
      <c r="BD9722"/>
    </row>
    <row r="9723" spans="1:56" s="16" customFormat="1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/>
      <c r="AE9723"/>
      <c r="AF9723"/>
      <c r="AG9723"/>
      <c r="AH9723"/>
      <c r="AI9723"/>
      <c r="AJ9723"/>
      <c r="AK9723"/>
      <c r="AL9723"/>
      <c r="AM9723"/>
      <c r="AN9723"/>
      <c r="AO9723"/>
      <c r="AP9723"/>
      <c r="AQ9723"/>
      <c r="AR9723"/>
      <c r="AS9723"/>
      <c r="AT9723"/>
      <c r="AU9723"/>
      <c r="AV9723"/>
      <c r="AW9723"/>
      <c r="AX9723"/>
      <c r="AY9723"/>
      <c r="AZ9723"/>
      <c r="BA9723"/>
      <c r="BB9723"/>
      <c r="BC9723"/>
      <c r="BD9723"/>
    </row>
    <row r="9724" spans="1:56" s="16" customFormat="1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/>
      <c r="AE9724"/>
      <c r="AF9724"/>
      <c r="AG9724"/>
      <c r="AH9724"/>
      <c r="AI9724"/>
      <c r="AJ9724"/>
      <c r="AK9724"/>
      <c r="AL9724"/>
      <c r="AM9724"/>
      <c r="AN9724"/>
      <c r="AO9724"/>
      <c r="AP9724"/>
      <c r="AQ9724"/>
      <c r="AR9724"/>
      <c r="AS9724"/>
      <c r="AT9724"/>
      <c r="AU9724"/>
      <c r="AV9724"/>
      <c r="AW9724"/>
      <c r="AX9724"/>
      <c r="AY9724"/>
      <c r="AZ9724"/>
      <c r="BA9724"/>
      <c r="BB9724"/>
      <c r="BC9724"/>
      <c r="BD9724"/>
    </row>
    <row r="9725" spans="1:56" s="16" customFormat="1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/>
      <c r="AE9725"/>
      <c r="AF9725"/>
      <c r="AG9725"/>
      <c r="AH9725"/>
      <c r="AI9725"/>
      <c r="AJ9725"/>
      <c r="AK9725"/>
      <c r="AL9725"/>
      <c r="AM9725"/>
      <c r="AN9725"/>
      <c r="AO9725"/>
      <c r="AP9725"/>
      <c r="AQ9725"/>
      <c r="AR9725"/>
      <c r="AS9725"/>
      <c r="AT9725"/>
      <c r="AU9725"/>
      <c r="AV9725"/>
      <c r="AW9725"/>
      <c r="AX9725"/>
      <c r="AY9725"/>
      <c r="AZ9725"/>
      <c r="BA9725"/>
      <c r="BB9725"/>
      <c r="BC9725"/>
      <c r="BD9725"/>
    </row>
    <row r="9726" spans="1:56" s="16" customFormat="1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/>
      <c r="AE9726"/>
      <c r="AF9726"/>
      <c r="AG9726"/>
      <c r="AH9726"/>
      <c r="AI9726"/>
      <c r="AJ9726"/>
      <c r="AK9726"/>
      <c r="AL9726"/>
      <c r="AM9726"/>
      <c r="AN9726"/>
      <c r="AO9726"/>
      <c r="AP9726"/>
      <c r="AQ9726"/>
      <c r="AR9726"/>
      <c r="AS9726"/>
      <c r="AT9726"/>
      <c r="AU9726"/>
      <c r="AV9726"/>
      <c r="AW9726"/>
      <c r="AX9726"/>
      <c r="AY9726"/>
      <c r="AZ9726"/>
      <c r="BA9726"/>
      <c r="BB9726"/>
      <c r="BC9726"/>
      <c r="BD9726"/>
    </row>
    <row r="9727" spans="1:56" s="16" customFormat="1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/>
      <c r="AE9727"/>
      <c r="AF9727"/>
      <c r="AG9727"/>
      <c r="AH9727"/>
      <c r="AI9727"/>
      <c r="AJ9727"/>
      <c r="AK9727"/>
      <c r="AL9727"/>
      <c r="AM9727"/>
      <c r="AN9727"/>
      <c r="AO9727"/>
      <c r="AP9727"/>
      <c r="AQ9727"/>
      <c r="AR9727"/>
      <c r="AS9727"/>
      <c r="AT9727"/>
      <c r="AU9727"/>
      <c r="AV9727"/>
      <c r="AW9727"/>
      <c r="AX9727"/>
      <c r="AY9727"/>
      <c r="AZ9727"/>
      <c r="BA9727"/>
      <c r="BB9727"/>
      <c r="BC9727"/>
      <c r="BD9727"/>
    </row>
    <row r="9728" spans="1:56" s="16" customFormat="1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/>
      <c r="AE9728"/>
      <c r="AF9728"/>
      <c r="AG9728"/>
      <c r="AH9728"/>
      <c r="AI9728"/>
      <c r="AJ9728"/>
      <c r="AK9728"/>
      <c r="AL9728"/>
      <c r="AM9728"/>
      <c r="AN9728"/>
      <c r="AO9728"/>
      <c r="AP9728"/>
      <c r="AQ9728"/>
      <c r="AR9728"/>
      <c r="AS9728"/>
      <c r="AT9728"/>
      <c r="AU9728"/>
      <c r="AV9728"/>
      <c r="AW9728"/>
      <c r="AX9728"/>
      <c r="AY9728"/>
      <c r="AZ9728"/>
      <c r="BA9728"/>
      <c r="BB9728"/>
      <c r="BC9728"/>
      <c r="BD9728"/>
    </row>
    <row r="9729" spans="1:56" s="16" customFormat="1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/>
      <c r="AE9729"/>
      <c r="AF9729"/>
      <c r="AG9729"/>
      <c r="AH9729"/>
      <c r="AI9729"/>
      <c r="AJ9729"/>
      <c r="AK9729"/>
      <c r="AL9729"/>
      <c r="AM9729"/>
      <c r="AN9729"/>
      <c r="AO9729"/>
      <c r="AP9729"/>
      <c r="AQ9729"/>
      <c r="AR9729"/>
      <c r="AS9729"/>
      <c r="AT9729"/>
      <c r="AU9729"/>
      <c r="AV9729"/>
      <c r="AW9729"/>
      <c r="AX9729"/>
      <c r="AY9729"/>
      <c r="AZ9729"/>
      <c r="BA9729"/>
      <c r="BB9729"/>
      <c r="BC9729"/>
      <c r="BD9729"/>
    </row>
    <row r="9730" spans="1:56" s="16" customFormat="1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/>
      <c r="AE9730"/>
      <c r="AF9730"/>
      <c r="AG9730"/>
      <c r="AH9730"/>
      <c r="AI9730"/>
      <c r="AJ9730"/>
      <c r="AK9730"/>
      <c r="AL9730"/>
      <c r="AM9730"/>
      <c r="AN9730"/>
      <c r="AO9730"/>
      <c r="AP9730"/>
      <c r="AQ9730"/>
      <c r="AR9730"/>
      <c r="AS9730"/>
      <c r="AT9730"/>
      <c r="AU9730"/>
      <c r="AV9730"/>
      <c r="AW9730"/>
      <c r="AX9730"/>
      <c r="AY9730"/>
      <c r="AZ9730"/>
      <c r="BA9730"/>
      <c r="BB9730"/>
      <c r="BC9730"/>
      <c r="BD9730"/>
    </row>
    <row r="9731" spans="1:56" s="16" customFormat="1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/>
      <c r="AE9731"/>
      <c r="AF9731"/>
      <c r="AG9731"/>
      <c r="AH9731"/>
      <c r="AI9731"/>
      <c r="AJ9731"/>
      <c r="AK9731"/>
      <c r="AL9731"/>
      <c r="AM9731"/>
      <c r="AN9731"/>
      <c r="AO9731"/>
      <c r="AP9731"/>
      <c r="AQ9731"/>
      <c r="AR9731"/>
      <c r="AS9731"/>
      <c r="AT9731"/>
      <c r="AU9731"/>
      <c r="AV9731"/>
      <c r="AW9731"/>
      <c r="AX9731"/>
      <c r="AY9731"/>
      <c r="AZ9731"/>
      <c r="BA9731"/>
      <c r="BB9731"/>
      <c r="BC9731"/>
      <c r="BD9731"/>
    </row>
    <row r="9732" spans="1:56" s="16" customFormat="1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/>
      <c r="AE9732"/>
      <c r="AF9732"/>
      <c r="AG9732"/>
      <c r="AH9732"/>
      <c r="AI9732"/>
      <c r="AJ9732"/>
      <c r="AK9732"/>
      <c r="AL9732"/>
      <c r="AM9732"/>
      <c r="AN9732"/>
      <c r="AO9732"/>
      <c r="AP9732"/>
      <c r="AQ9732"/>
      <c r="AR9732"/>
      <c r="AS9732"/>
      <c r="AT9732"/>
      <c r="AU9732"/>
      <c r="AV9732"/>
      <c r="AW9732"/>
      <c r="AX9732"/>
      <c r="AY9732"/>
      <c r="AZ9732"/>
      <c r="BA9732"/>
      <c r="BB9732"/>
      <c r="BC9732"/>
      <c r="BD9732"/>
    </row>
    <row r="9733" spans="1:56" s="16" customFormat="1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/>
      <c r="AE9733"/>
      <c r="AF9733"/>
      <c r="AG9733"/>
      <c r="AH9733"/>
      <c r="AI9733"/>
      <c r="AJ9733"/>
      <c r="AK9733"/>
      <c r="AL9733"/>
      <c r="AM9733"/>
      <c r="AN9733"/>
      <c r="AO9733"/>
      <c r="AP9733"/>
      <c r="AQ9733"/>
      <c r="AR9733"/>
      <c r="AS9733"/>
      <c r="AT9733"/>
      <c r="AU9733"/>
      <c r="AV9733"/>
      <c r="AW9733"/>
      <c r="AX9733"/>
      <c r="AY9733"/>
      <c r="AZ9733"/>
      <c r="BA9733"/>
      <c r="BB9733"/>
      <c r="BC9733"/>
      <c r="BD9733"/>
    </row>
    <row r="9734" spans="1:56" s="16" customFormat="1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/>
      <c r="AE9734"/>
      <c r="AF9734"/>
      <c r="AG9734"/>
      <c r="AH9734"/>
      <c r="AI9734"/>
      <c r="AJ9734"/>
      <c r="AK9734"/>
      <c r="AL9734"/>
      <c r="AM9734"/>
      <c r="AN9734"/>
      <c r="AO9734"/>
      <c r="AP9734"/>
      <c r="AQ9734"/>
      <c r="AR9734"/>
      <c r="AS9734"/>
      <c r="AT9734"/>
      <c r="AU9734"/>
      <c r="AV9734"/>
      <c r="AW9734"/>
      <c r="AX9734"/>
      <c r="AY9734"/>
      <c r="AZ9734"/>
      <c r="BA9734"/>
      <c r="BB9734"/>
      <c r="BC9734"/>
      <c r="BD9734"/>
    </row>
    <row r="9735" spans="1:56" s="16" customFormat="1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/>
      <c r="AE9735"/>
      <c r="AF9735"/>
      <c r="AG9735"/>
      <c r="AH9735"/>
      <c r="AI9735"/>
      <c r="AJ9735"/>
      <c r="AK9735"/>
      <c r="AL9735"/>
      <c r="AM9735"/>
      <c r="AN9735"/>
      <c r="AO9735"/>
      <c r="AP9735"/>
      <c r="AQ9735"/>
      <c r="AR9735"/>
      <c r="AS9735"/>
      <c r="AT9735"/>
      <c r="AU9735"/>
      <c r="AV9735"/>
      <c r="AW9735"/>
      <c r="AX9735"/>
      <c r="AY9735"/>
      <c r="AZ9735"/>
      <c r="BA9735"/>
      <c r="BB9735"/>
      <c r="BC9735"/>
      <c r="BD9735"/>
    </row>
    <row r="9736" spans="1:56" s="16" customFormat="1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/>
      <c r="AE9736"/>
      <c r="AF9736"/>
      <c r="AG9736"/>
      <c r="AH9736"/>
      <c r="AI9736"/>
      <c r="AJ9736"/>
      <c r="AK9736"/>
      <c r="AL9736"/>
      <c r="AM9736"/>
      <c r="AN9736"/>
      <c r="AO9736"/>
      <c r="AP9736"/>
      <c r="AQ9736"/>
      <c r="AR9736"/>
      <c r="AS9736"/>
      <c r="AT9736"/>
      <c r="AU9736"/>
      <c r="AV9736"/>
      <c r="AW9736"/>
      <c r="AX9736"/>
      <c r="AY9736"/>
      <c r="AZ9736"/>
      <c r="BA9736"/>
      <c r="BB9736"/>
      <c r="BC9736"/>
      <c r="BD9736"/>
    </row>
    <row r="9737" spans="1:56" s="16" customFormat="1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/>
      <c r="AE9737"/>
      <c r="AF9737"/>
      <c r="AG9737"/>
      <c r="AH9737"/>
      <c r="AI9737"/>
      <c r="AJ9737"/>
      <c r="AK9737"/>
      <c r="AL9737"/>
      <c r="AM9737"/>
      <c r="AN9737"/>
      <c r="AO9737"/>
      <c r="AP9737"/>
      <c r="AQ9737"/>
      <c r="AR9737"/>
      <c r="AS9737"/>
      <c r="AT9737"/>
      <c r="AU9737"/>
      <c r="AV9737"/>
      <c r="AW9737"/>
      <c r="AX9737"/>
      <c r="AY9737"/>
      <c r="AZ9737"/>
      <c r="BA9737"/>
      <c r="BB9737"/>
      <c r="BC9737"/>
      <c r="BD9737"/>
    </row>
    <row r="9738" spans="1:56" s="16" customFormat="1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/>
      <c r="AE9738"/>
      <c r="AF9738"/>
      <c r="AG9738"/>
      <c r="AH9738"/>
      <c r="AI9738"/>
      <c r="AJ9738"/>
      <c r="AK9738"/>
      <c r="AL9738"/>
      <c r="AM9738"/>
      <c r="AN9738"/>
      <c r="AO9738"/>
      <c r="AP9738"/>
      <c r="AQ9738"/>
      <c r="AR9738"/>
      <c r="AS9738"/>
      <c r="AT9738"/>
      <c r="AU9738"/>
      <c r="AV9738"/>
      <c r="AW9738"/>
      <c r="AX9738"/>
      <c r="AY9738"/>
      <c r="AZ9738"/>
      <c r="BA9738"/>
      <c r="BB9738"/>
      <c r="BC9738"/>
      <c r="BD9738"/>
    </row>
    <row r="9739" spans="1:56" s="16" customFormat="1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/>
      <c r="AE9739"/>
      <c r="AF9739"/>
      <c r="AG9739"/>
      <c r="AH9739"/>
      <c r="AI9739"/>
      <c r="AJ9739"/>
      <c r="AK9739"/>
      <c r="AL9739"/>
      <c r="AM9739"/>
      <c r="AN9739"/>
      <c r="AO9739"/>
      <c r="AP9739"/>
      <c r="AQ9739"/>
      <c r="AR9739"/>
      <c r="AS9739"/>
      <c r="AT9739"/>
      <c r="AU9739"/>
      <c r="AV9739"/>
      <c r="AW9739"/>
      <c r="AX9739"/>
      <c r="AY9739"/>
      <c r="AZ9739"/>
      <c r="BA9739"/>
      <c r="BB9739"/>
      <c r="BC9739"/>
      <c r="BD9739"/>
    </row>
    <row r="9740" spans="1:56" s="16" customFormat="1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/>
      <c r="AE9740"/>
      <c r="AF9740"/>
      <c r="AG9740"/>
      <c r="AH9740"/>
      <c r="AI9740"/>
      <c r="AJ9740"/>
      <c r="AK9740"/>
      <c r="AL9740"/>
      <c r="AM9740"/>
      <c r="AN9740"/>
      <c r="AO9740"/>
      <c r="AP9740"/>
      <c r="AQ9740"/>
      <c r="AR9740"/>
      <c r="AS9740"/>
      <c r="AT9740"/>
      <c r="AU9740"/>
      <c r="AV9740"/>
      <c r="AW9740"/>
      <c r="AX9740"/>
      <c r="AY9740"/>
      <c r="AZ9740"/>
      <c r="BA9740"/>
      <c r="BB9740"/>
      <c r="BC9740"/>
      <c r="BD9740"/>
    </row>
    <row r="9741" spans="1:56" s="16" customFormat="1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/>
      <c r="AE9741"/>
      <c r="AF9741"/>
      <c r="AG9741"/>
      <c r="AH9741"/>
      <c r="AI9741"/>
      <c r="AJ9741"/>
      <c r="AK9741"/>
      <c r="AL9741"/>
      <c r="AM9741"/>
      <c r="AN9741"/>
      <c r="AO9741"/>
      <c r="AP9741"/>
      <c r="AQ9741"/>
      <c r="AR9741"/>
      <c r="AS9741"/>
      <c r="AT9741"/>
      <c r="AU9741"/>
      <c r="AV9741"/>
      <c r="AW9741"/>
      <c r="AX9741"/>
      <c r="AY9741"/>
      <c r="AZ9741"/>
      <c r="BA9741"/>
      <c r="BB9741"/>
      <c r="BC9741"/>
      <c r="BD9741"/>
    </row>
    <row r="9742" spans="1:56" s="16" customFormat="1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/>
      <c r="AE9742"/>
      <c r="AF9742"/>
      <c r="AG9742"/>
      <c r="AH9742"/>
      <c r="AI9742"/>
      <c r="AJ9742"/>
      <c r="AK9742"/>
      <c r="AL9742"/>
      <c r="AM9742"/>
      <c r="AN9742"/>
      <c r="AO9742"/>
      <c r="AP9742"/>
      <c r="AQ9742"/>
      <c r="AR9742"/>
      <c r="AS9742"/>
      <c r="AT9742"/>
      <c r="AU9742"/>
      <c r="AV9742"/>
      <c r="AW9742"/>
      <c r="AX9742"/>
      <c r="AY9742"/>
      <c r="AZ9742"/>
      <c r="BA9742"/>
      <c r="BB9742"/>
      <c r="BC9742"/>
      <c r="BD9742"/>
    </row>
    <row r="9743" spans="1:56" s="16" customFormat="1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/>
      <c r="AE9743"/>
      <c r="AF9743"/>
      <c r="AG9743"/>
      <c r="AH9743"/>
      <c r="AI9743"/>
      <c r="AJ9743"/>
      <c r="AK9743"/>
      <c r="AL9743"/>
      <c r="AM9743"/>
      <c r="AN9743"/>
      <c r="AO9743"/>
      <c r="AP9743"/>
      <c r="AQ9743"/>
      <c r="AR9743"/>
      <c r="AS9743"/>
      <c r="AT9743"/>
      <c r="AU9743"/>
      <c r="AV9743"/>
      <c r="AW9743"/>
      <c r="AX9743"/>
      <c r="AY9743"/>
      <c r="AZ9743"/>
      <c r="BA9743"/>
      <c r="BB9743"/>
      <c r="BC9743"/>
      <c r="BD9743"/>
    </row>
    <row r="9744" spans="1:56" s="16" customFormat="1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/>
      <c r="AE9744"/>
      <c r="AF9744"/>
      <c r="AG9744"/>
      <c r="AH9744"/>
      <c r="AI9744"/>
      <c r="AJ9744"/>
      <c r="AK9744"/>
      <c r="AL9744"/>
      <c r="AM9744"/>
      <c r="AN9744"/>
      <c r="AO9744"/>
      <c r="AP9744"/>
      <c r="AQ9744"/>
      <c r="AR9744"/>
      <c r="AS9744"/>
      <c r="AT9744"/>
      <c r="AU9744"/>
      <c r="AV9744"/>
      <c r="AW9744"/>
      <c r="AX9744"/>
      <c r="AY9744"/>
      <c r="AZ9744"/>
      <c r="BA9744"/>
      <c r="BB9744"/>
      <c r="BC9744"/>
      <c r="BD9744"/>
    </row>
    <row r="9745" spans="1:56" s="16" customFormat="1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/>
      <c r="AE9745"/>
      <c r="AF9745"/>
      <c r="AG9745"/>
      <c r="AH9745"/>
      <c r="AI9745"/>
      <c r="AJ9745"/>
      <c r="AK9745"/>
      <c r="AL9745"/>
      <c r="AM9745"/>
      <c r="AN9745"/>
      <c r="AO9745"/>
      <c r="AP9745"/>
      <c r="AQ9745"/>
      <c r="AR9745"/>
      <c r="AS9745"/>
      <c r="AT9745"/>
      <c r="AU9745"/>
      <c r="AV9745"/>
      <c r="AW9745"/>
      <c r="AX9745"/>
      <c r="AY9745"/>
      <c r="AZ9745"/>
      <c r="BA9745"/>
      <c r="BB9745"/>
      <c r="BC9745"/>
      <c r="BD9745"/>
    </row>
    <row r="9746" spans="1:56" s="16" customFormat="1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/>
      <c r="AE9746"/>
      <c r="AF9746"/>
      <c r="AG9746"/>
      <c r="AH9746"/>
      <c r="AI9746"/>
      <c r="AJ9746"/>
      <c r="AK9746"/>
      <c r="AL9746"/>
      <c r="AM9746"/>
      <c r="AN9746"/>
      <c r="AO9746"/>
      <c r="AP9746"/>
      <c r="AQ9746"/>
      <c r="AR9746"/>
      <c r="AS9746"/>
      <c r="AT9746"/>
      <c r="AU9746"/>
      <c r="AV9746"/>
      <c r="AW9746"/>
      <c r="AX9746"/>
      <c r="AY9746"/>
      <c r="AZ9746"/>
      <c r="BA9746"/>
      <c r="BB9746"/>
      <c r="BC9746"/>
      <c r="BD9746"/>
    </row>
    <row r="9747" spans="1:56" s="16" customFormat="1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/>
      <c r="AE9747"/>
      <c r="AF9747"/>
      <c r="AG9747"/>
      <c r="AH9747"/>
      <c r="AI9747"/>
      <c r="AJ9747"/>
      <c r="AK9747"/>
      <c r="AL9747"/>
      <c r="AM9747"/>
      <c r="AN9747"/>
      <c r="AO9747"/>
      <c r="AP9747"/>
      <c r="AQ9747"/>
      <c r="AR9747"/>
      <c r="AS9747"/>
      <c r="AT9747"/>
      <c r="AU9747"/>
      <c r="AV9747"/>
      <c r="AW9747"/>
      <c r="AX9747"/>
      <c r="AY9747"/>
      <c r="AZ9747"/>
      <c r="BA9747"/>
      <c r="BB9747"/>
      <c r="BC9747"/>
      <c r="BD9747"/>
    </row>
    <row r="9748" spans="1:56" s="16" customFormat="1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/>
      <c r="AE9748"/>
      <c r="AF9748"/>
      <c r="AG9748"/>
      <c r="AH9748"/>
      <c r="AI9748"/>
      <c r="AJ9748"/>
      <c r="AK9748"/>
      <c r="AL9748"/>
      <c r="AM9748"/>
      <c r="AN9748"/>
      <c r="AO9748"/>
      <c r="AP9748"/>
      <c r="AQ9748"/>
      <c r="AR9748"/>
      <c r="AS9748"/>
      <c r="AT9748"/>
      <c r="AU9748"/>
      <c r="AV9748"/>
      <c r="AW9748"/>
      <c r="AX9748"/>
      <c r="AY9748"/>
      <c r="AZ9748"/>
      <c r="BA9748"/>
      <c r="BB9748"/>
      <c r="BC9748"/>
      <c r="BD9748"/>
    </row>
    <row r="9749" spans="1:56" s="16" customFormat="1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/>
      <c r="AE9749"/>
      <c r="AF9749"/>
      <c r="AG9749"/>
      <c r="AH9749"/>
      <c r="AI9749"/>
      <c r="AJ9749"/>
      <c r="AK9749"/>
      <c r="AL9749"/>
      <c r="AM9749"/>
      <c r="AN9749"/>
      <c r="AO9749"/>
      <c r="AP9749"/>
      <c r="AQ9749"/>
      <c r="AR9749"/>
      <c r="AS9749"/>
      <c r="AT9749"/>
      <c r="AU9749"/>
      <c r="AV9749"/>
      <c r="AW9749"/>
      <c r="AX9749"/>
      <c r="AY9749"/>
      <c r="AZ9749"/>
      <c r="BA9749"/>
      <c r="BB9749"/>
      <c r="BC9749"/>
      <c r="BD9749"/>
    </row>
    <row r="9750" spans="1:56" s="16" customFormat="1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/>
      <c r="AE9750"/>
      <c r="AF9750"/>
      <c r="AG9750"/>
      <c r="AH9750"/>
      <c r="AI9750"/>
      <c r="AJ9750"/>
      <c r="AK9750"/>
      <c r="AL9750"/>
      <c r="AM9750"/>
      <c r="AN9750"/>
      <c r="AO9750"/>
      <c r="AP9750"/>
      <c r="AQ9750"/>
      <c r="AR9750"/>
      <c r="AS9750"/>
      <c r="AT9750"/>
      <c r="AU9750"/>
      <c r="AV9750"/>
      <c r="AW9750"/>
      <c r="AX9750"/>
      <c r="AY9750"/>
      <c r="AZ9750"/>
      <c r="BA9750"/>
      <c r="BB9750"/>
      <c r="BC9750"/>
      <c r="BD9750"/>
    </row>
    <row r="9751" spans="1:56" s="16" customFormat="1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/>
      <c r="AE9751"/>
      <c r="AF9751"/>
      <c r="AG9751"/>
      <c r="AH9751"/>
      <c r="AI9751"/>
      <c r="AJ9751"/>
      <c r="AK9751"/>
      <c r="AL9751"/>
      <c r="AM9751"/>
      <c r="AN9751"/>
      <c r="AO9751"/>
      <c r="AP9751"/>
      <c r="AQ9751"/>
      <c r="AR9751"/>
      <c r="AS9751"/>
      <c r="AT9751"/>
      <c r="AU9751"/>
      <c r="AV9751"/>
      <c r="AW9751"/>
      <c r="AX9751"/>
      <c r="AY9751"/>
      <c r="AZ9751"/>
      <c r="BA9751"/>
      <c r="BB9751"/>
      <c r="BC9751"/>
      <c r="BD9751"/>
    </row>
    <row r="9752" spans="1:56" s="16" customFormat="1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/>
      <c r="AE9752"/>
      <c r="AF9752"/>
      <c r="AG9752"/>
      <c r="AH9752"/>
      <c r="AI9752"/>
      <c r="AJ9752"/>
      <c r="AK9752"/>
      <c r="AL9752"/>
      <c r="AM9752"/>
      <c r="AN9752"/>
      <c r="AO9752"/>
      <c r="AP9752"/>
      <c r="AQ9752"/>
      <c r="AR9752"/>
      <c r="AS9752"/>
      <c r="AT9752"/>
      <c r="AU9752"/>
      <c r="AV9752"/>
      <c r="AW9752"/>
      <c r="AX9752"/>
      <c r="AY9752"/>
      <c r="AZ9752"/>
      <c r="BA9752"/>
      <c r="BB9752"/>
      <c r="BC9752"/>
      <c r="BD9752"/>
    </row>
    <row r="9753" spans="1:56" s="16" customFormat="1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/>
      <c r="AE9753"/>
      <c r="AF9753"/>
      <c r="AG9753"/>
      <c r="AH9753"/>
      <c r="AI9753"/>
      <c r="AJ9753"/>
      <c r="AK9753"/>
      <c r="AL9753"/>
      <c r="AM9753"/>
      <c r="AN9753"/>
      <c r="AO9753"/>
      <c r="AP9753"/>
      <c r="AQ9753"/>
      <c r="AR9753"/>
      <c r="AS9753"/>
      <c r="AT9753"/>
      <c r="AU9753"/>
      <c r="AV9753"/>
      <c r="AW9753"/>
      <c r="AX9753"/>
      <c r="AY9753"/>
      <c r="AZ9753"/>
      <c r="BA9753"/>
      <c r="BB9753"/>
      <c r="BC9753"/>
      <c r="BD9753"/>
    </row>
    <row r="9754" spans="1:56" s="16" customFormat="1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  <c r="AA9754"/>
      <c r="AB9754"/>
      <c r="AC9754"/>
      <c r="AD9754"/>
      <c r="AE9754"/>
      <c r="AF9754"/>
      <c r="AG9754"/>
      <c r="AH9754"/>
      <c r="AI9754"/>
      <c r="AJ9754"/>
      <c r="AK9754"/>
      <c r="AL9754"/>
      <c r="AM9754"/>
      <c r="AN9754"/>
      <c r="AO9754"/>
      <c r="AP9754"/>
      <c r="AQ9754"/>
      <c r="AR9754"/>
      <c r="AS9754"/>
      <c r="AT9754"/>
      <c r="AU9754"/>
      <c r="AV9754"/>
      <c r="AW9754"/>
      <c r="AX9754"/>
      <c r="AY9754"/>
      <c r="AZ9754"/>
      <c r="BA9754"/>
      <c r="BB9754"/>
      <c r="BC9754"/>
      <c r="BD9754"/>
    </row>
    <row r="9755" spans="1:56" s="16" customFormat="1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/>
      <c r="AE9755"/>
      <c r="AF9755"/>
      <c r="AG9755"/>
      <c r="AH9755"/>
      <c r="AI9755"/>
      <c r="AJ9755"/>
      <c r="AK9755"/>
      <c r="AL9755"/>
      <c r="AM9755"/>
      <c r="AN9755"/>
      <c r="AO9755"/>
      <c r="AP9755"/>
      <c r="AQ9755"/>
      <c r="AR9755"/>
      <c r="AS9755"/>
      <c r="AT9755"/>
      <c r="AU9755"/>
      <c r="AV9755"/>
      <c r="AW9755"/>
      <c r="AX9755"/>
      <c r="AY9755"/>
      <c r="AZ9755"/>
      <c r="BA9755"/>
      <c r="BB9755"/>
      <c r="BC9755"/>
      <c r="BD9755"/>
    </row>
    <row r="9756" spans="1:56" s="16" customFormat="1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/>
      <c r="AE9756"/>
      <c r="AF9756"/>
      <c r="AG9756"/>
      <c r="AH9756"/>
      <c r="AI9756"/>
      <c r="AJ9756"/>
      <c r="AK9756"/>
      <c r="AL9756"/>
      <c r="AM9756"/>
      <c r="AN9756"/>
      <c r="AO9756"/>
      <c r="AP9756"/>
      <c r="AQ9756"/>
      <c r="AR9756"/>
      <c r="AS9756"/>
      <c r="AT9756"/>
      <c r="AU9756"/>
      <c r="AV9756"/>
      <c r="AW9756"/>
      <c r="AX9756"/>
      <c r="AY9756"/>
      <c r="AZ9756"/>
      <c r="BA9756"/>
      <c r="BB9756"/>
      <c r="BC9756"/>
      <c r="BD9756"/>
    </row>
    <row r="9757" spans="1:56" s="16" customFormat="1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/>
      <c r="AE9757"/>
      <c r="AF9757"/>
      <c r="AG9757"/>
      <c r="AH9757"/>
      <c r="AI9757"/>
      <c r="AJ9757"/>
      <c r="AK9757"/>
      <c r="AL9757"/>
      <c r="AM9757"/>
      <c r="AN9757"/>
      <c r="AO9757"/>
      <c r="AP9757"/>
      <c r="AQ9757"/>
      <c r="AR9757"/>
      <c r="AS9757"/>
      <c r="AT9757"/>
      <c r="AU9757"/>
      <c r="AV9757"/>
      <c r="AW9757"/>
      <c r="AX9757"/>
      <c r="AY9757"/>
      <c r="AZ9757"/>
      <c r="BA9757"/>
      <c r="BB9757"/>
      <c r="BC9757"/>
      <c r="BD9757"/>
    </row>
    <row r="9758" spans="1:56" s="16" customFormat="1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/>
      <c r="AE9758"/>
      <c r="AF9758"/>
      <c r="AG9758"/>
      <c r="AH9758"/>
      <c r="AI9758"/>
      <c r="AJ9758"/>
      <c r="AK9758"/>
      <c r="AL9758"/>
      <c r="AM9758"/>
      <c r="AN9758"/>
      <c r="AO9758"/>
      <c r="AP9758"/>
      <c r="AQ9758"/>
      <c r="AR9758"/>
      <c r="AS9758"/>
      <c r="AT9758"/>
      <c r="AU9758"/>
      <c r="AV9758"/>
      <c r="AW9758"/>
      <c r="AX9758"/>
      <c r="AY9758"/>
      <c r="AZ9758"/>
      <c r="BA9758"/>
      <c r="BB9758"/>
      <c r="BC9758"/>
      <c r="BD9758"/>
    </row>
    <row r="9759" spans="1:56" s="16" customFormat="1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/>
      <c r="AE9759"/>
      <c r="AF9759"/>
      <c r="AG9759"/>
      <c r="AH9759"/>
      <c r="AI9759"/>
      <c r="AJ9759"/>
      <c r="AK9759"/>
      <c r="AL9759"/>
      <c r="AM9759"/>
      <c r="AN9759"/>
      <c r="AO9759"/>
      <c r="AP9759"/>
      <c r="AQ9759"/>
      <c r="AR9759"/>
      <c r="AS9759"/>
      <c r="AT9759"/>
      <c r="AU9759"/>
      <c r="AV9759"/>
      <c r="AW9759"/>
      <c r="AX9759"/>
      <c r="AY9759"/>
      <c r="AZ9759"/>
      <c r="BA9759"/>
      <c r="BB9759"/>
      <c r="BC9759"/>
      <c r="BD9759"/>
    </row>
    <row r="9760" spans="1:56" s="16" customFormat="1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/>
      <c r="AE9760"/>
      <c r="AF9760"/>
      <c r="AG9760"/>
      <c r="AH9760"/>
      <c r="AI9760"/>
      <c r="AJ9760"/>
      <c r="AK9760"/>
      <c r="AL9760"/>
      <c r="AM9760"/>
      <c r="AN9760"/>
      <c r="AO9760"/>
      <c r="AP9760"/>
      <c r="AQ9760"/>
      <c r="AR9760"/>
      <c r="AS9760"/>
      <c r="AT9760"/>
      <c r="AU9760"/>
      <c r="AV9760"/>
      <c r="AW9760"/>
      <c r="AX9760"/>
      <c r="AY9760"/>
      <c r="AZ9760"/>
      <c r="BA9760"/>
      <c r="BB9760"/>
      <c r="BC9760"/>
      <c r="BD9760"/>
    </row>
    <row r="9761" spans="1:56" s="16" customFormat="1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/>
      <c r="AE9761"/>
      <c r="AF9761"/>
      <c r="AG9761"/>
      <c r="AH9761"/>
      <c r="AI9761"/>
      <c r="AJ9761"/>
      <c r="AK9761"/>
      <c r="AL9761"/>
      <c r="AM9761"/>
      <c r="AN9761"/>
      <c r="AO9761"/>
      <c r="AP9761"/>
      <c r="AQ9761"/>
      <c r="AR9761"/>
      <c r="AS9761"/>
      <c r="AT9761"/>
      <c r="AU9761"/>
      <c r="AV9761"/>
      <c r="AW9761"/>
      <c r="AX9761"/>
      <c r="AY9761"/>
      <c r="AZ9761"/>
      <c r="BA9761"/>
      <c r="BB9761"/>
      <c r="BC9761"/>
      <c r="BD9761"/>
    </row>
    <row r="9762" spans="1:56" s="16" customFormat="1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/>
      <c r="AE9762"/>
      <c r="AF9762"/>
      <c r="AG9762"/>
      <c r="AH9762"/>
      <c r="AI9762"/>
      <c r="AJ9762"/>
      <c r="AK9762"/>
      <c r="AL9762"/>
      <c r="AM9762"/>
      <c r="AN9762"/>
      <c r="AO9762"/>
      <c r="AP9762"/>
      <c r="AQ9762"/>
      <c r="AR9762"/>
      <c r="AS9762"/>
      <c r="AT9762"/>
      <c r="AU9762"/>
      <c r="AV9762"/>
      <c r="AW9762"/>
      <c r="AX9762"/>
      <c r="AY9762"/>
      <c r="AZ9762"/>
      <c r="BA9762"/>
      <c r="BB9762"/>
      <c r="BC9762"/>
      <c r="BD9762"/>
    </row>
    <row r="9763" spans="1:56" s="16" customFormat="1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/>
      <c r="AE9763"/>
      <c r="AF9763"/>
      <c r="AG9763"/>
      <c r="AH9763"/>
      <c r="AI9763"/>
      <c r="AJ9763"/>
      <c r="AK9763"/>
      <c r="AL9763"/>
      <c r="AM9763"/>
      <c r="AN9763"/>
      <c r="AO9763"/>
      <c r="AP9763"/>
      <c r="AQ9763"/>
      <c r="AR9763"/>
      <c r="AS9763"/>
      <c r="AT9763"/>
      <c r="AU9763"/>
      <c r="AV9763"/>
      <c r="AW9763"/>
      <c r="AX9763"/>
      <c r="AY9763"/>
      <c r="AZ9763"/>
      <c r="BA9763"/>
      <c r="BB9763"/>
      <c r="BC9763"/>
      <c r="BD9763"/>
    </row>
    <row r="9764" spans="1:56" s="16" customFormat="1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/>
      <c r="AE9764"/>
      <c r="AF9764"/>
      <c r="AG9764"/>
      <c r="AH9764"/>
      <c r="AI9764"/>
      <c r="AJ9764"/>
      <c r="AK9764"/>
      <c r="AL9764"/>
      <c r="AM9764"/>
      <c r="AN9764"/>
      <c r="AO9764"/>
      <c r="AP9764"/>
      <c r="AQ9764"/>
      <c r="AR9764"/>
      <c r="AS9764"/>
      <c r="AT9764"/>
      <c r="AU9764"/>
      <c r="AV9764"/>
      <c r="AW9764"/>
      <c r="AX9764"/>
      <c r="AY9764"/>
      <c r="AZ9764"/>
      <c r="BA9764"/>
      <c r="BB9764"/>
      <c r="BC9764"/>
      <c r="BD9764"/>
    </row>
    <row r="9765" spans="1:56" s="16" customFormat="1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/>
      <c r="AE9765"/>
      <c r="AF9765"/>
      <c r="AG9765"/>
      <c r="AH9765"/>
      <c r="AI9765"/>
      <c r="AJ9765"/>
      <c r="AK9765"/>
      <c r="AL9765"/>
      <c r="AM9765"/>
      <c r="AN9765"/>
      <c r="AO9765"/>
      <c r="AP9765"/>
      <c r="AQ9765"/>
      <c r="AR9765"/>
      <c r="AS9765"/>
      <c r="AT9765"/>
      <c r="AU9765"/>
      <c r="AV9765"/>
      <c r="AW9765"/>
      <c r="AX9765"/>
      <c r="AY9765"/>
      <c r="AZ9765"/>
      <c r="BA9765"/>
      <c r="BB9765"/>
      <c r="BC9765"/>
      <c r="BD9765"/>
    </row>
    <row r="9766" spans="1:56" s="16" customFormat="1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/>
      <c r="AE9766"/>
      <c r="AF9766"/>
      <c r="AG9766"/>
      <c r="AH9766"/>
      <c r="AI9766"/>
      <c r="AJ9766"/>
      <c r="AK9766"/>
      <c r="AL9766"/>
      <c r="AM9766"/>
      <c r="AN9766"/>
      <c r="AO9766"/>
      <c r="AP9766"/>
      <c r="AQ9766"/>
      <c r="AR9766"/>
      <c r="AS9766"/>
      <c r="AT9766"/>
      <c r="AU9766"/>
      <c r="AV9766"/>
      <c r="AW9766"/>
      <c r="AX9766"/>
      <c r="AY9766"/>
      <c r="AZ9766"/>
      <c r="BA9766"/>
      <c r="BB9766"/>
      <c r="BC9766"/>
      <c r="BD9766"/>
    </row>
    <row r="9767" spans="1:56" s="16" customFormat="1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/>
      <c r="AE9767"/>
      <c r="AF9767"/>
      <c r="AG9767"/>
      <c r="AH9767"/>
      <c r="AI9767"/>
      <c r="AJ9767"/>
      <c r="AK9767"/>
      <c r="AL9767"/>
      <c r="AM9767"/>
      <c r="AN9767"/>
      <c r="AO9767"/>
      <c r="AP9767"/>
      <c r="AQ9767"/>
      <c r="AR9767"/>
      <c r="AS9767"/>
      <c r="AT9767"/>
      <c r="AU9767"/>
      <c r="AV9767"/>
      <c r="AW9767"/>
      <c r="AX9767"/>
      <c r="AY9767"/>
      <c r="AZ9767"/>
      <c r="BA9767"/>
      <c r="BB9767"/>
      <c r="BC9767"/>
      <c r="BD9767"/>
    </row>
    <row r="9768" spans="1:56" s="16" customFormat="1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/>
      <c r="AE9768"/>
      <c r="AF9768"/>
      <c r="AG9768"/>
      <c r="AH9768"/>
      <c r="AI9768"/>
      <c r="AJ9768"/>
      <c r="AK9768"/>
      <c r="AL9768"/>
      <c r="AM9768"/>
      <c r="AN9768"/>
      <c r="AO9768"/>
      <c r="AP9768"/>
      <c r="AQ9768"/>
      <c r="AR9768"/>
      <c r="AS9768"/>
      <c r="AT9768"/>
      <c r="AU9768"/>
      <c r="AV9768"/>
      <c r="AW9768"/>
      <c r="AX9768"/>
      <c r="AY9768"/>
      <c r="AZ9768"/>
      <c r="BA9768"/>
      <c r="BB9768"/>
      <c r="BC9768"/>
      <c r="BD9768"/>
    </row>
    <row r="9769" spans="1:56" s="16" customFormat="1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/>
      <c r="AE9769"/>
      <c r="AF9769"/>
      <c r="AG9769"/>
      <c r="AH9769"/>
      <c r="AI9769"/>
      <c r="AJ9769"/>
      <c r="AK9769"/>
      <c r="AL9769"/>
      <c r="AM9769"/>
      <c r="AN9769"/>
      <c r="AO9769"/>
      <c r="AP9769"/>
      <c r="AQ9769"/>
      <c r="AR9769"/>
      <c r="AS9769"/>
      <c r="AT9769"/>
      <c r="AU9769"/>
      <c r="AV9769"/>
      <c r="AW9769"/>
      <c r="AX9769"/>
      <c r="AY9769"/>
      <c r="AZ9769"/>
      <c r="BA9769"/>
      <c r="BB9769"/>
      <c r="BC9769"/>
      <c r="BD9769"/>
    </row>
    <row r="9770" spans="1:56" s="16" customFormat="1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/>
      <c r="AE9770"/>
      <c r="AF9770"/>
      <c r="AG9770"/>
      <c r="AH9770"/>
      <c r="AI9770"/>
      <c r="AJ9770"/>
      <c r="AK9770"/>
      <c r="AL9770"/>
      <c r="AM9770"/>
      <c r="AN9770"/>
      <c r="AO9770"/>
      <c r="AP9770"/>
      <c r="AQ9770"/>
      <c r="AR9770"/>
      <c r="AS9770"/>
      <c r="AT9770"/>
      <c r="AU9770"/>
      <c r="AV9770"/>
      <c r="AW9770"/>
      <c r="AX9770"/>
      <c r="AY9770"/>
      <c r="AZ9770"/>
      <c r="BA9770"/>
      <c r="BB9770"/>
      <c r="BC9770"/>
      <c r="BD9770"/>
    </row>
    <row r="9771" spans="1:56" s="16" customFormat="1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/>
      <c r="AE9771"/>
      <c r="AF9771"/>
      <c r="AG9771"/>
      <c r="AH9771"/>
      <c r="AI9771"/>
      <c r="AJ9771"/>
      <c r="AK9771"/>
      <c r="AL9771"/>
      <c r="AM9771"/>
      <c r="AN9771"/>
      <c r="AO9771"/>
      <c r="AP9771"/>
      <c r="AQ9771"/>
      <c r="AR9771"/>
      <c r="AS9771"/>
      <c r="AT9771"/>
      <c r="AU9771"/>
      <c r="AV9771"/>
      <c r="AW9771"/>
      <c r="AX9771"/>
      <c r="AY9771"/>
      <c r="AZ9771"/>
      <c r="BA9771"/>
      <c r="BB9771"/>
      <c r="BC9771"/>
      <c r="BD9771"/>
    </row>
    <row r="9772" spans="1:56" s="16" customFormat="1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/>
      <c r="AE9772"/>
      <c r="AF9772"/>
      <c r="AG9772"/>
      <c r="AH9772"/>
      <c r="AI9772"/>
      <c r="AJ9772"/>
      <c r="AK9772"/>
      <c r="AL9772"/>
      <c r="AM9772"/>
      <c r="AN9772"/>
      <c r="AO9772"/>
      <c r="AP9772"/>
      <c r="AQ9772"/>
      <c r="AR9772"/>
      <c r="AS9772"/>
      <c r="AT9772"/>
      <c r="AU9772"/>
      <c r="AV9772"/>
      <c r="AW9772"/>
      <c r="AX9772"/>
      <c r="AY9772"/>
      <c r="AZ9772"/>
      <c r="BA9772"/>
      <c r="BB9772"/>
      <c r="BC9772"/>
      <c r="BD9772"/>
    </row>
    <row r="9773" spans="1:56" s="16" customFormat="1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/>
      <c r="AE9773"/>
      <c r="AF9773"/>
      <c r="AG9773"/>
      <c r="AH9773"/>
      <c r="AI9773"/>
      <c r="AJ9773"/>
      <c r="AK9773"/>
      <c r="AL9773"/>
      <c r="AM9773"/>
      <c r="AN9773"/>
      <c r="AO9773"/>
      <c r="AP9773"/>
      <c r="AQ9773"/>
      <c r="AR9773"/>
      <c r="AS9773"/>
      <c r="AT9773"/>
      <c r="AU9773"/>
      <c r="AV9773"/>
      <c r="AW9773"/>
      <c r="AX9773"/>
      <c r="AY9773"/>
      <c r="AZ9773"/>
      <c r="BA9773"/>
      <c r="BB9773"/>
      <c r="BC9773"/>
      <c r="BD9773"/>
    </row>
    <row r="9774" spans="1:56" s="16" customFormat="1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/>
      <c r="AE9774"/>
      <c r="AF9774"/>
      <c r="AG9774"/>
      <c r="AH9774"/>
      <c r="AI9774"/>
      <c r="AJ9774"/>
      <c r="AK9774"/>
      <c r="AL9774"/>
      <c r="AM9774"/>
      <c r="AN9774"/>
      <c r="AO9774"/>
      <c r="AP9774"/>
      <c r="AQ9774"/>
      <c r="AR9774"/>
      <c r="AS9774"/>
      <c r="AT9774"/>
      <c r="AU9774"/>
      <c r="AV9774"/>
      <c r="AW9774"/>
      <c r="AX9774"/>
      <c r="AY9774"/>
      <c r="AZ9774"/>
      <c r="BA9774"/>
      <c r="BB9774"/>
      <c r="BC9774"/>
      <c r="BD9774"/>
    </row>
    <row r="9775" spans="1:56" s="16" customFormat="1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/>
      <c r="AE9775"/>
      <c r="AF9775"/>
      <c r="AG9775"/>
      <c r="AH9775"/>
      <c r="AI9775"/>
      <c r="AJ9775"/>
      <c r="AK9775"/>
      <c r="AL9775"/>
      <c r="AM9775"/>
      <c r="AN9775"/>
      <c r="AO9775"/>
      <c r="AP9775"/>
      <c r="AQ9775"/>
      <c r="AR9775"/>
      <c r="AS9775"/>
      <c r="AT9775"/>
      <c r="AU9775"/>
      <c r="AV9775"/>
      <c r="AW9775"/>
      <c r="AX9775"/>
      <c r="AY9775"/>
      <c r="AZ9775"/>
      <c r="BA9775"/>
      <c r="BB9775"/>
      <c r="BC9775"/>
      <c r="BD9775"/>
    </row>
    <row r="9776" spans="1:56" s="16" customFormat="1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/>
      <c r="AE9776"/>
      <c r="AF9776"/>
      <c r="AG9776"/>
      <c r="AH9776"/>
      <c r="AI9776"/>
      <c r="AJ9776"/>
      <c r="AK9776"/>
      <c r="AL9776"/>
      <c r="AM9776"/>
      <c r="AN9776"/>
      <c r="AO9776"/>
      <c r="AP9776"/>
      <c r="AQ9776"/>
      <c r="AR9776"/>
      <c r="AS9776"/>
      <c r="AT9776"/>
      <c r="AU9776"/>
      <c r="AV9776"/>
      <c r="AW9776"/>
      <c r="AX9776"/>
      <c r="AY9776"/>
      <c r="AZ9776"/>
      <c r="BA9776"/>
      <c r="BB9776"/>
      <c r="BC9776"/>
      <c r="BD9776"/>
    </row>
    <row r="9777" spans="1:56" s="16" customFormat="1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/>
      <c r="AE9777"/>
      <c r="AF9777"/>
      <c r="AG9777"/>
      <c r="AH9777"/>
      <c r="AI9777"/>
      <c r="AJ9777"/>
      <c r="AK9777"/>
      <c r="AL9777"/>
      <c r="AM9777"/>
      <c r="AN9777"/>
      <c r="AO9777"/>
      <c r="AP9777"/>
      <c r="AQ9777"/>
      <c r="AR9777"/>
      <c r="AS9777"/>
      <c r="AT9777"/>
      <c r="AU9777"/>
      <c r="AV9777"/>
      <c r="AW9777"/>
      <c r="AX9777"/>
      <c r="AY9777"/>
      <c r="AZ9777"/>
      <c r="BA9777"/>
      <c r="BB9777"/>
      <c r="BC9777"/>
      <c r="BD9777"/>
    </row>
    <row r="9778" spans="1:56" s="16" customFormat="1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  <c r="AA9778"/>
      <c r="AB9778"/>
      <c r="AC9778"/>
      <c r="AD9778"/>
      <c r="AE9778"/>
      <c r="AF9778"/>
      <c r="AG9778"/>
      <c r="AH9778"/>
      <c r="AI9778"/>
      <c r="AJ9778"/>
      <c r="AK9778"/>
      <c r="AL9778"/>
      <c r="AM9778"/>
      <c r="AN9778"/>
      <c r="AO9778"/>
      <c r="AP9778"/>
      <c r="AQ9778"/>
      <c r="AR9778"/>
      <c r="AS9778"/>
      <c r="AT9778"/>
      <c r="AU9778"/>
      <c r="AV9778"/>
      <c r="AW9778"/>
      <c r="AX9778"/>
      <c r="AY9778"/>
      <c r="AZ9778"/>
      <c r="BA9778"/>
      <c r="BB9778"/>
      <c r="BC9778"/>
      <c r="BD9778"/>
    </row>
    <row r="9779" spans="1:56" s="16" customFormat="1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/>
      <c r="AE9779"/>
      <c r="AF9779"/>
      <c r="AG9779"/>
      <c r="AH9779"/>
      <c r="AI9779"/>
      <c r="AJ9779"/>
      <c r="AK9779"/>
      <c r="AL9779"/>
      <c r="AM9779"/>
      <c r="AN9779"/>
      <c r="AO9779"/>
      <c r="AP9779"/>
      <c r="AQ9779"/>
      <c r="AR9779"/>
      <c r="AS9779"/>
      <c r="AT9779"/>
      <c r="AU9779"/>
      <c r="AV9779"/>
      <c r="AW9779"/>
      <c r="AX9779"/>
      <c r="AY9779"/>
      <c r="AZ9779"/>
      <c r="BA9779"/>
      <c r="BB9779"/>
      <c r="BC9779"/>
      <c r="BD9779"/>
    </row>
    <row r="9780" spans="1:56" s="16" customFormat="1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/>
      <c r="AE9780"/>
      <c r="AF9780"/>
      <c r="AG9780"/>
      <c r="AH9780"/>
      <c r="AI9780"/>
      <c r="AJ9780"/>
      <c r="AK9780"/>
      <c r="AL9780"/>
      <c r="AM9780"/>
      <c r="AN9780"/>
      <c r="AO9780"/>
      <c r="AP9780"/>
      <c r="AQ9780"/>
      <c r="AR9780"/>
      <c r="AS9780"/>
      <c r="AT9780"/>
      <c r="AU9780"/>
      <c r="AV9780"/>
      <c r="AW9780"/>
      <c r="AX9780"/>
      <c r="AY9780"/>
      <c r="AZ9780"/>
      <c r="BA9780"/>
      <c r="BB9780"/>
      <c r="BC9780"/>
      <c r="BD9780"/>
    </row>
    <row r="9781" spans="1:56" s="16" customFormat="1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/>
      <c r="AE9781"/>
      <c r="AF9781"/>
      <c r="AG9781"/>
      <c r="AH9781"/>
      <c r="AI9781"/>
      <c r="AJ9781"/>
      <c r="AK9781"/>
      <c r="AL9781"/>
      <c r="AM9781"/>
      <c r="AN9781"/>
      <c r="AO9781"/>
      <c r="AP9781"/>
      <c r="AQ9781"/>
      <c r="AR9781"/>
      <c r="AS9781"/>
      <c r="AT9781"/>
      <c r="AU9781"/>
      <c r="AV9781"/>
      <c r="AW9781"/>
      <c r="AX9781"/>
      <c r="AY9781"/>
      <c r="AZ9781"/>
      <c r="BA9781"/>
      <c r="BB9781"/>
      <c r="BC9781"/>
      <c r="BD9781"/>
    </row>
    <row r="9782" spans="1:56" s="16" customFormat="1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/>
      <c r="AE9782"/>
      <c r="AF9782"/>
      <c r="AG9782"/>
      <c r="AH9782"/>
      <c r="AI9782"/>
      <c r="AJ9782"/>
      <c r="AK9782"/>
      <c r="AL9782"/>
      <c r="AM9782"/>
      <c r="AN9782"/>
      <c r="AO9782"/>
      <c r="AP9782"/>
      <c r="AQ9782"/>
      <c r="AR9782"/>
      <c r="AS9782"/>
      <c r="AT9782"/>
      <c r="AU9782"/>
      <c r="AV9782"/>
      <c r="AW9782"/>
      <c r="AX9782"/>
      <c r="AY9782"/>
      <c r="AZ9782"/>
      <c r="BA9782"/>
      <c r="BB9782"/>
      <c r="BC9782"/>
      <c r="BD9782"/>
    </row>
    <row r="9783" spans="1:56" s="16" customFormat="1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/>
      <c r="AE9783"/>
      <c r="AF9783"/>
      <c r="AG9783"/>
      <c r="AH9783"/>
      <c r="AI9783"/>
      <c r="AJ9783"/>
      <c r="AK9783"/>
      <c r="AL9783"/>
      <c r="AM9783"/>
      <c r="AN9783"/>
      <c r="AO9783"/>
      <c r="AP9783"/>
      <c r="AQ9783"/>
      <c r="AR9783"/>
      <c r="AS9783"/>
      <c r="AT9783"/>
      <c r="AU9783"/>
      <c r="AV9783"/>
      <c r="AW9783"/>
      <c r="AX9783"/>
      <c r="AY9783"/>
      <c r="AZ9783"/>
      <c r="BA9783"/>
      <c r="BB9783"/>
      <c r="BC9783"/>
      <c r="BD9783"/>
    </row>
    <row r="9784" spans="1:56" s="16" customFormat="1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/>
      <c r="AE9784"/>
      <c r="AF9784"/>
      <c r="AG9784"/>
      <c r="AH9784"/>
      <c r="AI9784"/>
      <c r="AJ9784"/>
      <c r="AK9784"/>
      <c r="AL9784"/>
      <c r="AM9784"/>
      <c r="AN9784"/>
      <c r="AO9784"/>
      <c r="AP9784"/>
      <c r="AQ9784"/>
      <c r="AR9784"/>
      <c r="AS9784"/>
      <c r="AT9784"/>
      <c r="AU9784"/>
      <c r="AV9784"/>
      <c r="AW9784"/>
      <c r="AX9784"/>
      <c r="AY9784"/>
      <c r="AZ9784"/>
      <c r="BA9784"/>
      <c r="BB9784"/>
      <c r="BC9784"/>
      <c r="BD9784"/>
    </row>
    <row r="9785" spans="1:56" s="16" customFormat="1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/>
      <c r="AE9785"/>
      <c r="AF9785"/>
      <c r="AG9785"/>
      <c r="AH9785"/>
      <c r="AI9785"/>
      <c r="AJ9785"/>
      <c r="AK9785"/>
      <c r="AL9785"/>
      <c r="AM9785"/>
      <c r="AN9785"/>
      <c r="AO9785"/>
      <c r="AP9785"/>
      <c r="AQ9785"/>
      <c r="AR9785"/>
      <c r="AS9785"/>
      <c r="AT9785"/>
      <c r="AU9785"/>
      <c r="AV9785"/>
      <c r="AW9785"/>
      <c r="AX9785"/>
      <c r="AY9785"/>
      <c r="AZ9785"/>
      <c r="BA9785"/>
      <c r="BB9785"/>
      <c r="BC9785"/>
      <c r="BD9785"/>
    </row>
    <row r="9786" spans="1:56" s="16" customFormat="1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/>
      <c r="AE9786"/>
      <c r="AF9786"/>
      <c r="AG9786"/>
      <c r="AH9786"/>
      <c r="AI9786"/>
      <c r="AJ9786"/>
      <c r="AK9786"/>
      <c r="AL9786"/>
      <c r="AM9786"/>
      <c r="AN9786"/>
      <c r="AO9786"/>
      <c r="AP9786"/>
      <c r="AQ9786"/>
      <c r="AR9786"/>
      <c r="AS9786"/>
      <c r="AT9786"/>
      <c r="AU9786"/>
      <c r="AV9786"/>
      <c r="AW9786"/>
      <c r="AX9786"/>
      <c r="AY9786"/>
      <c r="AZ9786"/>
      <c r="BA9786"/>
      <c r="BB9786"/>
      <c r="BC9786"/>
      <c r="BD9786"/>
    </row>
    <row r="9787" spans="1:56" s="16" customFormat="1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/>
      <c r="AE9787"/>
      <c r="AF9787"/>
      <c r="AG9787"/>
      <c r="AH9787"/>
      <c r="AI9787"/>
      <c r="AJ9787"/>
      <c r="AK9787"/>
      <c r="AL9787"/>
      <c r="AM9787"/>
      <c r="AN9787"/>
      <c r="AO9787"/>
      <c r="AP9787"/>
      <c r="AQ9787"/>
      <c r="AR9787"/>
      <c r="AS9787"/>
      <c r="AT9787"/>
      <c r="AU9787"/>
      <c r="AV9787"/>
      <c r="AW9787"/>
      <c r="AX9787"/>
      <c r="AY9787"/>
      <c r="AZ9787"/>
      <c r="BA9787"/>
      <c r="BB9787"/>
      <c r="BC9787"/>
      <c r="BD9787"/>
    </row>
    <row r="9788" spans="1:56" s="16" customFormat="1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/>
      <c r="AE9788"/>
      <c r="AF9788"/>
      <c r="AG9788"/>
      <c r="AH9788"/>
      <c r="AI9788"/>
      <c r="AJ9788"/>
      <c r="AK9788"/>
      <c r="AL9788"/>
      <c r="AM9788"/>
      <c r="AN9788"/>
      <c r="AO9788"/>
      <c r="AP9788"/>
      <c r="AQ9788"/>
      <c r="AR9788"/>
      <c r="AS9788"/>
      <c r="AT9788"/>
      <c r="AU9788"/>
      <c r="AV9788"/>
      <c r="AW9788"/>
      <c r="AX9788"/>
      <c r="AY9788"/>
      <c r="AZ9788"/>
      <c r="BA9788"/>
      <c r="BB9788"/>
      <c r="BC9788"/>
      <c r="BD9788"/>
    </row>
    <row r="9789" spans="1:56" s="16" customFormat="1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/>
      <c r="AE9789"/>
      <c r="AF9789"/>
      <c r="AG9789"/>
      <c r="AH9789"/>
      <c r="AI9789"/>
      <c r="AJ9789"/>
      <c r="AK9789"/>
      <c r="AL9789"/>
      <c r="AM9789"/>
      <c r="AN9789"/>
      <c r="AO9789"/>
      <c r="AP9789"/>
      <c r="AQ9789"/>
      <c r="AR9789"/>
      <c r="AS9789"/>
      <c r="AT9789"/>
      <c r="AU9789"/>
      <c r="AV9789"/>
      <c r="AW9789"/>
      <c r="AX9789"/>
      <c r="AY9789"/>
      <c r="AZ9789"/>
      <c r="BA9789"/>
      <c r="BB9789"/>
      <c r="BC9789"/>
      <c r="BD9789"/>
    </row>
    <row r="9790" spans="1:56" s="16" customFormat="1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/>
      <c r="AE9790"/>
      <c r="AF9790"/>
      <c r="AG9790"/>
      <c r="AH9790"/>
      <c r="AI9790"/>
      <c r="AJ9790"/>
      <c r="AK9790"/>
      <c r="AL9790"/>
      <c r="AM9790"/>
      <c r="AN9790"/>
      <c r="AO9790"/>
      <c r="AP9790"/>
      <c r="AQ9790"/>
      <c r="AR9790"/>
      <c r="AS9790"/>
      <c r="AT9790"/>
      <c r="AU9790"/>
      <c r="AV9790"/>
      <c r="AW9790"/>
      <c r="AX9790"/>
      <c r="AY9790"/>
      <c r="AZ9790"/>
      <c r="BA9790"/>
      <c r="BB9790"/>
      <c r="BC9790"/>
      <c r="BD9790"/>
    </row>
    <row r="9791" spans="1:56" s="16" customFormat="1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/>
      <c r="AE9791"/>
      <c r="AF9791"/>
      <c r="AG9791"/>
      <c r="AH9791"/>
      <c r="AI9791"/>
      <c r="AJ9791"/>
      <c r="AK9791"/>
      <c r="AL9791"/>
      <c r="AM9791"/>
      <c r="AN9791"/>
      <c r="AO9791"/>
      <c r="AP9791"/>
      <c r="AQ9791"/>
      <c r="AR9791"/>
      <c r="AS9791"/>
      <c r="AT9791"/>
      <c r="AU9791"/>
      <c r="AV9791"/>
      <c r="AW9791"/>
      <c r="AX9791"/>
      <c r="AY9791"/>
      <c r="AZ9791"/>
      <c r="BA9791"/>
      <c r="BB9791"/>
      <c r="BC9791"/>
      <c r="BD9791"/>
    </row>
    <row r="9792" spans="1:56" s="16" customFormat="1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/>
      <c r="AE9792"/>
      <c r="AF9792"/>
      <c r="AG9792"/>
      <c r="AH9792"/>
      <c r="AI9792"/>
      <c r="AJ9792"/>
      <c r="AK9792"/>
      <c r="AL9792"/>
      <c r="AM9792"/>
      <c r="AN9792"/>
      <c r="AO9792"/>
      <c r="AP9792"/>
      <c r="AQ9792"/>
      <c r="AR9792"/>
      <c r="AS9792"/>
      <c r="AT9792"/>
      <c r="AU9792"/>
      <c r="AV9792"/>
      <c r="AW9792"/>
      <c r="AX9792"/>
      <c r="AY9792"/>
      <c r="AZ9792"/>
      <c r="BA9792"/>
      <c r="BB9792"/>
      <c r="BC9792"/>
      <c r="BD9792"/>
    </row>
    <row r="9793" spans="1:56" s="16" customFormat="1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/>
      <c r="AE9793"/>
      <c r="AF9793"/>
      <c r="AG9793"/>
      <c r="AH9793"/>
      <c r="AI9793"/>
      <c r="AJ9793"/>
      <c r="AK9793"/>
      <c r="AL9793"/>
      <c r="AM9793"/>
      <c r="AN9793"/>
      <c r="AO9793"/>
      <c r="AP9793"/>
      <c r="AQ9793"/>
      <c r="AR9793"/>
      <c r="AS9793"/>
      <c r="AT9793"/>
      <c r="AU9793"/>
      <c r="AV9793"/>
      <c r="AW9793"/>
      <c r="AX9793"/>
      <c r="AY9793"/>
      <c r="AZ9793"/>
      <c r="BA9793"/>
      <c r="BB9793"/>
      <c r="BC9793"/>
      <c r="BD9793"/>
    </row>
    <row r="9794" spans="1:56" s="16" customFormat="1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/>
      <c r="AE9794"/>
      <c r="AF9794"/>
      <c r="AG9794"/>
      <c r="AH9794"/>
      <c r="AI9794"/>
      <c r="AJ9794"/>
      <c r="AK9794"/>
      <c r="AL9794"/>
      <c r="AM9794"/>
      <c r="AN9794"/>
      <c r="AO9794"/>
      <c r="AP9794"/>
      <c r="AQ9794"/>
      <c r="AR9794"/>
      <c r="AS9794"/>
      <c r="AT9794"/>
      <c r="AU9794"/>
      <c r="AV9794"/>
      <c r="AW9794"/>
      <c r="AX9794"/>
      <c r="AY9794"/>
      <c r="AZ9794"/>
      <c r="BA9794"/>
      <c r="BB9794"/>
      <c r="BC9794"/>
      <c r="BD9794"/>
    </row>
    <row r="9795" spans="1:56" s="16" customFormat="1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/>
      <c r="AE9795"/>
      <c r="AF9795"/>
      <c r="AG9795"/>
      <c r="AH9795"/>
      <c r="AI9795"/>
      <c r="AJ9795"/>
      <c r="AK9795"/>
      <c r="AL9795"/>
      <c r="AM9795"/>
      <c r="AN9795"/>
      <c r="AO9795"/>
      <c r="AP9795"/>
      <c r="AQ9795"/>
      <c r="AR9795"/>
      <c r="AS9795"/>
      <c r="AT9795"/>
      <c r="AU9795"/>
      <c r="AV9795"/>
      <c r="AW9795"/>
      <c r="AX9795"/>
      <c r="AY9795"/>
      <c r="AZ9795"/>
      <c r="BA9795"/>
      <c r="BB9795"/>
      <c r="BC9795"/>
      <c r="BD9795"/>
    </row>
    <row r="9796" spans="1:56" s="16" customFormat="1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/>
      <c r="AE9796"/>
      <c r="AF9796"/>
      <c r="AG9796"/>
      <c r="AH9796"/>
      <c r="AI9796"/>
      <c r="AJ9796"/>
      <c r="AK9796"/>
      <c r="AL9796"/>
      <c r="AM9796"/>
      <c r="AN9796"/>
      <c r="AO9796"/>
      <c r="AP9796"/>
      <c r="AQ9796"/>
      <c r="AR9796"/>
      <c r="AS9796"/>
      <c r="AT9796"/>
      <c r="AU9796"/>
      <c r="AV9796"/>
      <c r="AW9796"/>
      <c r="AX9796"/>
      <c r="AY9796"/>
      <c r="AZ9796"/>
      <c r="BA9796"/>
      <c r="BB9796"/>
      <c r="BC9796"/>
      <c r="BD9796"/>
    </row>
    <row r="9797" spans="1:56" s="16" customFormat="1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/>
      <c r="AE9797"/>
      <c r="AF9797"/>
      <c r="AG9797"/>
      <c r="AH9797"/>
      <c r="AI9797"/>
      <c r="AJ9797"/>
      <c r="AK9797"/>
      <c r="AL9797"/>
      <c r="AM9797"/>
      <c r="AN9797"/>
      <c r="AO9797"/>
      <c r="AP9797"/>
      <c r="AQ9797"/>
      <c r="AR9797"/>
      <c r="AS9797"/>
      <c r="AT9797"/>
      <c r="AU9797"/>
      <c r="AV9797"/>
      <c r="AW9797"/>
      <c r="AX9797"/>
      <c r="AY9797"/>
      <c r="AZ9797"/>
      <c r="BA9797"/>
      <c r="BB9797"/>
      <c r="BC9797"/>
      <c r="BD9797"/>
    </row>
    <row r="9798" spans="1:56" s="16" customFormat="1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/>
      <c r="AE9798"/>
      <c r="AF9798"/>
      <c r="AG9798"/>
      <c r="AH9798"/>
      <c r="AI9798"/>
      <c r="AJ9798"/>
      <c r="AK9798"/>
      <c r="AL9798"/>
      <c r="AM9798"/>
      <c r="AN9798"/>
      <c r="AO9798"/>
      <c r="AP9798"/>
      <c r="AQ9798"/>
      <c r="AR9798"/>
      <c r="AS9798"/>
      <c r="AT9798"/>
      <c r="AU9798"/>
      <c r="AV9798"/>
      <c r="AW9798"/>
      <c r="AX9798"/>
      <c r="AY9798"/>
      <c r="AZ9798"/>
      <c r="BA9798"/>
      <c r="BB9798"/>
      <c r="BC9798"/>
      <c r="BD9798"/>
    </row>
    <row r="9799" spans="1:56" s="16" customFormat="1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  <c r="AE9799"/>
      <c r="AF9799"/>
      <c r="AG9799"/>
      <c r="AH9799"/>
      <c r="AI9799"/>
      <c r="AJ9799"/>
      <c r="AK9799"/>
      <c r="AL9799"/>
      <c r="AM9799"/>
      <c r="AN9799"/>
      <c r="AO9799"/>
      <c r="AP9799"/>
      <c r="AQ9799"/>
      <c r="AR9799"/>
      <c r="AS9799"/>
      <c r="AT9799"/>
      <c r="AU9799"/>
      <c r="AV9799"/>
      <c r="AW9799"/>
      <c r="AX9799"/>
      <c r="AY9799"/>
      <c r="AZ9799"/>
      <c r="BA9799"/>
      <c r="BB9799"/>
      <c r="BC9799"/>
      <c r="BD9799"/>
    </row>
    <row r="9800" spans="1:56" s="16" customFormat="1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/>
      <c r="AE9800"/>
      <c r="AF9800"/>
      <c r="AG9800"/>
      <c r="AH9800"/>
      <c r="AI9800"/>
      <c r="AJ9800"/>
      <c r="AK9800"/>
      <c r="AL9800"/>
      <c r="AM9800"/>
      <c r="AN9800"/>
      <c r="AO9800"/>
      <c r="AP9800"/>
      <c r="AQ9800"/>
      <c r="AR9800"/>
      <c r="AS9800"/>
      <c r="AT9800"/>
      <c r="AU9800"/>
      <c r="AV9800"/>
      <c r="AW9800"/>
      <c r="AX9800"/>
      <c r="AY9800"/>
      <c r="AZ9800"/>
      <c r="BA9800"/>
      <c r="BB9800"/>
      <c r="BC9800"/>
      <c r="BD9800"/>
    </row>
    <row r="9801" spans="1:56" s="16" customFormat="1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/>
      <c r="AE9801"/>
      <c r="AF9801"/>
      <c r="AG9801"/>
      <c r="AH9801"/>
      <c r="AI9801"/>
      <c r="AJ9801"/>
      <c r="AK9801"/>
      <c r="AL9801"/>
      <c r="AM9801"/>
      <c r="AN9801"/>
      <c r="AO9801"/>
      <c r="AP9801"/>
      <c r="AQ9801"/>
      <c r="AR9801"/>
      <c r="AS9801"/>
      <c r="AT9801"/>
      <c r="AU9801"/>
      <c r="AV9801"/>
      <c r="AW9801"/>
      <c r="AX9801"/>
      <c r="AY9801"/>
      <c r="AZ9801"/>
      <c r="BA9801"/>
      <c r="BB9801"/>
      <c r="BC9801"/>
      <c r="BD9801"/>
    </row>
    <row r="9802" spans="1:56" s="16" customFormat="1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/>
      <c r="AE9802"/>
      <c r="AF9802"/>
      <c r="AG9802"/>
      <c r="AH9802"/>
      <c r="AI9802"/>
      <c r="AJ9802"/>
      <c r="AK9802"/>
      <c r="AL9802"/>
      <c r="AM9802"/>
      <c r="AN9802"/>
      <c r="AO9802"/>
      <c r="AP9802"/>
      <c r="AQ9802"/>
      <c r="AR9802"/>
      <c r="AS9802"/>
      <c r="AT9802"/>
      <c r="AU9802"/>
      <c r="AV9802"/>
      <c r="AW9802"/>
      <c r="AX9802"/>
      <c r="AY9802"/>
      <c r="AZ9802"/>
      <c r="BA9802"/>
      <c r="BB9802"/>
      <c r="BC9802"/>
      <c r="BD9802"/>
    </row>
    <row r="9803" spans="1:56" s="16" customFormat="1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/>
      <c r="AE9803"/>
      <c r="AF9803"/>
      <c r="AG9803"/>
      <c r="AH9803"/>
      <c r="AI9803"/>
      <c r="AJ9803"/>
      <c r="AK9803"/>
      <c r="AL9803"/>
      <c r="AM9803"/>
      <c r="AN9803"/>
      <c r="AO9803"/>
      <c r="AP9803"/>
      <c r="AQ9803"/>
      <c r="AR9803"/>
      <c r="AS9803"/>
      <c r="AT9803"/>
      <c r="AU9803"/>
      <c r="AV9803"/>
      <c r="AW9803"/>
      <c r="AX9803"/>
      <c r="AY9803"/>
      <c r="AZ9803"/>
      <c r="BA9803"/>
      <c r="BB9803"/>
      <c r="BC9803"/>
      <c r="BD9803"/>
    </row>
    <row r="9804" spans="1:56" s="16" customFormat="1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/>
      <c r="AE9804"/>
      <c r="AF9804"/>
      <c r="AG9804"/>
      <c r="AH9804"/>
      <c r="AI9804"/>
      <c r="AJ9804"/>
      <c r="AK9804"/>
      <c r="AL9804"/>
      <c r="AM9804"/>
      <c r="AN9804"/>
      <c r="AO9804"/>
      <c r="AP9804"/>
      <c r="AQ9804"/>
      <c r="AR9804"/>
      <c r="AS9804"/>
      <c r="AT9804"/>
      <c r="AU9804"/>
      <c r="AV9804"/>
      <c r="AW9804"/>
      <c r="AX9804"/>
      <c r="AY9804"/>
      <c r="AZ9804"/>
      <c r="BA9804"/>
      <c r="BB9804"/>
      <c r="BC9804"/>
      <c r="BD9804"/>
    </row>
    <row r="9805" spans="1:56" s="16" customFormat="1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/>
      <c r="AE9805"/>
      <c r="AF9805"/>
      <c r="AG9805"/>
      <c r="AH9805"/>
      <c r="AI9805"/>
      <c r="AJ9805"/>
      <c r="AK9805"/>
      <c r="AL9805"/>
      <c r="AM9805"/>
      <c r="AN9805"/>
      <c r="AO9805"/>
      <c r="AP9805"/>
      <c r="AQ9805"/>
      <c r="AR9805"/>
      <c r="AS9805"/>
      <c r="AT9805"/>
      <c r="AU9805"/>
      <c r="AV9805"/>
      <c r="AW9805"/>
      <c r="AX9805"/>
      <c r="AY9805"/>
      <c r="AZ9805"/>
      <c r="BA9805"/>
      <c r="BB9805"/>
      <c r="BC9805"/>
      <c r="BD9805"/>
    </row>
    <row r="9806" spans="1:56" s="16" customFormat="1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/>
      <c r="AE9806"/>
      <c r="AF9806"/>
      <c r="AG9806"/>
      <c r="AH9806"/>
      <c r="AI9806"/>
      <c r="AJ9806"/>
      <c r="AK9806"/>
      <c r="AL9806"/>
      <c r="AM9806"/>
      <c r="AN9806"/>
      <c r="AO9806"/>
      <c r="AP9806"/>
      <c r="AQ9806"/>
      <c r="AR9806"/>
      <c r="AS9806"/>
      <c r="AT9806"/>
      <c r="AU9806"/>
      <c r="AV9806"/>
      <c r="AW9806"/>
      <c r="AX9806"/>
      <c r="AY9806"/>
      <c r="AZ9806"/>
      <c r="BA9806"/>
      <c r="BB9806"/>
      <c r="BC9806"/>
      <c r="BD9806"/>
    </row>
    <row r="9807" spans="1:56" s="16" customFormat="1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/>
      <c r="AE9807"/>
      <c r="AF9807"/>
      <c r="AG9807"/>
      <c r="AH9807"/>
      <c r="AI9807"/>
      <c r="AJ9807"/>
      <c r="AK9807"/>
      <c r="AL9807"/>
      <c r="AM9807"/>
      <c r="AN9807"/>
      <c r="AO9807"/>
      <c r="AP9807"/>
      <c r="AQ9807"/>
      <c r="AR9807"/>
      <c r="AS9807"/>
      <c r="AT9807"/>
      <c r="AU9807"/>
      <c r="AV9807"/>
      <c r="AW9807"/>
      <c r="AX9807"/>
      <c r="AY9807"/>
      <c r="AZ9807"/>
      <c r="BA9807"/>
      <c r="BB9807"/>
      <c r="BC9807"/>
      <c r="BD9807"/>
    </row>
    <row r="9808" spans="1:56" s="16" customFormat="1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/>
      <c r="AE9808"/>
      <c r="AF9808"/>
      <c r="AG9808"/>
      <c r="AH9808"/>
      <c r="AI9808"/>
      <c r="AJ9808"/>
      <c r="AK9808"/>
      <c r="AL9808"/>
      <c r="AM9808"/>
      <c r="AN9808"/>
      <c r="AO9808"/>
      <c r="AP9808"/>
      <c r="AQ9808"/>
      <c r="AR9808"/>
      <c r="AS9808"/>
      <c r="AT9808"/>
      <c r="AU9808"/>
      <c r="AV9808"/>
      <c r="AW9808"/>
      <c r="AX9808"/>
      <c r="AY9808"/>
      <c r="AZ9808"/>
      <c r="BA9808"/>
      <c r="BB9808"/>
      <c r="BC9808"/>
      <c r="BD9808"/>
    </row>
    <row r="9809" spans="1:56" s="16" customFormat="1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/>
      <c r="AE9809"/>
      <c r="AF9809"/>
      <c r="AG9809"/>
      <c r="AH9809"/>
      <c r="AI9809"/>
      <c r="AJ9809"/>
      <c r="AK9809"/>
      <c r="AL9809"/>
      <c r="AM9809"/>
      <c r="AN9809"/>
      <c r="AO9809"/>
      <c r="AP9809"/>
      <c r="AQ9809"/>
      <c r="AR9809"/>
      <c r="AS9809"/>
      <c r="AT9809"/>
      <c r="AU9809"/>
      <c r="AV9809"/>
      <c r="AW9809"/>
      <c r="AX9809"/>
      <c r="AY9809"/>
      <c r="AZ9809"/>
      <c r="BA9809"/>
      <c r="BB9809"/>
      <c r="BC9809"/>
      <c r="BD9809"/>
    </row>
    <row r="9810" spans="1:56" s="16" customFormat="1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/>
      <c r="AE9810"/>
      <c r="AF9810"/>
      <c r="AG9810"/>
      <c r="AH9810"/>
      <c r="AI9810"/>
      <c r="AJ9810"/>
      <c r="AK9810"/>
      <c r="AL9810"/>
      <c r="AM9810"/>
      <c r="AN9810"/>
      <c r="AO9810"/>
      <c r="AP9810"/>
      <c r="AQ9810"/>
      <c r="AR9810"/>
      <c r="AS9810"/>
      <c r="AT9810"/>
      <c r="AU9810"/>
      <c r="AV9810"/>
      <c r="AW9810"/>
      <c r="AX9810"/>
      <c r="AY9810"/>
      <c r="AZ9810"/>
      <c r="BA9810"/>
      <c r="BB9810"/>
      <c r="BC9810"/>
      <c r="BD9810"/>
    </row>
    <row r="9811" spans="1:56" s="16" customFormat="1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/>
      <c r="AE9811"/>
      <c r="AF9811"/>
      <c r="AG9811"/>
      <c r="AH9811"/>
      <c r="AI9811"/>
      <c r="AJ9811"/>
      <c r="AK9811"/>
      <c r="AL9811"/>
      <c r="AM9811"/>
      <c r="AN9811"/>
      <c r="AO9811"/>
      <c r="AP9811"/>
      <c r="AQ9811"/>
      <c r="AR9811"/>
      <c r="AS9811"/>
      <c r="AT9811"/>
      <c r="AU9811"/>
      <c r="AV9811"/>
      <c r="AW9811"/>
      <c r="AX9811"/>
      <c r="AY9811"/>
      <c r="AZ9811"/>
      <c r="BA9811"/>
      <c r="BB9811"/>
      <c r="BC9811"/>
      <c r="BD9811"/>
    </row>
    <row r="9812" spans="1:56" s="16" customFormat="1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/>
      <c r="AE9812"/>
      <c r="AF9812"/>
      <c r="AG9812"/>
      <c r="AH9812"/>
      <c r="AI9812"/>
      <c r="AJ9812"/>
      <c r="AK9812"/>
      <c r="AL9812"/>
      <c r="AM9812"/>
      <c r="AN9812"/>
      <c r="AO9812"/>
      <c r="AP9812"/>
      <c r="AQ9812"/>
      <c r="AR9812"/>
      <c r="AS9812"/>
      <c r="AT9812"/>
      <c r="AU9812"/>
      <c r="AV9812"/>
      <c r="AW9812"/>
      <c r="AX9812"/>
      <c r="AY9812"/>
      <c r="AZ9812"/>
      <c r="BA9812"/>
      <c r="BB9812"/>
      <c r="BC9812"/>
      <c r="BD9812"/>
    </row>
    <row r="9813" spans="1:56" s="16" customFormat="1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/>
      <c r="AE9813"/>
      <c r="AF9813"/>
      <c r="AG9813"/>
      <c r="AH9813"/>
      <c r="AI9813"/>
      <c r="AJ9813"/>
      <c r="AK9813"/>
      <c r="AL9813"/>
      <c r="AM9813"/>
      <c r="AN9813"/>
      <c r="AO9813"/>
      <c r="AP9813"/>
      <c r="AQ9813"/>
      <c r="AR9813"/>
      <c r="AS9813"/>
      <c r="AT9813"/>
      <c r="AU9813"/>
      <c r="AV9813"/>
      <c r="AW9813"/>
      <c r="AX9813"/>
      <c r="AY9813"/>
      <c r="AZ9813"/>
      <c r="BA9813"/>
      <c r="BB9813"/>
      <c r="BC9813"/>
      <c r="BD9813"/>
    </row>
    <row r="9814" spans="1:56" s="16" customFormat="1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/>
      <c r="AE9814"/>
      <c r="AF9814"/>
      <c r="AG9814"/>
      <c r="AH9814"/>
      <c r="AI9814"/>
      <c r="AJ9814"/>
      <c r="AK9814"/>
      <c r="AL9814"/>
      <c r="AM9814"/>
      <c r="AN9814"/>
      <c r="AO9814"/>
      <c r="AP9814"/>
      <c r="AQ9814"/>
      <c r="AR9814"/>
      <c r="AS9814"/>
      <c r="AT9814"/>
      <c r="AU9814"/>
      <c r="AV9814"/>
      <c r="AW9814"/>
      <c r="AX9814"/>
      <c r="AY9814"/>
      <c r="AZ9814"/>
      <c r="BA9814"/>
      <c r="BB9814"/>
      <c r="BC9814"/>
      <c r="BD9814"/>
    </row>
    <row r="9815" spans="1:56" s="16" customFormat="1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/>
      <c r="AE9815"/>
      <c r="AF9815"/>
      <c r="AG9815"/>
      <c r="AH9815"/>
      <c r="AI9815"/>
      <c r="AJ9815"/>
      <c r="AK9815"/>
      <c r="AL9815"/>
      <c r="AM9815"/>
      <c r="AN9815"/>
      <c r="AO9815"/>
      <c r="AP9815"/>
      <c r="AQ9815"/>
      <c r="AR9815"/>
      <c r="AS9815"/>
      <c r="AT9815"/>
      <c r="AU9815"/>
      <c r="AV9815"/>
      <c r="AW9815"/>
      <c r="AX9815"/>
      <c r="AY9815"/>
      <c r="AZ9815"/>
      <c r="BA9815"/>
      <c r="BB9815"/>
      <c r="BC9815"/>
      <c r="BD9815"/>
    </row>
    <row r="9816" spans="1:56" s="16" customFormat="1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/>
      <c r="AE9816"/>
      <c r="AF9816"/>
      <c r="AG9816"/>
      <c r="AH9816"/>
      <c r="AI9816"/>
      <c r="AJ9816"/>
      <c r="AK9816"/>
      <c r="AL9816"/>
      <c r="AM9816"/>
      <c r="AN9816"/>
      <c r="AO9816"/>
      <c r="AP9816"/>
      <c r="AQ9816"/>
      <c r="AR9816"/>
      <c r="AS9816"/>
      <c r="AT9816"/>
      <c r="AU9816"/>
      <c r="AV9816"/>
      <c r="AW9816"/>
      <c r="AX9816"/>
      <c r="AY9816"/>
      <c r="AZ9816"/>
      <c r="BA9816"/>
      <c r="BB9816"/>
      <c r="BC9816"/>
      <c r="BD9816"/>
    </row>
    <row r="9817" spans="1:56" s="16" customFormat="1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/>
      <c r="AE9817"/>
      <c r="AF9817"/>
      <c r="AG9817"/>
      <c r="AH9817"/>
      <c r="AI9817"/>
      <c r="AJ9817"/>
      <c r="AK9817"/>
      <c r="AL9817"/>
      <c r="AM9817"/>
      <c r="AN9817"/>
      <c r="AO9817"/>
      <c r="AP9817"/>
      <c r="AQ9817"/>
      <c r="AR9817"/>
      <c r="AS9817"/>
      <c r="AT9817"/>
      <c r="AU9817"/>
      <c r="AV9817"/>
      <c r="AW9817"/>
      <c r="AX9817"/>
      <c r="AY9817"/>
      <c r="AZ9817"/>
      <c r="BA9817"/>
      <c r="BB9817"/>
      <c r="BC9817"/>
      <c r="BD9817"/>
    </row>
    <row r="9818" spans="1:56" s="16" customFormat="1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/>
      <c r="AE9818"/>
      <c r="AF9818"/>
      <c r="AG9818"/>
      <c r="AH9818"/>
      <c r="AI9818"/>
      <c r="AJ9818"/>
      <c r="AK9818"/>
      <c r="AL9818"/>
      <c r="AM9818"/>
      <c r="AN9818"/>
      <c r="AO9818"/>
      <c r="AP9818"/>
      <c r="AQ9818"/>
      <c r="AR9818"/>
      <c r="AS9818"/>
      <c r="AT9818"/>
      <c r="AU9818"/>
      <c r="AV9818"/>
      <c r="AW9818"/>
      <c r="AX9818"/>
      <c r="AY9818"/>
      <c r="AZ9818"/>
      <c r="BA9818"/>
      <c r="BB9818"/>
      <c r="BC9818"/>
      <c r="BD9818"/>
    </row>
    <row r="9819" spans="1:56" s="16" customFormat="1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/>
      <c r="AE9819"/>
      <c r="AF9819"/>
      <c r="AG9819"/>
      <c r="AH9819"/>
      <c r="AI9819"/>
      <c r="AJ9819"/>
      <c r="AK9819"/>
      <c r="AL9819"/>
      <c r="AM9819"/>
      <c r="AN9819"/>
      <c r="AO9819"/>
      <c r="AP9819"/>
      <c r="AQ9819"/>
      <c r="AR9819"/>
      <c r="AS9819"/>
      <c r="AT9819"/>
      <c r="AU9819"/>
      <c r="AV9819"/>
      <c r="AW9819"/>
      <c r="AX9819"/>
      <c r="AY9819"/>
      <c r="AZ9819"/>
      <c r="BA9819"/>
      <c r="BB9819"/>
      <c r="BC9819"/>
      <c r="BD9819"/>
    </row>
    <row r="9820" spans="1:56" s="16" customFormat="1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/>
      <c r="AE9820"/>
      <c r="AF9820"/>
      <c r="AG9820"/>
      <c r="AH9820"/>
      <c r="AI9820"/>
      <c r="AJ9820"/>
      <c r="AK9820"/>
      <c r="AL9820"/>
      <c r="AM9820"/>
      <c r="AN9820"/>
      <c r="AO9820"/>
      <c r="AP9820"/>
      <c r="AQ9820"/>
      <c r="AR9820"/>
      <c r="AS9820"/>
      <c r="AT9820"/>
      <c r="AU9820"/>
      <c r="AV9820"/>
      <c r="AW9820"/>
      <c r="AX9820"/>
      <c r="AY9820"/>
      <c r="AZ9820"/>
      <c r="BA9820"/>
      <c r="BB9820"/>
      <c r="BC9820"/>
      <c r="BD9820"/>
    </row>
    <row r="9821" spans="1:56" s="16" customFormat="1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/>
      <c r="AE9821"/>
      <c r="AF9821"/>
      <c r="AG9821"/>
      <c r="AH9821"/>
      <c r="AI9821"/>
      <c r="AJ9821"/>
      <c r="AK9821"/>
      <c r="AL9821"/>
      <c r="AM9821"/>
      <c r="AN9821"/>
      <c r="AO9821"/>
      <c r="AP9821"/>
      <c r="AQ9821"/>
      <c r="AR9821"/>
      <c r="AS9821"/>
      <c r="AT9821"/>
      <c r="AU9821"/>
      <c r="AV9821"/>
      <c r="AW9821"/>
      <c r="AX9821"/>
      <c r="AY9821"/>
      <c r="AZ9821"/>
      <c r="BA9821"/>
      <c r="BB9821"/>
      <c r="BC9821"/>
      <c r="BD9821"/>
    </row>
    <row r="9822" spans="1:56" s="16" customFormat="1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/>
      <c r="AE9822"/>
      <c r="AF9822"/>
      <c r="AG9822"/>
      <c r="AH9822"/>
      <c r="AI9822"/>
      <c r="AJ9822"/>
      <c r="AK9822"/>
      <c r="AL9822"/>
      <c r="AM9822"/>
      <c r="AN9822"/>
      <c r="AO9822"/>
      <c r="AP9822"/>
      <c r="AQ9822"/>
      <c r="AR9822"/>
      <c r="AS9822"/>
      <c r="AT9822"/>
      <c r="AU9822"/>
      <c r="AV9822"/>
      <c r="AW9822"/>
      <c r="AX9822"/>
      <c r="AY9822"/>
      <c r="AZ9822"/>
      <c r="BA9822"/>
      <c r="BB9822"/>
      <c r="BC9822"/>
      <c r="BD9822"/>
    </row>
    <row r="9823" spans="1:56" s="16" customFormat="1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/>
      <c r="AE9823"/>
      <c r="AF9823"/>
      <c r="AG9823"/>
      <c r="AH9823"/>
      <c r="AI9823"/>
      <c r="AJ9823"/>
      <c r="AK9823"/>
      <c r="AL9823"/>
      <c r="AM9823"/>
      <c r="AN9823"/>
      <c r="AO9823"/>
      <c r="AP9823"/>
      <c r="AQ9823"/>
      <c r="AR9823"/>
      <c r="AS9823"/>
      <c r="AT9823"/>
      <c r="AU9823"/>
      <c r="AV9823"/>
      <c r="AW9823"/>
      <c r="AX9823"/>
      <c r="AY9823"/>
      <c r="AZ9823"/>
      <c r="BA9823"/>
      <c r="BB9823"/>
      <c r="BC9823"/>
      <c r="BD9823"/>
    </row>
    <row r="9824" spans="1:56" s="16" customFormat="1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/>
      <c r="AE9824"/>
      <c r="AF9824"/>
      <c r="AG9824"/>
      <c r="AH9824"/>
      <c r="AI9824"/>
      <c r="AJ9824"/>
      <c r="AK9824"/>
      <c r="AL9824"/>
      <c r="AM9824"/>
      <c r="AN9824"/>
      <c r="AO9824"/>
      <c r="AP9824"/>
      <c r="AQ9824"/>
      <c r="AR9824"/>
      <c r="AS9824"/>
      <c r="AT9824"/>
      <c r="AU9824"/>
      <c r="AV9824"/>
      <c r="AW9824"/>
      <c r="AX9824"/>
      <c r="AY9824"/>
      <c r="AZ9824"/>
      <c r="BA9824"/>
      <c r="BB9824"/>
      <c r="BC9824"/>
      <c r="BD9824"/>
    </row>
    <row r="9825" spans="1:56" s="16" customFormat="1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/>
      <c r="AE9825"/>
      <c r="AF9825"/>
      <c r="AG9825"/>
      <c r="AH9825"/>
      <c r="AI9825"/>
      <c r="AJ9825"/>
      <c r="AK9825"/>
      <c r="AL9825"/>
      <c r="AM9825"/>
      <c r="AN9825"/>
      <c r="AO9825"/>
      <c r="AP9825"/>
      <c r="AQ9825"/>
      <c r="AR9825"/>
      <c r="AS9825"/>
      <c r="AT9825"/>
      <c r="AU9825"/>
      <c r="AV9825"/>
      <c r="AW9825"/>
      <c r="AX9825"/>
      <c r="AY9825"/>
      <c r="AZ9825"/>
      <c r="BA9825"/>
      <c r="BB9825"/>
      <c r="BC9825"/>
      <c r="BD9825"/>
    </row>
    <row r="9826" spans="1:56" s="16" customFormat="1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/>
      <c r="AE9826"/>
      <c r="AF9826"/>
      <c r="AG9826"/>
      <c r="AH9826"/>
      <c r="AI9826"/>
      <c r="AJ9826"/>
      <c r="AK9826"/>
      <c r="AL9826"/>
      <c r="AM9826"/>
      <c r="AN9826"/>
      <c r="AO9826"/>
      <c r="AP9826"/>
      <c r="AQ9826"/>
      <c r="AR9826"/>
      <c r="AS9826"/>
      <c r="AT9826"/>
      <c r="AU9826"/>
      <c r="AV9826"/>
      <c r="AW9826"/>
      <c r="AX9826"/>
      <c r="AY9826"/>
      <c r="AZ9826"/>
      <c r="BA9826"/>
      <c r="BB9826"/>
      <c r="BC9826"/>
      <c r="BD9826"/>
    </row>
    <row r="9827" spans="1:56" s="16" customFormat="1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/>
      <c r="AE9827"/>
      <c r="AF9827"/>
      <c r="AG9827"/>
      <c r="AH9827"/>
      <c r="AI9827"/>
      <c r="AJ9827"/>
      <c r="AK9827"/>
      <c r="AL9827"/>
      <c r="AM9827"/>
      <c r="AN9827"/>
      <c r="AO9827"/>
      <c r="AP9827"/>
      <c r="AQ9827"/>
      <c r="AR9827"/>
      <c r="AS9827"/>
      <c r="AT9827"/>
      <c r="AU9827"/>
      <c r="AV9827"/>
      <c r="AW9827"/>
      <c r="AX9827"/>
      <c r="AY9827"/>
      <c r="AZ9827"/>
      <c r="BA9827"/>
      <c r="BB9827"/>
      <c r="BC9827"/>
      <c r="BD9827"/>
    </row>
    <row r="9828" spans="1:56" s="16" customFormat="1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/>
      <c r="AE9828"/>
      <c r="AF9828"/>
      <c r="AG9828"/>
      <c r="AH9828"/>
      <c r="AI9828"/>
      <c r="AJ9828"/>
      <c r="AK9828"/>
      <c r="AL9828"/>
      <c r="AM9828"/>
      <c r="AN9828"/>
      <c r="AO9828"/>
      <c r="AP9828"/>
      <c r="AQ9828"/>
      <c r="AR9828"/>
      <c r="AS9828"/>
      <c r="AT9828"/>
      <c r="AU9828"/>
      <c r="AV9828"/>
      <c r="AW9828"/>
      <c r="AX9828"/>
      <c r="AY9828"/>
      <c r="AZ9828"/>
      <c r="BA9828"/>
      <c r="BB9828"/>
      <c r="BC9828"/>
      <c r="BD9828"/>
    </row>
    <row r="9829" spans="1:56" s="16" customFormat="1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/>
      <c r="AE9829"/>
      <c r="AF9829"/>
      <c r="AG9829"/>
      <c r="AH9829"/>
      <c r="AI9829"/>
      <c r="AJ9829"/>
      <c r="AK9829"/>
      <c r="AL9829"/>
      <c r="AM9829"/>
      <c r="AN9829"/>
      <c r="AO9829"/>
      <c r="AP9829"/>
      <c r="AQ9829"/>
      <c r="AR9829"/>
      <c r="AS9829"/>
      <c r="AT9829"/>
      <c r="AU9829"/>
      <c r="AV9829"/>
      <c r="AW9829"/>
      <c r="AX9829"/>
      <c r="AY9829"/>
      <c r="AZ9829"/>
      <c r="BA9829"/>
      <c r="BB9829"/>
      <c r="BC9829"/>
      <c r="BD9829"/>
    </row>
    <row r="9830" spans="1:56" s="16" customFormat="1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/>
      <c r="AE9830"/>
      <c r="AF9830"/>
      <c r="AG9830"/>
      <c r="AH9830"/>
      <c r="AI9830"/>
      <c r="AJ9830"/>
      <c r="AK9830"/>
      <c r="AL9830"/>
      <c r="AM9830"/>
      <c r="AN9830"/>
      <c r="AO9830"/>
      <c r="AP9830"/>
      <c r="AQ9830"/>
      <c r="AR9830"/>
      <c r="AS9830"/>
      <c r="AT9830"/>
      <c r="AU9830"/>
      <c r="AV9830"/>
      <c r="AW9830"/>
      <c r="AX9830"/>
      <c r="AY9830"/>
      <c r="AZ9830"/>
      <c r="BA9830"/>
      <c r="BB9830"/>
      <c r="BC9830"/>
      <c r="BD9830"/>
    </row>
    <row r="9831" spans="1:56" s="16" customFormat="1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/>
      <c r="AE9831"/>
      <c r="AF9831"/>
      <c r="AG9831"/>
      <c r="AH9831"/>
      <c r="AI9831"/>
      <c r="AJ9831"/>
      <c r="AK9831"/>
      <c r="AL9831"/>
      <c r="AM9831"/>
      <c r="AN9831"/>
      <c r="AO9831"/>
      <c r="AP9831"/>
      <c r="AQ9831"/>
      <c r="AR9831"/>
      <c r="AS9831"/>
      <c r="AT9831"/>
      <c r="AU9831"/>
      <c r="AV9831"/>
      <c r="AW9831"/>
      <c r="AX9831"/>
      <c r="AY9831"/>
      <c r="AZ9831"/>
      <c r="BA9831"/>
      <c r="BB9831"/>
      <c r="BC9831"/>
      <c r="BD9831"/>
    </row>
    <row r="9832" spans="1:56" s="16" customFormat="1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/>
      <c r="AE9832"/>
      <c r="AF9832"/>
      <c r="AG9832"/>
      <c r="AH9832"/>
      <c r="AI9832"/>
      <c r="AJ9832"/>
      <c r="AK9832"/>
      <c r="AL9832"/>
      <c r="AM9832"/>
      <c r="AN9832"/>
      <c r="AO9832"/>
      <c r="AP9832"/>
      <c r="AQ9832"/>
      <c r="AR9832"/>
      <c r="AS9832"/>
      <c r="AT9832"/>
      <c r="AU9832"/>
      <c r="AV9832"/>
      <c r="AW9832"/>
      <c r="AX9832"/>
      <c r="AY9832"/>
      <c r="AZ9832"/>
      <c r="BA9832"/>
      <c r="BB9832"/>
      <c r="BC9832"/>
      <c r="BD9832"/>
    </row>
    <row r="9833" spans="1:56" s="16" customFormat="1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/>
      <c r="AE9833"/>
      <c r="AF9833"/>
      <c r="AG9833"/>
      <c r="AH9833"/>
      <c r="AI9833"/>
      <c r="AJ9833"/>
      <c r="AK9833"/>
      <c r="AL9833"/>
      <c r="AM9833"/>
      <c r="AN9833"/>
      <c r="AO9833"/>
      <c r="AP9833"/>
      <c r="AQ9833"/>
      <c r="AR9833"/>
      <c r="AS9833"/>
      <c r="AT9833"/>
      <c r="AU9833"/>
      <c r="AV9833"/>
      <c r="AW9833"/>
      <c r="AX9833"/>
      <c r="AY9833"/>
      <c r="AZ9833"/>
      <c r="BA9833"/>
      <c r="BB9833"/>
      <c r="BC9833"/>
      <c r="BD9833"/>
    </row>
    <row r="9834" spans="1:56" s="16" customFormat="1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/>
      <c r="AE9834"/>
      <c r="AF9834"/>
      <c r="AG9834"/>
      <c r="AH9834"/>
      <c r="AI9834"/>
      <c r="AJ9834"/>
      <c r="AK9834"/>
      <c r="AL9834"/>
      <c r="AM9834"/>
      <c r="AN9834"/>
      <c r="AO9834"/>
      <c r="AP9834"/>
      <c r="AQ9834"/>
      <c r="AR9834"/>
      <c r="AS9834"/>
      <c r="AT9834"/>
      <c r="AU9834"/>
      <c r="AV9834"/>
      <c r="AW9834"/>
      <c r="AX9834"/>
      <c r="AY9834"/>
      <c r="AZ9834"/>
      <c r="BA9834"/>
      <c r="BB9834"/>
      <c r="BC9834"/>
      <c r="BD9834"/>
    </row>
    <row r="9835" spans="1:56" s="16" customFormat="1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/>
      <c r="AE9835"/>
      <c r="AF9835"/>
      <c r="AG9835"/>
      <c r="AH9835"/>
      <c r="AI9835"/>
      <c r="AJ9835"/>
      <c r="AK9835"/>
      <c r="AL9835"/>
      <c r="AM9835"/>
      <c r="AN9835"/>
      <c r="AO9835"/>
      <c r="AP9835"/>
      <c r="AQ9835"/>
      <c r="AR9835"/>
      <c r="AS9835"/>
      <c r="AT9835"/>
      <c r="AU9835"/>
      <c r="AV9835"/>
      <c r="AW9835"/>
      <c r="AX9835"/>
      <c r="AY9835"/>
      <c r="AZ9835"/>
      <c r="BA9835"/>
      <c r="BB9835"/>
      <c r="BC9835"/>
      <c r="BD9835"/>
    </row>
    <row r="9836" spans="1:56" s="16" customFormat="1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/>
      <c r="AE9836"/>
      <c r="AF9836"/>
      <c r="AG9836"/>
      <c r="AH9836"/>
      <c r="AI9836"/>
      <c r="AJ9836"/>
      <c r="AK9836"/>
      <c r="AL9836"/>
      <c r="AM9836"/>
      <c r="AN9836"/>
      <c r="AO9836"/>
      <c r="AP9836"/>
      <c r="AQ9836"/>
      <c r="AR9836"/>
      <c r="AS9836"/>
      <c r="AT9836"/>
      <c r="AU9836"/>
      <c r="AV9836"/>
      <c r="AW9836"/>
      <c r="AX9836"/>
      <c r="AY9836"/>
      <c r="AZ9836"/>
      <c r="BA9836"/>
      <c r="BB9836"/>
      <c r="BC9836"/>
      <c r="BD9836"/>
    </row>
    <row r="9837" spans="1:56" s="16" customFormat="1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/>
      <c r="AE9837"/>
      <c r="AF9837"/>
      <c r="AG9837"/>
      <c r="AH9837"/>
      <c r="AI9837"/>
      <c r="AJ9837"/>
      <c r="AK9837"/>
      <c r="AL9837"/>
      <c r="AM9837"/>
      <c r="AN9837"/>
      <c r="AO9837"/>
      <c r="AP9837"/>
      <c r="AQ9837"/>
      <c r="AR9837"/>
      <c r="AS9837"/>
      <c r="AT9837"/>
      <c r="AU9837"/>
      <c r="AV9837"/>
      <c r="AW9837"/>
      <c r="AX9837"/>
      <c r="AY9837"/>
      <c r="AZ9837"/>
      <c r="BA9837"/>
      <c r="BB9837"/>
      <c r="BC9837"/>
      <c r="BD9837"/>
    </row>
    <row r="9838" spans="1:56" s="16" customFormat="1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/>
      <c r="AE9838"/>
      <c r="AF9838"/>
      <c r="AG9838"/>
      <c r="AH9838"/>
      <c r="AI9838"/>
      <c r="AJ9838"/>
      <c r="AK9838"/>
      <c r="AL9838"/>
      <c r="AM9838"/>
      <c r="AN9838"/>
      <c r="AO9838"/>
      <c r="AP9838"/>
      <c r="AQ9838"/>
      <c r="AR9838"/>
      <c r="AS9838"/>
      <c r="AT9838"/>
      <c r="AU9838"/>
      <c r="AV9838"/>
      <c r="AW9838"/>
      <c r="AX9838"/>
      <c r="AY9838"/>
      <c r="AZ9838"/>
      <c r="BA9838"/>
      <c r="BB9838"/>
      <c r="BC9838"/>
      <c r="BD9838"/>
    </row>
    <row r="9839" spans="1:56" s="16" customFormat="1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/>
      <c r="AE9839"/>
      <c r="AF9839"/>
      <c r="AG9839"/>
      <c r="AH9839"/>
      <c r="AI9839"/>
      <c r="AJ9839"/>
      <c r="AK9839"/>
      <c r="AL9839"/>
      <c r="AM9839"/>
      <c r="AN9839"/>
      <c r="AO9839"/>
      <c r="AP9839"/>
      <c r="AQ9839"/>
      <c r="AR9839"/>
      <c r="AS9839"/>
      <c r="AT9839"/>
      <c r="AU9839"/>
      <c r="AV9839"/>
      <c r="AW9839"/>
      <c r="AX9839"/>
      <c r="AY9839"/>
      <c r="AZ9839"/>
      <c r="BA9839"/>
      <c r="BB9839"/>
      <c r="BC9839"/>
      <c r="BD9839"/>
    </row>
    <row r="9840" spans="1:56" s="16" customFormat="1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/>
      <c r="AE9840"/>
      <c r="AF9840"/>
      <c r="AG9840"/>
      <c r="AH9840"/>
      <c r="AI9840"/>
      <c r="AJ9840"/>
      <c r="AK9840"/>
      <c r="AL9840"/>
      <c r="AM9840"/>
      <c r="AN9840"/>
      <c r="AO9840"/>
      <c r="AP9840"/>
      <c r="AQ9840"/>
      <c r="AR9840"/>
      <c r="AS9840"/>
      <c r="AT9840"/>
      <c r="AU9840"/>
      <c r="AV9840"/>
      <c r="AW9840"/>
      <c r="AX9840"/>
      <c r="AY9840"/>
      <c r="AZ9840"/>
      <c r="BA9840"/>
      <c r="BB9840"/>
      <c r="BC9840"/>
      <c r="BD9840"/>
    </row>
    <row r="9841" spans="1:56" s="16" customFormat="1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/>
      <c r="AE9841"/>
      <c r="AF9841"/>
      <c r="AG9841"/>
      <c r="AH9841"/>
      <c r="AI9841"/>
      <c r="AJ9841"/>
      <c r="AK9841"/>
      <c r="AL9841"/>
      <c r="AM9841"/>
      <c r="AN9841"/>
      <c r="AO9841"/>
      <c r="AP9841"/>
      <c r="AQ9841"/>
      <c r="AR9841"/>
      <c r="AS9841"/>
      <c r="AT9841"/>
      <c r="AU9841"/>
      <c r="AV9841"/>
      <c r="AW9841"/>
      <c r="AX9841"/>
      <c r="AY9841"/>
      <c r="AZ9841"/>
      <c r="BA9841"/>
      <c r="BB9841"/>
      <c r="BC9841"/>
      <c r="BD9841"/>
    </row>
    <row r="9842" spans="1:56" s="16" customFormat="1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/>
      <c r="AE9842"/>
      <c r="AF9842"/>
      <c r="AG9842"/>
      <c r="AH9842"/>
      <c r="AI9842"/>
      <c r="AJ9842"/>
      <c r="AK9842"/>
      <c r="AL9842"/>
      <c r="AM9842"/>
      <c r="AN9842"/>
      <c r="AO9842"/>
      <c r="AP9842"/>
      <c r="AQ9842"/>
      <c r="AR9842"/>
      <c r="AS9842"/>
      <c r="AT9842"/>
      <c r="AU9842"/>
      <c r="AV9842"/>
      <c r="AW9842"/>
      <c r="AX9842"/>
      <c r="AY9842"/>
      <c r="AZ9842"/>
      <c r="BA9842"/>
      <c r="BB9842"/>
      <c r="BC9842"/>
      <c r="BD9842"/>
    </row>
    <row r="9843" spans="1:56" s="16" customFormat="1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/>
      <c r="AE9843"/>
      <c r="AF9843"/>
      <c r="AG9843"/>
      <c r="AH9843"/>
      <c r="AI9843"/>
      <c r="AJ9843"/>
      <c r="AK9843"/>
      <c r="AL9843"/>
      <c r="AM9843"/>
      <c r="AN9843"/>
      <c r="AO9843"/>
      <c r="AP9843"/>
      <c r="AQ9843"/>
      <c r="AR9843"/>
      <c r="AS9843"/>
      <c r="AT9843"/>
      <c r="AU9843"/>
      <c r="AV9843"/>
      <c r="AW9843"/>
      <c r="AX9843"/>
      <c r="AY9843"/>
      <c r="AZ9843"/>
      <c r="BA9843"/>
      <c r="BB9843"/>
      <c r="BC9843"/>
      <c r="BD9843"/>
    </row>
    <row r="9844" spans="1:56" s="16" customFormat="1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/>
      <c r="AE9844"/>
      <c r="AF9844"/>
      <c r="AG9844"/>
      <c r="AH9844"/>
      <c r="AI9844"/>
      <c r="AJ9844"/>
      <c r="AK9844"/>
      <c r="AL9844"/>
      <c r="AM9844"/>
      <c r="AN9844"/>
      <c r="AO9844"/>
      <c r="AP9844"/>
      <c r="AQ9844"/>
      <c r="AR9844"/>
      <c r="AS9844"/>
      <c r="AT9844"/>
      <c r="AU9844"/>
      <c r="AV9844"/>
      <c r="AW9844"/>
      <c r="AX9844"/>
      <c r="AY9844"/>
      <c r="AZ9844"/>
      <c r="BA9844"/>
      <c r="BB9844"/>
      <c r="BC9844"/>
      <c r="BD9844"/>
    </row>
    <row r="9845" spans="1:56" s="16" customFormat="1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/>
      <c r="AE9845"/>
      <c r="AF9845"/>
      <c r="AG9845"/>
      <c r="AH9845"/>
      <c r="AI9845"/>
      <c r="AJ9845"/>
      <c r="AK9845"/>
      <c r="AL9845"/>
      <c r="AM9845"/>
      <c r="AN9845"/>
      <c r="AO9845"/>
      <c r="AP9845"/>
      <c r="AQ9845"/>
      <c r="AR9845"/>
      <c r="AS9845"/>
      <c r="AT9845"/>
      <c r="AU9845"/>
      <c r="AV9845"/>
      <c r="AW9845"/>
      <c r="AX9845"/>
      <c r="AY9845"/>
      <c r="AZ9845"/>
      <c r="BA9845"/>
      <c r="BB9845"/>
      <c r="BC9845"/>
      <c r="BD9845"/>
    </row>
    <row r="9846" spans="1:56" s="16" customFormat="1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/>
      <c r="AE9846"/>
      <c r="AF9846"/>
      <c r="AG9846"/>
      <c r="AH9846"/>
      <c r="AI9846"/>
      <c r="AJ9846"/>
      <c r="AK9846"/>
      <c r="AL9846"/>
      <c r="AM9846"/>
      <c r="AN9846"/>
      <c r="AO9846"/>
      <c r="AP9846"/>
      <c r="AQ9846"/>
      <c r="AR9846"/>
      <c r="AS9846"/>
      <c r="AT9846"/>
      <c r="AU9846"/>
      <c r="AV9846"/>
      <c r="AW9846"/>
      <c r="AX9846"/>
      <c r="AY9846"/>
      <c r="AZ9846"/>
      <c r="BA9846"/>
      <c r="BB9846"/>
      <c r="BC9846"/>
      <c r="BD9846"/>
    </row>
    <row r="9847" spans="1:56" s="16" customFormat="1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/>
      <c r="AE9847"/>
      <c r="AF9847"/>
      <c r="AG9847"/>
      <c r="AH9847"/>
      <c r="AI9847"/>
      <c r="AJ9847"/>
      <c r="AK9847"/>
      <c r="AL9847"/>
      <c r="AM9847"/>
      <c r="AN9847"/>
      <c r="AO9847"/>
      <c r="AP9847"/>
      <c r="AQ9847"/>
      <c r="AR9847"/>
      <c r="AS9847"/>
      <c r="AT9847"/>
      <c r="AU9847"/>
      <c r="AV9847"/>
      <c r="AW9847"/>
      <c r="AX9847"/>
      <c r="AY9847"/>
      <c r="AZ9847"/>
      <c r="BA9847"/>
      <c r="BB9847"/>
      <c r="BC9847"/>
      <c r="BD9847"/>
    </row>
    <row r="9848" spans="1:56" s="16" customFormat="1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/>
      <c r="AE9848"/>
      <c r="AF9848"/>
      <c r="AG9848"/>
      <c r="AH9848"/>
      <c r="AI9848"/>
      <c r="AJ9848"/>
      <c r="AK9848"/>
      <c r="AL9848"/>
      <c r="AM9848"/>
      <c r="AN9848"/>
      <c r="AO9848"/>
      <c r="AP9848"/>
      <c r="AQ9848"/>
      <c r="AR9848"/>
      <c r="AS9848"/>
      <c r="AT9848"/>
      <c r="AU9848"/>
      <c r="AV9848"/>
      <c r="AW9848"/>
      <c r="AX9848"/>
      <c r="AY9848"/>
      <c r="AZ9848"/>
      <c r="BA9848"/>
      <c r="BB9848"/>
      <c r="BC9848"/>
      <c r="BD9848"/>
    </row>
    <row r="9849" spans="1:56" s="16" customFormat="1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/>
      <c r="AE9849"/>
      <c r="AF9849"/>
      <c r="AG9849"/>
      <c r="AH9849"/>
      <c r="AI9849"/>
      <c r="AJ9849"/>
      <c r="AK9849"/>
      <c r="AL9849"/>
      <c r="AM9849"/>
      <c r="AN9849"/>
      <c r="AO9849"/>
      <c r="AP9849"/>
      <c r="AQ9849"/>
      <c r="AR9849"/>
      <c r="AS9849"/>
      <c r="AT9849"/>
      <c r="AU9849"/>
      <c r="AV9849"/>
      <c r="AW9849"/>
      <c r="AX9849"/>
      <c r="AY9849"/>
      <c r="AZ9849"/>
      <c r="BA9849"/>
      <c r="BB9849"/>
      <c r="BC9849"/>
      <c r="BD9849"/>
    </row>
    <row r="9850" spans="1:56" s="16" customFormat="1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/>
      <c r="AE9850"/>
      <c r="AF9850"/>
      <c r="AG9850"/>
      <c r="AH9850"/>
      <c r="AI9850"/>
      <c r="AJ9850"/>
      <c r="AK9850"/>
      <c r="AL9850"/>
      <c r="AM9850"/>
      <c r="AN9850"/>
      <c r="AO9850"/>
      <c r="AP9850"/>
      <c r="AQ9850"/>
      <c r="AR9850"/>
      <c r="AS9850"/>
      <c r="AT9850"/>
      <c r="AU9850"/>
      <c r="AV9850"/>
      <c r="AW9850"/>
      <c r="AX9850"/>
      <c r="AY9850"/>
      <c r="AZ9850"/>
      <c r="BA9850"/>
      <c r="BB9850"/>
      <c r="BC9850"/>
      <c r="BD9850"/>
    </row>
    <row r="9851" spans="1:56" s="16" customFormat="1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/>
      <c r="AE9851"/>
      <c r="AF9851"/>
      <c r="AG9851"/>
      <c r="AH9851"/>
      <c r="AI9851"/>
      <c r="AJ9851"/>
      <c r="AK9851"/>
      <c r="AL9851"/>
      <c r="AM9851"/>
      <c r="AN9851"/>
      <c r="AO9851"/>
      <c r="AP9851"/>
      <c r="AQ9851"/>
      <c r="AR9851"/>
      <c r="AS9851"/>
      <c r="AT9851"/>
      <c r="AU9851"/>
      <c r="AV9851"/>
      <c r="AW9851"/>
      <c r="AX9851"/>
      <c r="AY9851"/>
      <c r="AZ9851"/>
      <c r="BA9851"/>
      <c r="BB9851"/>
      <c r="BC9851"/>
      <c r="BD9851"/>
    </row>
    <row r="9852" spans="1:56" s="16" customFormat="1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/>
      <c r="AE9852"/>
      <c r="AF9852"/>
      <c r="AG9852"/>
      <c r="AH9852"/>
      <c r="AI9852"/>
      <c r="AJ9852"/>
      <c r="AK9852"/>
      <c r="AL9852"/>
      <c r="AM9852"/>
      <c r="AN9852"/>
      <c r="AO9852"/>
      <c r="AP9852"/>
      <c r="AQ9852"/>
      <c r="AR9852"/>
      <c r="AS9852"/>
      <c r="AT9852"/>
      <c r="AU9852"/>
      <c r="AV9852"/>
      <c r="AW9852"/>
      <c r="AX9852"/>
      <c r="AY9852"/>
      <c r="AZ9852"/>
      <c r="BA9852"/>
      <c r="BB9852"/>
      <c r="BC9852"/>
      <c r="BD9852"/>
    </row>
    <row r="9853" spans="1:56" s="16" customFormat="1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/>
      <c r="AE9853"/>
      <c r="AF9853"/>
      <c r="AG9853"/>
      <c r="AH9853"/>
      <c r="AI9853"/>
      <c r="AJ9853"/>
      <c r="AK9853"/>
      <c r="AL9853"/>
      <c r="AM9853"/>
      <c r="AN9853"/>
      <c r="AO9853"/>
      <c r="AP9853"/>
      <c r="AQ9853"/>
      <c r="AR9853"/>
      <c r="AS9853"/>
      <c r="AT9853"/>
      <c r="AU9853"/>
      <c r="AV9853"/>
      <c r="AW9853"/>
      <c r="AX9853"/>
      <c r="AY9853"/>
      <c r="AZ9853"/>
      <c r="BA9853"/>
      <c r="BB9853"/>
      <c r="BC9853"/>
      <c r="BD9853"/>
    </row>
    <row r="9854" spans="1:56" s="16" customFormat="1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/>
      <c r="AE9854"/>
      <c r="AF9854"/>
      <c r="AG9854"/>
      <c r="AH9854"/>
      <c r="AI9854"/>
      <c r="AJ9854"/>
      <c r="AK9854"/>
      <c r="AL9854"/>
      <c r="AM9854"/>
      <c r="AN9854"/>
      <c r="AO9854"/>
      <c r="AP9854"/>
      <c r="AQ9854"/>
      <c r="AR9854"/>
      <c r="AS9854"/>
      <c r="AT9854"/>
      <c r="AU9854"/>
      <c r="AV9854"/>
      <c r="AW9854"/>
      <c r="AX9854"/>
      <c r="AY9854"/>
      <c r="AZ9854"/>
      <c r="BA9854"/>
      <c r="BB9854"/>
      <c r="BC9854"/>
      <c r="BD9854"/>
    </row>
    <row r="9855" spans="1:56" s="16" customFormat="1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/>
      <c r="AE9855"/>
      <c r="AF9855"/>
      <c r="AG9855"/>
      <c r="AH9855"/>
      <c r="AI9855"/>
      <c r="AJ9855"/>
      <c r="AK9855"/>
      <c r="AL9855"/>
      <c r="AM9855"/>
      <c r="AN9855"/>
      <c r="AO9855"/>
      <c r="AP9855"/>
      <c r="AQ9855"/>
      <c r="AR9855"/>
      <c r="AS9855"/>
      <c r="AT9855"/>
      <c r="AU9855"/>
      <c r="AV9855"/>
      <c r="AW9855"/>
      <c r="AX9855"/>
      <c r="AY9855"/>
      <c r="AZ9855"/>
      <c r="BA9855"/>
      <c r="BB9855"/>
      <c r="BC9855"/>
      <c r="BD9855"/>
    </row>
    <row r="9856" spans="1:56" s="16" customFormat="1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/>
      <c r="AE9856"/>
      <c r="AF9856"/>
      <c r="AG9856"/>
      <c r="AH9856"/>
      <c r="AI9856"/>
      <c r="AJ9856"/>
      <c r="AK9856"/>
      <c r="AL9856"/>
      <c r="AM9856"/>
      <c r="AN9856"/>
      <c r="AO9856"/>
      <c r="AP9856"/>
      <c r="AQ9856"/>
      <c r="AR9856"/>
      <c r="AS9856"/>
      <c r="AT9856"/>
      <c r="AU9856"/>
      <c r="AV9856"/>
      <c r="AW9856"/>
      <c r="AX9856"/>
      <c r="AY9856"/>
      <c r="AZ9856"/>
      <c r="BA9856"/>
      <c r="BB9856"/>
      <c r="BC9856"/>
      <c r="BD9856"/>
    </row>
    <row r="9857" spans="1:56" s="16" customFormat="1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/>
      <c r="AE9857"/>
      <c r="AF9857"/>
      <c r="AG9857"/>
      <c r="AH9857"/>
      <c r="AI9857"/>
      <c r="AJ9857"/>
      <c r="AK9857"/>
      <c r="AL9857"/>
      <c r="AM9857"/>
      <c r="AN9857"/>
      <c r="AO9857"/>
      <c r="AP9857"/>
      <c r="AQ9857"/>
      <c r="AR9857"/>
      <c r="AS9857"/>
      <c r="AT9857"/>
      <c r="AU9857"/>
      <c r="AV9857"/>
      <c r="AW9857"/>
      <c r="AX9857"/>
      <c r="AY9857"/>
      <c r="AZ9857"/>
      <c r="BA9857"/>
      <c r="BB9857"/>
      <c r="BC9857"/>
      <c r="BD9857"/>
    </row>
    <row r="9858" spans="1:56" s="16" customFormat="1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/>
      <c r="AE9858"/>
      <c r="AF9858"/>
      <c r="AG9858"/>
      <c r="AH9858"/>
      <c r="AI9858"/>
      <c r="AJ9858"/>
      <c r="AK9858"/>
      <c r="AL9858"/>
      <c r="AM9858"/>
      <c r="AN9858"/>
      <c r="AO9858"/>
      <c r="AP9858"/>
      <c r="AQ9858"/>
      <c r="AR9858"/>
      <c r="AS9858"/>
      <c r="AT9858"/>
      <c r="AU9858"/>
      <c r="AV9858"/>
      <c r="AW9858"/>
      <c r="AX9858"/>
      <c r="AY9858"/>
      <c r="AZ9858"/>
      <c r="BA9858"/>
      <c r="BB9858"/>
      <c r="BC9858"/>
      <c r="BD9858"/>
    </row>
    <row r="9859" spans="1:56" s="16" customFormat="1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/>
      <c r="AE9859"/>
      <c r="AF9859"/>
      <c r="AG9859"/>
      <c r="AH9859"/>
      <c r="AI9859"/>
      <c r="AJ9859"/>
      <c r="AK9859"/>
      <c r="AL9859"/>
      <c r="AM9859"/>
      <c r="AN9859"/>
      <c r="AO9859"/>
      <c r="AP9859"/>
      <c r="AQ9859"/>
      <c r="AR9859"/>
      <c r="AS9859"/>
      <c r="AT9859"/>
      <c r="AU9859"/>
      <c r="AV9859"/>
      <c r="AW9859"/>
      <c r="AX9859"/>
      <c r="AY9859"/>
      <c r="AZ9859"/>
      <c r="BA9859"/>
      <c r="BB9859"/>
      <c r="BC9859"/>
      <c r="BD9859"/>
    </row>
    <row r="9860" spans="1:56" s="16" customFormat="1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/>
      <c r="AE9860"/>
      <c r="AF9860"/>
      <c r="AG9860"/>
      <c r="AH9860"/>
      <c r="AI9860"/>
      <c r="AJ9860"/>
      <c r="AK9860"/>
      <c r="AL9860"/>
      <c r="AM9860"/>
      <c r="AN9860"/>
      <c r="AO9860"/>
      <c r="AP9860"/>
      <c r="AQ9860"/>
      <c r="AR9860"/>
      <c r="AS9860"/>
      <c r="AT9860"/>
      <c r="AU9860"/>
      <c r="AV9860"/>
      <c r="AW9860"/>
      <c r="AX9860"/>
      <c r="AY9860"/>
      <c r="AZ9860"/>
      <c r="BA9860"/>
      <c r="BB9860"/>
      <c r="BC9860"/>
      <c r="BD9860"/>
    </row>
    <row r="9861" spans="1:56" s="16" customFormat="1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  <c r="AA9861"/>
      <c r="AB9861"/>
      <c r="AC9861"/>
      <c r="AD9861"/>
      <c r="AE9861"/>
      <c r="AF9861"/>
      <c r="AG9861"/>
      <c r="AH9861"/>
      <c r="AI9861"/>
      <c r="AJ9861"/>
      <c r="AK9861"/>
      <c r="AL9861"/>
      <c r="AM9861"/>
      <c r="AN9861"/>
      <c r="AO9861"/>
      <c r="AP9861"/>
      <c r="AQ9861"/>
      <c r="AR9861"/>
      <c r="AS9861"/>
      <c r="AT9861"/>
      <c r="AU9861"/>
      <c r="AV9861"/>
      <c r="AW9861"/>
      <c r="AX9861"/>
      <c r="AY9861"/>
      <c r="AZ9861"/>
      <c r="BA9861"/>
      <c r="BB9861"/>
      <c r="BC9861"/>
      <c r="BD9861"/>
    </row>
    <row r="9862" spans="1:56" s="16" customFormat="1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/>
      <c r="AE9862"/>
      <c r="AF9862"/>
      <c r="AG9862"/>
      <c r="AH9862"/>
      <c r="AI9862"/>
      <c r="AJ9862"/>
      <c r="AK9862"/>
      <c r="AL9862"/>
      <c r="AM9862"/>
      <c r="AN9862"/>
      <c r="AO9862"/>
      <c r="AP9862"/>
      <c r="AQ9862"/>
      <c r="AR9862"/>
      <c r="AS9862"/>
      <c r="AT9862"/>
      <c r="AU9862"/>
      <c r="AV9862"/>
      <c r="AW9862"/>
      <c r="AX9862"/>
      <c r="AY9862"/>
      <c r="AZ9862"/>
      <c r="BA9862"/>
      <c r="BB9862"/>
      <c r="BC9862"/>
      <c r="BD9862"/>
    </row>
    <row r="9863" spans="1:56" s="16" customFormat="1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/>
      <c r="AE9863"/>
      <c r="AF9863"/>
      <c r="AG9863"/>
      <c r="AH9863"/>
      <c r="AI9863"/>
      <c r="AJ9863"/>
      <c r="AK9863"/>
      <c r="AL9863"/>
      <c r="AM9863"/>
      <c r="AN9863"/>
      <c r="AO9863"/>
      <c r="AP9863"/>
      <c r="AQ9863"/>
      <c r="AR9863"/>
      <c r="AS9863"/>
      <c r="AT9863"/>
      <c r="AU9863"/>
      <c r="AV9863"/>
      <c r="AW9863"/>
      <c r="AX9863"/>
      <c r="AY9863"/>
      <c r="AZ9863"/>
      <c r="BA9863"/>
      <c r="BB9863"/>
      <c r="BC9863"/>
      <c r="BD9863"/>
    </row>
    <row r="9864" spans="1:56" s="16" customFormat="1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/>
      <c r="AE9864"/>
      <c r="AF9864"/>
      <c r="AG9864"/>
      <c r="AH9864"/>
      <c r="AI9864"/>
      <c r="AJ9864"/>
      <c r="AK9864"/>
      <c r="AL9864"/>
      <c r="AM9864"/>
      <c r="AN9864"/>
      <c r="AO9864"/>
      <c r="AP9864"/>
      <c r="AQ9864"/>
      <c r="AR9864"/>
      <c r="AS9864"/>
      <c r="AT9864"/>
      <c r="AU9864"/>
      <c r="AV9864"/>
      <c r="AW9864"/>
      <c r="AX9864"/>
      <c r="AY9864"/>
      <c r="AZ9864"/>
      <c r="BA9864"/>
      <c r="BB9864"/>
      <c r="BC9864"/>
      <c r="BD9864"/>
    </row>
    <row r="9865" spans="1:56" s="16" customFormat="1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  <c r="AA9865"/>
      <c r="AB9865"/>
      <c r="AC9865"/>
      <c r="AD9865"/>
      <c r="AE9865"/>
      <c r="AF9865"/>
      <c r="AG9865"/>
      <c r="AH9865"/>
      <c r="AI9865"/>
      <c r="AJ9865"/>
      <c r="AK9865"/>
      <c r="AL9865"/>
      <c r="AM9865"/>
      <c r="AN9865"/>
      <c r="AO9865"/>
      <c r="AP9865"/>
      <c r="AQ9865"/>
      <c r="AR9865"/>
      <c r="AS9865"/>
      <c r="AT9865"/>
      <c r="AU9865"/>
      <c r="AV9865"/>
      <c r="AW9865"/>
      <c r="AX9865"/>
      <c r="AY9865"/>
      <c r="AZ9865"/>
      <c r="BA9865"/>
      <c r="BB9865"/>
      <c r="BC9865"/>
      <c r="BD9865"/>
    </row>
    <row r="9866" spans="1:56" s="16" customFormat="1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  <c r="AA9866"/>
      <c r="AB9866"/>
      <c r="AC9866"/>
      <c r="AD9866"/>
      <c r="AE9866"/>
      <c r="AF9866"/>
      <c r="AG9866"/>
      <c r="AH9866"/>
      <c r="AI9866"/>
      <c r="AJ9866"/>
      <c r="AK9866"/>
      <c r="AL9866"/>
      <c r="AM9866"/>
      <c r="AN9866"/>
      <c r="AO9866"/>
      <c r="AP9866"/>
      <c r="AQ9866"/>
      <c r="AR9866"/>
      <c r="AS9866"/>
      <c r="AT9866"/>
      <c r="AU9866"/>
      <c r="AV9866"/>
      <c r="AW9866"/>
      <c r="AX9866"/>
      <c r="AY9866"/>
      <c r="AZ9866"/>
      <c r="BA9866"/>
      <c r="BB9866"/>
      <c r="BC9866"/>
      <c r="BD9866"/>
    </row>
    <row r="9867" spans="1:56" s="16" customFormat="1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  <c r="AA9867"/>
      <c r="AB9867"/>
      <c r="AC9867"/>
      <c r="AD9867"/>
      <c r="AE9867"/>
      <c r="AF9867"/>
      <c r="AG9867"/>
      <c r="AH9867"/>
      <c r="AI9867"/>
      <c r="AJ9867"/>
      <c r="AK9867"/>
      <c r="AL9867"/>
      <c r="AM9867"/>
      <c r="AN9867"/>
      <c r="AO9867"/>
      <c r="AP9867"/>
      <c r="AQ9867"/>
      <c r="AR9867"/>
      <c r="AS9867"/>
      <c r="AT9867"/>
      <c r="AU9867"/>
      <c r="AV9867"/>
      <c r="AW9867"/>
      <c r="AX9867"/>
      <c r="AY9867"/>
      <c r="AZ9867"/>
      <c r="BA9867"/>
      <c r="BB9867"/>
      <c r="BC9867"/>
      <c r="BD9867"/>
    </row>
    <row r="9868" spans="1:56" s="16" customFormat="1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  <c r="AA9868"/>
      <c r="AB9868"/>
      <c r="AC9868"/>
      <c r="AD9868"/>
      <c r="AE9868"/>
      <c r="AF9868"/>
      <c r="AG9868"/>
      <c r="AH9868"/>
      <c r="AI9868"/>
      <c r="AJ9868"/>
      <c r="AK9868"/>
      <c r="AL9868"/>
      <c r="AM9868"/>
      <c r="AN9868"/>
      <c r="AO9868"/>
      <c r="AP9868"/>
      <c r="AQ9868"/>
      <c r="AR9868"/>
      <c r="AS9868"/>
      <c r="AT9868"/>
      <c r="AU9868"/>
      <c r="AV9868"/>
      <c r="AW9868"/>
      <c r="AX9868"/>
      <c r="AY9868"/>
      <c r="AZ9868"/>
      <c r="BA9868"/>
      <c r="BB9868"/>
      <c r="BC9868"/>
      <c r="BD9868"/>
    </row>
    <row r="9869" spans="1:56" s="16" customFormat="1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  <c r="AA9869"/>
      <c r="AB9869"/>
      <c r="AC9869"/>
      <c r="AD9869"/>
      <c r="AE9869"/>
      <c r="AF9869"/>
      <c r="AG9869"/>
      <c r="AH9869"/>
      <c r="AI9869"/>
      <c r="AJ9869"/>
      <c r="AK9869"/>
      <c r="AL9869"/>
      <c r="AM9869"/>
      <c r="AN9869"/>
      <c r="AO9869"/>
      <c r="AP9869"/>
      <c r="AQ9869"/>
      <c r="AR9869"/>
      <c r="AS9869"/>
      <c r="AT9869"/>
      <c r="AU9869"/>
      <c r="AV9869"/>
      <c r="AW9869"/>
      <c r="AX9869"/>
      <c r="AY9869"/>
      <c r="AZ9869"/>
      <c r="BA9869"/>
      <c r="BB9869"/>
      <c r="BC9869"/>
      <c r="BD9869"/>
    </row>
    <row r="9870" spans="1:56" s="16" customFormat="1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  <c r="AA9870"/>
      <c r="AB9870"/>
      <c r="AC9870"/>
      <c r="AD9870"/>
      <c r="AE9870"/>
      <c r="AF9870"/>
      <c r="AG9870"/>
      <c r="AH9870"/>
      <c r="AI9870"/>
      <c r="AJ9870"/>
      <c r="AK9870"/>
      <c r="AL9870"/>
      <c r="AM9870"/>
      <c r="AN9870"/>
      <c r="AO9870"/>
      <c r="AP9870"/>
      <c r="AQ9870"/>
      <c r="AR9870"/>
      <c r="AS9870"/>
      <c r="AT9870"/>
      <c r="AU9870"/>
      <c r="AV9870"/>
      <c r="AW9870"/>
      <c r="AX9870"/>
      <c r="AY9870"/>
      <c r="AZ9870"/>
      <c r="BA9870"/>
      <c r="BB9870"/>
      <c r="BC9870"/>
      <c r="BD9870"/>
    </row>
    <row r="9871" spans="1:56" s="16" customFormat="1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  <c r="AA9871"/>
      <c r="AB9871"/>
      <c r="AC9871"/>
      <c r="AD9871"/>
      <c r="AE9871"/>
      <c r="AF9871"/>
      <c r="AG9871"/>
      <c r="AH9871"/>
      <c r="AI9871"/>
      <c r="AJ9871"/>
      <c r="AK9871"/>
      <c r="AL9871"/>
      <c r="AM9871"/>
      <c r="AN9871"/>
      <c r="AO9871"/>
      <c r="AP9871"/>
      <c r="AQ9871"/>
      <c r="AR9871"/>
      <c r="AS9871"/>
      <c r="AT9871"/>
      <c r="AU9871"/>
      <c r="AV9871"/>
      <c r="AW9871"/>
      <c r="AX9871"/>
      <c r="AY9871"/>
      <c r="AZ9871"/>
      <c r="BA9871"/>
      <c r="BB9871"/>
      <c r="BC9871"/>
      <c r="BD9871"/>
    </row>
    <row r="9872" spans="1:56" s="16" customFormat="1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  <c r="AA9872"/>
      <c r="AB9872"/>
      <c r="AC9872"/>
      <c r="AD9872"/>
      <c r="AE9872"/>
      <c r="AF9872"/>
      <c r="AG9872"/>
      <c r="AH9872"/>
      <c r="AI9872"/>
      <c r="AJ9872"/>
      <c r="AK9872"/>
      <c r="AL9872"/>
      <c r="AM9872"/>
      <c r="AN9872"/>
      <c r="AO9872"/>
      <c r="AP9872"/>
      <c r="AQ9872"/>
      <c r="AR9872"/>
      <c r="AS9872"/>
      <c r="AT9872"/>
      <c r="AU9872"/>
      <c r="AV9872"/>
      <c r="AW9872"/>
      <c r="AX9872"/>
      <c r="AY9872"/>
      <c r="AZ9872"/>
      <c r="BA9872"/>
      <c r="BB9872"/>
      <c r="BC9872"/>
      <c r="BD9872"/>
    </row>
    <row r="9873" spans="1:56" s="16" customFormat="1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  <c r="AA9873"/>
      <c r="AB9873"/>
      <c r="AC9873"/>
      <c r="AD9873"/>
      <c r="AE9873"/>
      <c r="AF9873"/>
      <c r="AG9873"/>
      <c r="AH9873"/>
      <c r="AI9873"/>
      <c r="AJ9873"/>
      <c r="AK9873"/>
      <c r="AL9873"/>
      <c r="AM9873"/>
      <c r="AN9873"/>
      <c r="AO9873"/>
      <c r="AP9873"/>
      <c r="AQ9873"/>
      <c r="AR9873"/>
      <c r="AS9873"/>
      <c r="AT9873"/>
      <c r="AU9873"/>
      <c r="AV9873"/>
      <c r="AW9873"/>
      <c r="AX9873"/>
      <c r="AY9873"/>
      <c r="AZ9873"/>
      <c r="BA9873"/>
      <c r="BB9873"/>
      <c r="BC9873"/>
      <c r="BD9873"/>
    </row>
    <row r="9874" spans="1:56" s="16" customFormat="1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  <c r="AA9874"/>
      <c r="AB9874"/>
      <c r="AC9874"/>
      <c r="AD9874"/>
      <c r="AE9874"/>
      <c r="AF9874"/>
      <c r="AG9874"/>
      <c r="AH9874"/>
      <c r="AI9874"/>
      <c r="AJ9874"/>
      <c r="AK9874"/>
      <c r="AL9874"/>
      <c r="AM9874"/>
      <c r="AN9874"/>
      <c r="AO9874"/>
      <c r="AP9874"/>
      <c r="AQ9874"/>
      <c r="AR9874"/>
      <c r="AS9874"/>
      <c r="AT9874"/>
      <c r="AU9874"/>
      <c r="AV9874"/>
      <c r="AW9874"/>
      <c r="AX9874"/>
      <c r="AY9874"/>
      <c r="AZ9874"/>
      <c r="BA9874"/>
      <c r="BB9874"/>
      <c r="BC9874"/>
      <c r="BD9874"/>
    </row>
    <row r="9875" spans="1:56" s="16" customFormat="1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  <c r="AA9875"/>
      <c r="AB9875"/>
      <c r="AC9875"/>
      <c r="AD9875"/>
      <c r="AE9875"/>
      <c r="AF9875"/>
      <c r="AG9875"/>
      <c r="AH9875"/>
      <c r="AI9875"/>
      <c r="AJ9875"/>
      <c r="AK9875"/>
      <c r="AL9875"/>
      <c r="AM9875"/>
      <c r="AN9875"/>
      <c r="AO9875"/>
      <c r="AP9875"/>
      <c r="AQ9875"/>
      <c r="AR9875"/>
      <c r="AS9875"/>
      <c r="AT9875"/>
      <c r="AU9875"/>
      <c r="AV9875"/>
      <c r="AW9875"/>
      <c r="AX9875"/>
      <c r="AY9875"/>
      <c r="AZ9875"/>
      <c r="BA9875"/>
      <c r="BB9875"/>
      <c r="BC9875"/>
      <c r="BD9875"/>
    </row>
    <row r="9876" spans="1:56" s="16" customFormat="1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  <c r="AA9876"/>
      <c r="AB9876"/>
      <c r="AC9876"/>
      <c r="AD9876"/>
      <c r="AE9876"/>
      <c r="AF9876"/>
      <c r="AG9876"/>
      <c r="AH9876"/>
      <c r="AI9876"/>
      <c r="AJ9876"/>
      <c r="AK9876"/>
      <c r="AL9876"/>
      <c r="AM9876"/>
      <c r="AN9876"/>
      <c r="AO9876"/>
      <c r="AP9876"/>
      <c r="AQ9876"/>
      <c r="AR9876"/>
      <c r="AS9876"/>
      <c r="AT9876"/>
      <c r="AU9876"/>
      <c r="AV9876"/>
      <c r="AW9876"/>
      <c r="AX9876"/>
      <c r="AY9876"/>
      <c r="AZ9876"/>
      <c r="BA9876"/>
      <c r="BB9876"/>
      <c r="BC9876"/>
      <c r="BD9876"/>
    </row>
    <row r="9877" spans="1:56" s="16" customFormat="1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  <c r="AE9877"/>
      <c r="AF9877"/>
      <c r="AG9877"/>
      <c r="AH9877"/>
      <c r="AI9877"/>
      <c r="AJ9877"/>
      <c r="AK9877"/>
      <c r="AL9877"/>
      <c r="AM9877"/>
      <c r="AN9877"/>
      <c r="AO9877"/>
      <c r="AP9877"/>
      <c r="AQ9877"/>
      <c r="AR9877"/>
      <c r="AS9877"/>
      <c r="AT9877"/>
      <c r="AU9877"/>
      <c r="AV9877"/>
      <c r="AW9877"/>
      <c r="AX9877"/>
      <c r="AY9877"/>
      <c r="AZ9877"/>
      <c r="BA9877"/>
      <c r="BB9877"/>
      <c r="BC9877"/>
      <c r="BD9877"/>
    </row>
    <row r="9878" spans="1:56" s="16" customFormat="1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  <c r="AA9878"/>
      <c r="AB9878"/>
      <c r="AC9878"/>
      <c r="AD9878"/>
      <c r="AE9878"/>
      <c r="AF9878"/>
      <c r="AG9878"/>
      <c r="AH9878"/>
      <c r="AI9878"/>
      <c r="AJ9878"/>
      <c r="AK9878"/>
      <c r="AL9878"/>
      <c r="AM9878"/>
      <c r="AN9878"/>
      <c r="AO9878"/>
      <c r="AP9878"/>
      <c r="AQ9878"/>
      <c r="AR9878"/>
      <c r="AS9878"/>
      <c r="AT9878"/>
      <c r="AU9878"/>
      <c r="AV9878"/>
      <c r="AW9878"/>
      <c r="AX9878"/>
      <c r="AY9878"/>
      <c r="AZ9878"/>
      <c r="BA9878"/>
      <c r="BB9878"/>
      <c r="BC9878"/>
      <c r="BD9878"/>
    </row>
    <row r="9879" spans="1:56" s="16" customFormat="1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  <c r="AA9879"/>
      <c r="AB9879"/>
      <c r="AC9879"/>
      <c r="AD9879"/>
      <c r="AE9879"/>
      <c r="AF9879"/>
      <c r="AG9879"/>
      <c r="AH9879"/>
      <c r="AI9879"/>
      <c r="AJ9879"/>
      <c r="AK9879"/>
      <c r="AL9879"/>
      <c r="AM9879"/>
      <c r="AN9879"/>
      <c r="AO9879"/>
      <c r="AP9879"/>
      <c r="AQ9879"/>
      <c r="AR9879"/>
      <c r="AS9879"/>
      <c r="AT9879"/>
      <c r="AU9879"/>
      <c r="AV9879"/>
      <c r="AW9879"/>
      <c r="AX9879"/>
      <c r="AY9879"/>
      <c r="AZ9879"/>
      <c r="BA9879"/>
      <c r="BB9879"/>
      <c r="BC9879"/>
      <c r="BD9879"/>
    </row>
    <row r="9880" spans="1:56" s="16" customFormat="1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  <c r="AA9880"/>
      <c r="AB9880"/>
      <c r="AC9880"/>
      <c r="AD9880"/>
      <c r="AE9880"/>
      <c r="AF9880"/>
      <c r="AG9880"/>
      <c r="AH9880"/>
      <c r="AI9880"/>
      <c r="AJ9880"/>
      <c r="AK9880"/>
      <c r="AL9880"/>
      <c r="AM9880"/>
      <c r="AN9880"/>
      <c r="AO9880"/>
      <c r="AP9880"/>
      <c r="AQ9880"/>
      <c r="AR9880"/>
      <c r="AS9880"/>
      <c r="AT9880"/>
      <c r="AU9880"/>
      <c r="AV9880"/>
      <c r="AW9880"/>
      <c r="AX9880"/>
      <c r="AY9880"/>
      <c r="AZ9880"/>
      <c r="BA9880"/>
      <c r="BB9880"/>
      <c r="BC9880"/>
      <c r="BD9880"/>
    </row>
    <row r="9881" spans="1:56" s="16" customFormat="1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  <c r="AA9881"/>
      <c r="AB9881"/>
      <c r="AC9881"/>
      <c r="AD9881"/>
      <c r="AE9881"/>
      <c r="AF9881"/>
      <c r="AG9881"/>
      <c r="AH9881"/>
      <c r="AI9881"/>
      <c r="AJ9881"/>
      <c r="AK9881"/>
      <c r="AL9881"/>
      <c r="AM9881"/>
      <c r="AN9881"/>
      <c r="AO9881"/>
      <c r="AP9881"/>
      <c r="AQ9881"/>
      <c r="AR9881"/>
      <c r="AS9881"/>
      <c r="AT9881"/>
      <c r="AU9881"/>
      <c r="AV9881"/>
      <c r="AW9881"/>
      <c r="AX9881"/>
      <c r="AY9881"/>
      <c r="AZ9881"/>
      <c r="BA9881"/>
      <c r="BB9881"/>
      <c r="BC9881"/>
      <c r="BD9881"/>
    </row>
    <row r="9882" spans="1:56" s="16" customFormat="1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  <c r="AA9882"/>
      <c r="AB9882"/>
      <c r="AC9882"/>
      <c r="AD9882"/>
      <c r="AE9882"/>
      <c r="AF9882"/>
      <c r="AG9882"/>
      <c r="AH9882"/>
      <c r="AI9882"/>
      <c r="AJ9882"/>
      <c r="AK9882"/>
      <c r="AL9882"/>
      <c r="AM9882"/>
      <c r="AN9882"/>
      <c r="AO9882"/>
      <c r="AP9882"/>
      <c r="AQ9882"/>
      <c r="AR9882"/>
      <c r="AS9882"/>
      <c r="AT9882"/>
      <c r="AU9882"/>
      <c r="AV9882"/>
      <c r="AW9882"/>
      <c r="AX9882"/>
      <c r="AY9882"/>
      <c r="AZ9882"/>
      <c r="BA9882"/>
      <c r="BB9882"/>
      <c r="BC9882"/>
      <c r="BD9882"/>
    </row>
    <row r="9883" spans="1:56" s="16" customFormat="1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  <c r="AA9883"/>
      <c r="AB9883"/>
      <c r="AC9883"/>
      <c r="AD9883"/>
      <c r="AE9883"/>
      <c r="AF9883"/>
      <c r="AG9883"/>
      <c r="AH9883"/>
      <c r="AI9883"/>
      <c r="AJ9883"/>
      <c r="AK9883"/>
      <c r="AL9883"/>
      <c r="AM9883"/>
      <c r="AN9883"/>
      <c r="AO9883"/>
      <c r="AP9883"/>
      <c r="AQ9883"/>
      <c r="AR9883"/>
      <c r="AS9883"/>
      <c r="AT9883"/>
      <c r="AU9883"/>
      <c r="AV9883"/>
      <c r="AW9883"/>
      <c r="AX9883"/>
      <c r="AY9883"/>
      <c r="AZ9883"/>
      <c r="BA9883"/>
      <c r="BB9883"/>
      <c r="BC9883"/>
      <c r="BD9883"/>
    </row>
    <row r="9884" spans="1:56" s="16" customFormat="1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  <c r="AA9884"/>
      <c r="AB9884"/>
      <c r="AC9884"/>
      <c r="AD9884"/>
      <c r="AE9884"/>
      <c r="AF9884"/>
      <c r="AG9884"/>
      <c r="AH9884"/>
      <c r="AI9884"/>
      <c r="AJ9884"/>
      <c r="AK9884"/>
      <c r="AL9884"/>
      <c r="AM9884"/>
      <c r="AN9884"/>
      <c r="AO9884"/>
      <c r="AP9884"/>
      <c r="AQ9884"/>
      <c r="AR9884"/>
      <c r="AS9884"/>
      <c r="AT9884"/>
      <c r="AU9884"/>
      <c r="AV9884"/>
      <c r="AW9884"/>
      <c r="AX9884"/>
      <c r="AY9884"/>
      <c r="AZ9884"/>
      <c r="BA9884"/>
      <c r="BB9884"/>
      <c r="BC9884"/>
      <c r="BD9884"/>
    </row>
    <row r="9885" spans="1:56" s="16" customFormat="1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  <c r="AA9885"/>
      <c r="AB9885"/>
      <c r="AC9885"/>
      <c r="AD9885"/>
      <c r="AE9885"/>
      <c r="AF9885"/>
      <c r="AG9885"/>
      <c r="AH9885"/>
      <c r="AI9885"/>
      <c r="AJ9885"/>
      <c r="AK9885"/>
      <c r="AL9885"/>
      <c r="AM9885"/>
      <c r="AN9885"/>
      <c r="AO9885"/>
      <c r="AP9885"/>
      <c r="AQ9885"/>
      <c r="AR9885"/>
      <c r="AS9885"/>
      <c r="AT9885"/>
      <c r="AU9885"/>
      <c r="AV9885"/>
      <c r="AW9885"/>
      <c r="AX9885"/>
      <c r="AY9885"/>
      <c r="AZ9885"/>
      <c r="BA9885"/>
      <c r="BB9885"/>
      <c r="BC9885"/>
      <c r="BD9885"/>
    </row>
    <row r="9886" spans="1:56" s="16" customFormat="1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  <c r="AA9886"/>
      <c r="AB9886"/>
      <c r="AC9886"/>
      <c r="AD9886"/>
      <c r="AE9886"/>
      <c r="AF9886"/>
      <c r="AG9886"/>
      <c r="AH9886"/>
      <c r="AI9886"/>
      <c r="AJ9886"/>
      <c r="AK9886"/>
      <c r="AL9886"/>
      <c r="AM9886"/>
      <c r="AN9886"/>
      <c r="AO9886"/>
      <c r="AP9886"/>
      <c r="AQ9886"/>
      <c r="AR9886"/>
      <c r="AS9886"/>
      <c r="AT9886"/>
      <c r="AU9886"/>
      <c r="AV9886"/>
      <c r="AW9886"/>
      <c r="AX9886"/>
      <c r="AY9886"/>
      <c r="AZ9886"/>
      <c r="BA9886"/>
      <c r="BB9886"/>
      <c r="BC9886"/>
      <c r="BD9886"/>
    </row>
    <row r="9887" spans="1:56" s="16" customFormat="1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  <c r="AA9887"/>
      <c r="AB9887"/>
      <c r="AC9887"/>
      <c r="AD9887"/>
      <c r="AE9887"/>
      <c r="AF9887"/>
      <c r="AG9887"/>
      <c r="AH9887"/>
      <c r="AI9887"/>
      <c r="AJ9887"/>
      <c r="AK9887"/>
      <c r="AL9887"/>
      <c r="AM9887"/>
      <c r="AN9887"/>
      <c r="AO9887"/>
      <c r="AP9887"/>
      <c r="AQ9887"/>
      <c r="AR9887"/>
      <c r="AS9887"/>
      <c r="AT9887"/>
      <c r="AU9887"/>
      <c r="AV9887"/>
      <c r="AW9887"/>
      <c r="AX9887"/>
      <c r="AY9887"/>
      <c r="AZ9887"/>
      <c r="BA9887"/>
      <c r="BB9887"/>
      <c r="BC9887"/>
      <c r="BD9887"/>
    </row>
    <row r="9888" spans="1:56" s="16" customFormat="1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  <c r="AA9888"/>
      <c r="AB9888"/>
      <c r="AC9888"/>
      <c r="AD9888"/>
      <c r="AE9888"/>
      <c r="AF9888"/>
      <c r="AG9888"/>
      <c r="AH9888"/>
      <c r="AI9888"/>
      <c r="AJ9888"/>
      <c r="AK9888"/>
      <c r="AL9888"/>
      <c r="AM9888"/>
      <c r="AN9888"/>
      <c r="AO9888"/>
      <c r="AP9888"/>
      <c r="AQ9888"/>
      <c r="AR9888"/>
      <c r="AS9888"/>
      <c r="AT9888"/>
      <c r="AU9888"/>
      <c r="AV9888"/>
      <c r="AW9888"/>
      <c r="AX9888"/>
      <c r="AY9888"/>
      <c r="AZ9888"/>
      <c r="BA9888"/>
      <c r="BB9888"/>
      <c r="BC9888"/>
      <c r="BD9888"/>
    </row>
    <row r="9889" spans="1:56" s="16" customFormat="1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  <c r="AA9889"/>
      <c r="AB9889"/>
      <c r="AC9889"/>
      <c r="AD9889"/>
      <c r="AE9889"/>
      <c r="AF9889"/>
      <c r="AG9889"/>
      <c r="AH9889"/>
      <c r="AI9889"/>
      <c r="AJ9889"/>
      <c r="AK9889"/>
      <c r="AL9889"/>
      <c r="AM9889"/>
      <c r="AN9889"/>
      <c r="AO9889"/>
      <c r="AP9889"/>
      <c r="AQ9889"/>
      <c r="AR9889"/>
      <c r="AS9889"/>
      <c r="AT9889"/>
      <c r="AU9889"/>
      <c r="AV9889"/>
      <c r="AW9889"/>
      <c r="AX9889"/>
      <c r="AY9889"/>
      <c r="AZ9889"/>
      <c r="BA9889"/>
      <c r="BB9889"/>
      <c r="BC9889"/>
      <c r="BD9889"/>
    </row>
    <row r="9890" spans="1:56" s="16" customFormat="1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  <c r="AA9890"/>
      <c r="AB9890"/>
      <c r="AC9890"/>
      <c r="AD9890"/>
      <c r="AE9890"/>
      <c r="AF9890"/>
      <c r="AG9890"/>
      <c r="AH9890"/>
      <c r="AI9890"/>
      <c r="AJ9890"/>
      <c r="AK9890"/>
      <c r="AL9890"/>
      <c r="AM9890"/>
      <c r="AN9890"/>
      <c r="AO9890"/>
      <c r="AP9890"/>
      <c r="AQ9890"/>
      <c r="AR9890"/>
      <c r="AS9890"/>
      <c r="AT9890"/>
      <c r="AU9890"/>
      <c r="AV9890"/>
      <c r="AW9890"/>
      <c r="AX9890"/>
      <c r="AY9890"/>
      <c r="AZ9890"/>
      <c r="BA9890"/>
      <c r="BB9890"/>
      <c r="BC9890"/>
      <c r="BD9890"/>
    </row>
    <row r="9891" spans="1:56" s="16" customFormat="1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  <c r="AA9891"/>
      <c r="AB9891"/>
      <c r="AC9891"/>
      <c r="AD9891"/>
      <c r="AE9891"/>
      <c r="AF9891"/>
      <c r="AG9891"/>
      <c r="AH9891"/>
      <c r="AI9891"/>
      <c r="AJ9891"/>
      <c r="AK9891"/>
      <c r="AL9891"/>
      <c r="AM9891"/>
      <c r="AN9891"/>
      <c r="AO9891"/>
      <c r="AP9891"/>
      <c r="AQ9891"/>
      <c r="AR9891"/>
      <c r="AS9891"/>
      <c r="AT9891"/>
      <c r="AU9891"/>
      <c r="AV9891"/>
      <c r="AW9891"/>
      <c r="AX9891"/>
      <c r="AY9891"/>
      <c r="AZ9891"/>
      <c r="BA9891"/>
      <c r="BB9891"/>
      <c r="BC9891"/>
      <c r="BD9891"/>
    </row>
    <row r="9892" spans="1:56" s="16" customFormat="1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  <c r="AA9892"/>
      <c r="AB9892"/>
      <c r="AC9892"/>
      <c r="AD9892"/>
      <c r="AE9892"/>
      <c r="AF9892"/>
      <c r="AG9892"/>
      <c r="AH9892"/>
      <c r="AI9892"/>
      <c r="AJ9892"/>
      <c r="AK9892"/>
      <c r="AL9892"/>
      <c r="AM9892"/>
      <c r="AN9892"/>
      <c r="AO9892"/>
      <c r="AP9892"/>
      <c r="AQ9892"/>
      <c r="AR9892"/>
      <c r="AS9892"/>
      <c r="AT9892"/>
      <c r="AU9892"/>
      <c r="AV9892"/>
      <c r="AW9892"/>
      <c r="AX9892"/>
      <c r="AY9892"/>
      <c r="AZ9892"/>
      <c r="BA9892"/>
      <c r="BB9892"/>
      <c r="BC9892"/>
      <c r="BD9892"/>
    </row>
    <row r="9893" spans="1:56" s="16" customFormat="1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  <c r="AA9893"/>
      <c r="AB9893"/>
      <c r="AC9893"/>
      <c r="AD9893"/>
      <c r="AE9893"/>
      <c r="AF9893"/>
      <c r="AG9893"/>
      <c r="AH9893"/>
      <c r="AI9893"/>
      <c r="AJ9893"/>
      <c r="AK9893"/>
      <c r="AL9893"/>
      <c r="AM9893"/>
      <c r="AN9893"/>
      <c r="AO9893"/>
      <c r="AP9893"/>
      <c r="AQ9893"/>
      <c r="AR9893"/>
      <c r="AS9893"/>
      <c r="AT9893"/>
      <c r="AU9893"/>
      <c r="AV9893"/>
      <c r="AW9893"/>
      <c r="AX9893"/>
      <c r="AY9893"/>
      <c r="AZ9893"/>
      <c r="BA9893"/>
      <c r="BB9893"/>
      <c r="BC9893"/>
      <c r="BD9893"/>
    </row>
    <row r="9894" spans="1:56" s="16" customFormat="1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  <c r="AA9894"/>
      <c r="AB9894"/>
      <c r="AC9894"/>
      <c r="AD9894"/>
      <c r="AE9894"/>
      <c r="AF9894"/>
      <c r="AG9894"/>
      <c r="AH9894"/>
      <c r="AI9894"/>
      <c r="AJ9894"/>
      <c r="AK9894"/>
      <c r="AL9894"/>
      <c r="AM9894"/>
      <c r="AN9894"/>
      <c r="AO9894"/>
      <c r="AP9894"/>
      <c r="AQ9894"/>
      <c r="AR9894"/>
      <c r="AS9894"/>
      <c r="AT9894"/>
      <c r="AU9894"/>
      <c r="AV9894"/>
      <c r="AW9894"/>
      <c r="AX9894"/>
      <c r="AY9894"/>
      <c r="AZ9894"/>
      <c r="BA9894"/>
      <c r="BB9894"/>
      <c r="BC9894"/>
      <c r="BD9894"/>
    </row>
    <row r="9895" spans="1:56" s="16" customFormat="1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  <c r="AA9895"/>
      <c r="AB9895"/>
      <c r="AC9895"/>
      <c r="AD9895"/>
      <c r="AE9895"/>
      <c r="AF9895"/>
      <c r="AG9895"/>
      <c r="AH9895"/>
      <c r="AI9895"/>
      <c r="AJ9895"/>
      <c r="AK9895"/>
      <c r="AL9895"/>
      <c r="AM9895"/>
      <c r="AN9895"/>
      <c r="AO9895"/>
      <c r="AP9895"/>
      <c r="AQ9895"/>
      <c r="AR9895"/>
      <c r="AS9895"/>
      <c r="AT9895"/>
      <c r="AU9895"/>
      <c r="AV9895"/>
      <c r="AW9895"/>
      <c r="AX9895"/>
      <c r="AY9895"/>
      <c r="AZ9895"/>
      <c r="BA9895"/>
      <c r="BB9895"/>
      <c r="BC9895"/>
      <c r="BD9895"/>
    </row>
    <row r="9896" spans="1:56" s="16" customFormat="1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  <c r="AA9896"/>
      <c r="AB9896"/>
      <c r="AC9896"/>
      <c r="AD9896"/>
      <c r="AE9896"/>
      <c r="AF9896"/>
      <c r="AG9896"/>
      <c r="AH9896"/>
      <c r="AI9896"/>
      <c r="AJ9896"/>
      <c r="AK9896"/>
      <c r="AL9896"/>
      <c r="AM9896"/>
      <c r="AN9896"/>
      <c r="AO9896"/>
      <c r="AP9896"/>
      <c r="AQ9896"/>
      <c r="AR9896"/>
      <c r="AS9896"/>
      <c r="AT9896"/>
      <c r="AU9896"/>
      <c r="AV9896"/>
      <c r="AW9896"/>
      <c r="AX9896"/>
      <c r="AY9896"/>
      <c r="AZ9896"/>
      <c r="BA9896"/>
      <c r="BB9896"/>
      <c r="BC9896"/>
      <c r="BD9896"/>
    </row>
    <row r="9897" spans="1:56" s="16" customFormat="1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  <c r="AA9897"/>
      <c r="AB9897"/>
      <c r="AC9897"/>
      <c r="AD9897"/>
      <c r="AE9897"/>
      <c r="AF9897"/>
      <c r="AG9897"/>
      <c r="AH9897"/>
      <c r="AI9897"/>
      <c r="AJ9897"/>
      <c r="AK9897"/>
      <c r="AL9897"/>
      <c r="AM9897"/>
      <c r="AN9897"/>
      <c r="AO9897"/>
      <c r="AP9897"/>
      <c r="AQ9897"/>
      <c r="AR9897"/>
      <c r="AS9897"/>
      <c r="AT9897"/>
      <c r="AU9897"/>
      <c r="AV9897"/>
      <c r="AW9897"/>
      <c r="AX9897"/>
      <c r="AY9897"/>
      <c r="AZ9897"/>
      <c r="BA9897"/>
      <c r="BB9897"/>
      <c r="BC9897"/>
      <c r="BD9897"/>
    </row>
    <row r="9898" spans="1:56" s="16" customFormat="1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  <c r="AA9898"/>
      <c r="AB9898"/>
      <c r="AC9898"/>
      <c r="AD9898"/>
      <c r="AE9898"/>
      <c r="AF9898"/>
      <c r="AG9898"/>
      <c r="AH9898"/>
      <c r="AI9898"/>
      <c r="AJ9898"/>
      <c r="AK9898"/>
      <c r="AL9898"/>
      <c r="AM9898"/>
      <c r="AN9898"/>
      <c r="AO9898"/>
      <c r="AP9898"/>
      <c r="AQ9898"/>
      <c r="AR9898"/>
      <c r="AS9898"/>
      <c r="AT9898"/>
      <c r="AU9898"/>
      <c r="AV9898"/>
      <c r="AW9898"/>
      <c r="AX9898"/>
      <c r="AY9898"/>
      <c r="AZ9898"/>
      <c r="BA9898"/>
      <c r="BB9898"/>
      <c r="BC9898"/>
      <c r="BD9898"/>
    </row>
    <row r="9899" spans="1:56" s="16" customFormat="1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  <c r="AA9899"/>
      <c r="AB9899"/>
      <c r="AC9899"/>
      <c r="AD9899"/>
      <c r="AE9899"/>
      <c r="AF9899"/>
      <c r="AG9899"/>
      <c r="AH9899"/>
      <c r="AI9899"/>
      <c r="AJ9899"/>
      <c r="AK9899"/>
      <c r="AL9899"/>
      <c r="AM9899"/>
      <c r="AN9899"/>
      <c r="AO9899"/>
      <c r="AP9899"/>
      <c r="AQ9899"/>
      <c r="AR9899"/>
      <c r="AS9899"/>
      <c r="AT9899"/>
      <c r="AU9899"/>
      <c r="AV9899"/>
      <c r="AW9899"/>
      <c r="AX9899"/>
      <c r="AY9899"/>
      <c r="AZ9899"/>
      <c r="BA9899"/>
      <c r="BB9899"/>
      <c r="BC9899"/>
      <c r="BD9899"/>
    </row>
    <row r="9900" spans="1:56" s="16" customFormat="1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  <c r="AE9900"/>
      <c r="AF9900"/>
      <c r="AG9900"/>
      <c r="AH9900"/>
      <c r="AI9900"/>
      <c r="AJ9900"/>
      <c r="AK9900"/>
      <c r="AL9900"/>
      <c r="AM9900"/>
      <c r="AN9900"/>
      <c r="AO9900"/>
      <c r="AP9900"/>
      <c r="AQ9900"/>
      <c r="AR9900"/>
      <c r="AS9900"/>
      <c r="AT9900"/>
      <c r="AU9900"/>
      <c r="AV9900"/>
      <c r="AW9900"/>
      <c r="AX9900"/>
      <c r="AY9900"/>
      <c r="AZ9900"/>
      <c r="BA9900"/>
      <c r="BB9900"/>
      <c r="BC9900"/>
      <c r="BD9900"/>
    </row>
    <row r="9901" spans="1:56" s="16" customFormat="1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  <c r="AA9901"/>
      <c r="AB9901"/>
      <c r="AC9901"/>
      <c r="AD9901"/>
      <c r="AE9901"/>
      <c r="AF9901"/>
      <c r="AG9901"/>
      <c r="AH9901"/>
      <c r="AI9901"/>
      <c r="AJ9901"/>
      <c r="AK9901"/>
      <c r="AL9901"/>
      <c r="AM9901"/>
      <c r="AN9901"/>
      <c r="AO9901"/>
      <c r="AP9901"/>
      <c r="AQ9901"/>
      <c r="AR9901"/>
      <c r="AS9901"/>
      <c r="AT9901"/>
      <c r="AU9901"/>
      <c r="AV9901"/>
      <c r="AW9901"/>
      <c r="AX9901"/>
      <c r="AY9901"/>
      <c r="AZ9901"/>
      <c r="BA9901"/>
      <c r="BB9901"/>
      <c r="BC9901"/>
      <c r="BD9901"/>
    </row>
    <row r="9902" spans="1:56" s="16" customFormat="1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  <c r="AA9902"/>
      <c r="AB9902"/>
      <c r="AC9902"/>
      <c r="AD9902"/>
      <c r="AE9902"/>
      <c r="AF9902"/>
      <c r="AG9902"/>
      <c r="AH9902"/>
      <c r="AI9902"/>
      <c r="AJ9902"/>
      <c r="AK9902"/>
      <c r="AL9902"/>
      <c r="AM9902"/>
      <c r="AN9902"/>
      <c r="AO9902"/>
      <c r="AP9902"/>
      <c r="AQ9902"/>
      <c r="AR9902"/>
      <c r="AS9902"/>
      <c r="AT9902"/>
      <c r="AU9902"/>
      <c r="AV9902"/>
      <c r="AW9902"/>
      <c r="AX9902"/>
      <c r="AY9902"/>
      <c r="AZ9902"/>
      <c r="BA9902"/>
      <c r="BB9902"/>
      <c r="BC9902"/>
      <c r="BD9902"/>
    </row>
    <row r="9903" spans="1:56" s="16" customFormat="1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  <c r="AA9903"/>
      <c r="AB9903"/>
      <c r="AC9903"/>
      <c r="AD9903"/>
      <c r="AE9903"/>
      <c r="AF9903"/>
      <c r="AG9903"/>
      <c r="AH9903"/>
      <c r="AI9903"/>
      <c r="AJ9903"/>
      <c r="AK9903"/>
      <c r="AL9903"/>
      <c r="AM9903"/>
      <c r="AN9903"/>
      <c r="AO9903"/>
      <c r="AP9903"/>
      <c r="AQ9903"/>
      <c r="AR9903"/>
      <c r="AS9903"/>
      <c r="AT9903"/>
      <c r="AU9903"/>
      <c r="AV9903"/>
      <c r="AW9903"/>
      <c r="AX9903"/>
      <c r="AY9903"/>
      <c r="AZ9903"/>
      <c r="BA9903"/>
      <c r="BB9903"/>
      <c r="BC9903"/>
      <c r="BD9903"/>
    </row>
    <row r="9904" spans="1:56" s="16" customFormat="1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  <c r="AA9904"/>
      <c r="AB9904"/>
      <c r="AC9904"/>
      <c r="AD9904"/>
      <c r="AE9904"/>
      <c r="AF9904"/>
      <c r="AG9904"/>
      <c r="AH9904"/>
      <c r="AI9904"/>
      <c r="AJ9904"/>
      <c r="AK9904"/>
      <c r="AL9904"/>
      <c r="AM9904"/>
      <c r="AN9904"/>
      <c r="AO9904"/>
      <c r="AP9904"/>
      <c r="AQ9904"/>
      <c r="AR9904"/>
      <c r="AS9904"/>
      <c r="AT9904"/>
      <c r="AU9904"/>
      <c r="AV9904"/>
      <c r="AW9904"/>
      <c r="AX9904"/>
      <c r="AY9904"/>
      <c r="AZ9904"/>
      <c r="BA9904"/>
      <c r="BB9904"/>
      <c r="BC9904"/>
      <c r="BD9904"/>
    </row>
    <row r="9905" spans="1:56" s="16" customFormat="1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  <c r="AE9905"/>
      <c r="AF9905"/>
      <c r="AG9905"/>
      <c r="AH9905"/>
      <c r="AI9905"/>
      <c r="AJ9905"/>
      <c r="AK9905"/>
      <c r="AL9905"/>
      <c r="AM9905"/>
      <c r="AN9905"/>
      <c r="AO9905"/>
      <c r="AP9905"/>
      <c r="AQ9905"/>
      <c r="AR9905"/>
      <c r="AS9905"/>
      <c r="AT9905"/>
      <c r="AU9905"/>
      <c r="AV9905"/>
      <c r="AW9905"/>
      <c r="AX9905"/>
      <c r="AY9905"/>
      <c r="AZ9905"/>
      <c r="BA9905"/>
      <c r="BB9905"/>
      <c r="BC9905"/>
      <c r="BD9905"/>
    </row>
    <row r="9906" spans="1:56" s="16" customFormat="1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  <c r="AA9906"/>
      <c r="AB9906"/>
      <c r="AC9906"/>
      <c r="AD9906"/>
      <c r="AE9906"/>
      <c r="AF9906"/>
      <c r="AG9906"/>
      <c r="AH9906"/>
      <c r="AI9906"/>
      <c r="AJ9906"/>
      <c r="AK9906"/>
      <c r="AL9906"/>
      <c r="AM9906"/>
      <c r="AN9906"/>
      <c r="AO9906"/>
      <c r="AP9906"/>
      <c r="AQ9906"/>
      <c r="AR9906"/>
      <c r="AS9906"/>
      <c r="AT9906"/>
      <c r="AU9906"/>
      <c r="AV9906"/>
      <c r="AW9906"/>
      <c r="AX9906"/>
      <c r="AY9906"/>
      <c r="AZ9906"/>
      <c r="BA9906"/>
      <c r="BB9906"/>
      <c r="BC9906"/>
      <c r="BD9906"/>
    </row>
    <row r="9907" spans="1:56" s="16" customFormat="1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  <c r="AA9907"/>
      <c r="AB9907"/>
      <c r="AC9907"/>
      <c r="AD9907"/>
      <c r="AE9907"/>
      <c r="AF9907"/>
      <c r="AG9907"/>
      <c r="AH9907"/>
      <c r="AI9907"/>
      <c r="AJ9907"/>
      <c r="AK9907"/>
      <c r="AL9907"/>
      <c r="AM9907"/>
      <c r="AN9907"/>
      <c r="AO9907"/>
      <c r="AP9907"/>
      <c r="AQ9907"/>
      <c r="AR9907"/>
      <c r="AS9907"/>
      <c r="AT9907"/>
      <c r="AU9907"/>
      <c r="AV9907"/>
      <c r="AW9907"/>
      <c r="AX9907"/>
      <c r="AY9907"/>
      <c r="AZ9907"/>
      <c r="BA9907"/>
      <c r="BB9907"/>
      <c r="BC9907"/>
      <c r="BD9907"/>
    </row>
    <row r="9908" spans="1:56" s="16" customFormat="1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  <c r="AA9908"/>
      <c r="AB9908"/>
      <c r="AC9908"/>
      <c r="AD9908"/>
      <c r="AE9908"/>
      <c r="AF9908"/>
      <c r="AG9908"/>
      <c r="AH9908"/>
      <c r="AI9908"/>
      <c r="AJ9908"/>
      <c r="AK9908"/>
      <c r="AL9908"/>
      <c r="AM9908"/>
      <c r="AN9908"/>
      <c r="AO9908"/>
      <c r="AP9908"/>
      <c r="AQ9908"/>
      <c r="AR9908"/>
      <c r="AS9908"/>
      <c r="AT9908"/>
      <c r="AU9908"/>
      <c r="AV9908"/>
      <c r="AW9908"/>
      <c r="AX9908"/>
      <c r="AY9908"/>
      <c r="AZ9908"/>
      <c r="BA9908"/>
      <c r="BB9908"/>
      <c r="BC9908"/>
      <c r="BD9908"/>
    </row>
    <row r="9909" spans="1:56" s="16" customFormat="1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  <c r="AA9909"/>
      <c r="AB9909"/>
      <c r="AC9909"/>
      <c r="AD9909"/>
      <c r="AE9909"/>
      <c r="AF9909"/>
      <c r="AG9909"/>
      <c r="AH9909"/>
      <c r="AI9909"/>
      <c r="AJ9909"/>
      <c r="AK9909"/>
      <c r="AL9909"/>
      <c r="AM9909"/>
      <c r="AN9909"/>
      <c r="AO9909"/>
      <c r="AP9909"/>
      <c r="AQ9909"/>
      <c r="AR9909"/>
      <c r="AS9909"/>
      <c r="AT9909"/>
      <c r="AU9909"/>
      <c r="AV9909"/>
      <c r="AW9909"/>
      <c r="AX9909"/>
      <c r="AY9909"/>
      <c r="AZ9909"/>
      <c r="BA9909"/>
      <c r="BB9909"/>
      <c r="BC9909"/>
      <c r="BD9909"/>
    </row>
    <row r="9910" spans="1:56" s="16" customFormat="1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  <c r="AA9910"/>
      <c r="AB9910"/>
      <c r="AC9910"/>
      <c r="AD9910"/>
      <c r="AE9910"/>
      <c r="AF9910"/>
      <c r="AG9910"/>
      <c r="AH9910"/>
      <c r="AI9910"/>
      <c r="AJ9910"/>
      <c r="AK9910"/>
      <c r="AL9910"/>
      <c r="AM9910"/>
      <c r="AN9910"/>
      <c r="AO9910"/>
      <c r="AP9910"/>
      <c r="AQ9910"/>
      <c r="AR9910"/>
      <c r="AS9910"/>
      <c r="AT9910"/>
      <c r="AU9910"/>
      <c r="AV9910"/>
      <c r="AW9910"/>
      <c r="AX9910"/>
      <c r="AY9910"/>
      <c r="AZ9910"/>
      <c r="BA9910"/>
      <c r="BB9910"/>
      <c r="BC9910"/>
      <c r="BD9910"/>
    </row>
    <row r="9911" spans="1:56" s="16" customFormat="1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  <c r="AA9911"/>
      <c r="AB9911"/>
      <c r="AC9911"/>
      <c r="AD9911"/>
      <c r="AE9911"/>
      <c r="AF9911"/>
      <c r="AG9911"/>
      <c r="AH9911"/>
      <c r="AI9911"/>
      <c r="AJ9911"/>
      <c r="AK9911"/>
      <c r="AL9911"/>
      <c r="AM9911"/>
      <c r="AN9911"/>
      <c r="AO9911"/>
      <c r="AP9911"/>
      <c r="AQ9911"/>
      <c r="AR9911"/>
      <c r="AS9911"/>
      <c r="AT9911"/>
      <c r="AU9911"/>
      <c r="AV9911"/>
      <c r="AW9911"/>
      <c r="AX9911"/>
      <c r="AY9911"/>
      <c r="AZ9911"/>
      <c r="BA9911"/>
      <c r="BB9911"/>
      <c r="BC9911"/>
      <c r="BD9911"/>
    </row>
    <row r="9912" spans="1:56" s="16" customFormat="1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  <c r="AA9912"/>
      <c r="AB9912"/>
      <c r="AC9912"/>
      <c r="AD9912"/>
      <c r="AE9912"/>
      <c r="AF9912"/>
      <c r="AG9912"/>
      <c r="AH9912"/>
      <c r="AI9912"/>
      <c r="AJ9912"/>
      <c r="AK9912"/>
      <c r="AL9912"/>
      <c r="AM9912"/>
      <c r="AN9912"/>
      <c r="AO9912"/>
      <c r="AP9912"/>
      <c r="AQ9912"/>
      <c r="AR9912"/>
      <c r="AS9912"/>
      <c r="AT9912"/>
      <c r="AU9912"/>
      <c r="AV9912"/>
      <c r="AW9912"/>
      <c r="AX9912"/>
      <c r="AY9912"/>
      <c r="AZ9912"/>
      <c r="BA9912"/>
      <c r="BB9912"/>
      <c r="BC9912"/>
      <c r="BD9912"/>
    </row>
    <row r="9913" spans="1:56" s="16" customFormat="1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  <c r="AA9913"/>
      <c r="AB9913"/>
      <c r="AC9913"/>
      <c r="AD9913"/>
      <c r="AE9913"/>
      <c r="AF9913"/>
      <c r="AG9913"/>
      <c r="AH9913"/>
      <c r="AI9913"/>
      <c r="AJ9913"/>
      <c r="AK9913"/>
      <c r="AL9913"/>
      <c r="AM9913"/>
      <c r="AN9913"/>
      <c r="AO9913"/>
      <c r="AP9913"/>
      <c r="AQ9913"/>
      <c r="AR9913"/>
      <c r="AS9913"/>
      <c r="AT9913"/>
      <c r="AU9913"/>
      <c r="AV9913"/>
      <c r="AW9913"/>
      <c r="AX9913"/>
      <c r="AY9913"/>
      <c r="AZ9913"/>
      <c r="BA9913"/>
      <c r="BB9913"/>
      <c r="BC9913"/>
      <c r="BD9913"/>
    </row>
    <row r="9914" spans="1:56" s="16" customFormat="1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  <c r="AA9914"/>
      <c r="AB9914"/>
      <c r="AC9914"/>
      <c r="AD9914"/>
      <c r="AE9914"/>
      <c r="AF9914"/>
      <c r="AG9914"/>
      <c r="AH9914"/>
      <c r="AI9914"/>
      <c r="AJ9914"/>
      <c r="AK9914"/>
      <c r="AL9914"/>
      <c r="AM9914"/>
      <c r="AN9914"/>
      <c r="AO9914"/>
      <c r="AP9914"/>
      <c r="AQ9914"/>
      <c r="AR9914"/>
      <c r="AS9914"/>
      <c r="AT9914"/>
      <c r="AU9914"/>
      <c r="AV9914"/>
      <c r="AW9914"/>
      <c r="AX9914"/>
      <c r="AY9914"/>
      <c r="AZ9914"/>
      <c r="BA9914"/>
      <c r="BB9914"/>
      <c r="BC9914"/>
      <c r="BD9914"/>
    </row>
    <row r="9915" spans="1:56" s="16" customFormat="1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  <c r="AA9915"/>
      <c r="AB9915"/>
      <c r="AC9915"/>
      <c r="AD9915"/>
      <c r="AE9915"/>
      <c r="AF9915"/>
      <c r="AG9915"/>
      <c r="AH9915"/>
      <c r="AI9915"/>
      <c r="AJ9915"/>
      <c r="AK9915"/>
      <c r="AL9915"/>
      <c r="AM9915"/>
      <c r="AN9915"/>
      <c r="AO9915"/>
      <c r="AP9915"/>
      <c r="AQ9915"/>
      <c r="AR9915"/>
      <c r="AS9915"/>
      <c r="AT9915"/>
      <c r="AU9915"/>
      <c r="AV9915"/>
      <c r="AW9915"/>
      <c r="AX9915"/>
      <c r="AY9915"/>
      <c r="AZ9915"/>
      <c r="BA9915"/>
      <c r="BB9915"/>
      <c r="BC9915"/>
      <c r="BD9915"/>
    </row>
    <row r="9916" spans="1:56" s="16" customFormat="1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  <c r="AA9916"/>
      <c r="AB9916"/>
      <c r="AC9916"/>
      <c r="AD9916"/>
      <c r="AE9916"/>
      <c r="AF9916"/>
      <c r="AG9916"/>
      <c r="AH9916"/>
      <c r="AI9916"/>
      <c r="AJ9916"/>
      <c r="AK9916"/>
      <c r="AL9916"/>
      <c r="AM9916"/>
      <c r="AN9916"/>
      <c r="AO9916"/>
      <c r="AP9916"/>
      <c r="AQ9916"/>
      <c r="AR9916"/>
      <c r="AS9916"/>
      <c r="AT9916"/>
      <c r="AU9916"/>
      <c r="AV9916"/>
      <c r="AW9916"/>
      <c r="AX9916"/>
      <c r="AY9916"/>
      <c r="AZ9916"/>
      <c r="BA9916"/>
      <c r="BB9916"/>
      <c r="BC9916"/>
      <c r="BD9916"/>
    </row>
    <row r="9917" spans="1:56" s="16" customFormat="1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  <c r="AA9917"/>
      <c r="AB9917"/>
      <c r="AC9917"/>
      <c r="AD9917"/>
      <c r="AE9917"/>
      <c r="AF9917"/>
      <c r="AG9917"/>
      <c r="AH9917"/>
      <c r="AI9917"/>
      <c r="AJ9917"/>
      <c r="AK9917"/>
      <c r="AL9917"/>
      <c r="AM9917"/>
      <c r="AN9917"/>
      <c r="AO9917"/>
      <c r="AP9917"/>
      <c r="AQ9917"/>
      <c r="AR9917"/>
      <c r="AS9917"/>
      <c r="AT9917"/>
      <c r="AU9917"/>
      <c r="AV9917"/>
      <c r="AW9917"/>
      <c r="AX9917"/>
      <c r="AY9917"/>
      <c r="AZ9917"/>
      <c r="BA9917"/>
      <c r="BB9917"/>
      <c r="BC9917"/>
      <c r="BD9917"/>
    </row>
    <row r="9918" spans="1:56" s="16" customFormat="1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  <c r="AA9918"/>
      <c r="AB9918"/>
      <c r="AC9918"/>
      <c r="AD9918"/>
      <c r="AE9918"/>
      <c r="AF9918"/>
      <c r="AG9918"/>
      <c r="AH9918"/>
      <c r="AI9918"/>
      <c r="AJ9918"/>
      <c r="AK9918"/>
      <c r="AL9918"/>
      <c r="AM9918"/>
      <c r="AN9918"/>
      <c r="AO9918"/>
      <c r="AP9918"/>
      <c r="AQ9918"/>
      <c r="AR9918"/>
      <c r="AS9918"/>
      <c r="AT9918"/>
      <c r="AU9918"/>
      <c r="AV9918"/>
      <c r="AW9918"/>
      <c r="AX9918"/>
      <c r="AY9918"/>
      <c r="AZ9918"/>
      <c r="BA9918"/>
      <c r="BB9918"/>
      <c r="BC9918"/>
      <c r="BD9918"/>
    </row>
    <row r="9919" spans="1:56" s="16" customFormat="1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  <c r="AA9919"/>
      <c r="AB9919"/>
      <c r="AC9919"/>
      <c r="AD9919"/>
      <c r="AE9919"/>
      <c r="AF9919"/>
      <c r="AG9919"/>
      <c r="AH9919"/>
      <c r="AI9919"/>
      <c r="AJ9919"/>
      <c r="AK9919"/>
      <c r="AL9919"/>
      <c r="AM9919"/>
      <c r="AN9919"/>
      <c r="AO9919"/>
      <c r="AP9919"/>
      <c r="AQ9919"/>
      <c r="AR9919"/>
      <c r="AS9919"/>
      <c r="AT9919"/>
      <c r="AU9919"/>
      <c r="AV9919"/>
      <c r="AW9919"/>
      <c r="AX9919"/>
      <c r="AY9919"/>
      <c r="AZ9919"/>
      <c r="BA9919"/>
      <c r="BB9919"/>
      <c r="BC9919"/>
      <c r="BD9919"/>
    </row>
    <row r="9920" spans="1:56" s="16" customFormat="1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  <c r="AA9920"/>
      <c r="AB9920"/>
      <c r="AC9920"/>
      <c r="AD9920"/>
      <c r="AE9920"/>
      <c r="AF9920"/>
      <c r="AG9920"/>
      <c r="AH9920"/>
      <c r="AI9920"/>
      <c r="AJ9920"/>
      <c r="AK9920"/>
      <c r="AL9920"/>
      <c r="AM9920"/>
      <c r="AN9920"/>
      <c r="AO9920"/>
      <c r="AP9920"/>
      <c r="AQ9920"/>
      <c r="AR9920"/>
      <c r="AS9920"/>
      <c r="AT9920"/>
      <c r="AU9920"/>
      <c r="AV9920"/>
      <c r="AW9920"/>
      <c r="AX9920"/>
      <c r="AY9920"/>
      <c r="AZ9920"/>
      <c r="BA9920"/>
      <c r="BB9920"/>
      <c r="BC9920"/>
      <c r="BD9920"/>
    </row>
    <row r="9921" spans="1:56" s="16" customFormat="1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  <c r="AA9921"/>
      <c r="AB9921"/>
      <c r="AC9921"/>
      <c r="AD9921"/>
      <c r="AE9921"/>
      <c r="AF9921"/>
      <c r="AG9921"/>
      <c r="AH9921"/>
      <c r="AI9921"/>
      <c r="AJ9921"/>
      <c r="AK9921"/>
      <c r="AL9921"/>
      <c r="AM9921"/>
      <c r="AN9921"/>
      <c r="AO9921"/>
      <c r="AP9921"/>
      <c r="AQ9921"/>
      <c r="AR9921"/>
      <c r="AS9921"/>
      <c r="AT9921"/>
      <c r="AU9921"/>
      <c r="AV9921"/>
      <c r="AW9921"/>
      <c r="AX9921"/>
      <c r="AY9921"/>
      <c r="AZ9921"/>
      <c r="BA9921"/>
      <c r="BB9921"/>
      <c r="BC9921"/>
      <c r="BD9921"/>
    </row>
    <row r="9922" spans="1:56" s="16" customFormat="1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  <c r="AA9922"/>
      <c r="AB9922"/>
      <c r="AC9922"/>
      <c r="AD9922"/>
      <c r="AE9922"/>
      <c r="AF9922"/>
      <c r="AG9922"/>
      <c r="AH9922"/>
      <c r="AI9922"/>
      <c r="AJ9922"/>
      <c r="AK9922"/>
      <c r="AL9922"/>
      <c r="AM9922"/>
      <c r="AN9922"/>
      <c r="AO9922"/>
      <c r="AP9922"/>
      <c r="AQ9922"/>
      <c r="AR9922"/>
      <c r="AS9922"/>
      <c r="AT9922"/>
      <c r="AU9922"/>
      <c r="AV9922"/>
      <c r="AW9922"/>
      <c r="AX9922"/>
      <c r="AY9922"/>
      <c r="AZ9922"/>
      <c r="BA9922"/>
      <c r="BB9922"/>
      <c r="BC9922"/>
      <c r="BD9922"/>
    </row>
    <row r="9923" spans="1:56" s="16" customFormat="1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  <c r="AA9923"/>
      <c r="AB9923"/>
      <c r="AC9923"/>
      <c r="AD9923"/>
      <c r="AE9923"/>
      <c r="AF9923"/>
      <c r="AG9923"/>
      <c r="AH9923"/>
      <c r="AI9923"/>
      <c r="AJ9923"/>
      <c r="AK9923"/>
      <c r="AL9923"/>
      <c r="AM9923"/>
      <c r="AN9923"/>
      <c r="AO9923"/>
      <c r="AP9923"/>
      <c r="AQ9923"/>
      <c r="AR9923"/>
      <c r="AS9923"/>
      <c r="AT9923"/>
      <c r="AU9923"/>
      <c r="AV9923"/>
      <c r="AW9923"/>
      <c r="AX9923"/>
      <c r="AY9923"/>
      <c r="AZ9923"/>
      <c r="BA9923"/>
      <c r="BB9923"/>
      <c r="BC9923"/>
      <c r="BD9923"/>
    </row>
    <row r="9924" spans="1:56" s="16" customFormat="1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  <c r="AE9924"/>
      <c r="AF9924"/>
      <c r="AG9924"/>
      <c r="AH9924"/>
      <c r="AI9924"/>
      <c r="AJ9924"/>
      <c r="AK9924"/>
      <c r="AL9924"/>
      <c r="AM9924"/>
      <c r="AN9924"/>
      <c r="AO9924"/>
      <c r="AP9924"/>
      <c r="AQ9924"/>
      <c r="AR9924"/>
      <c r="AS9924"/>
      <c r="AT9924"/>
      <c r="AU9924"/>
      <c r="AV9924"/>
      <c r="AW9924"/>
      <c r="AX9924"/>
      <c r="AY9924"/>
      <c r="AZ9924"/>
      <c r="BA9924"/>
      <c r="BB9924"/>
      <c r="BC9924"/>
      <c r="BD9924"/>
    </row>
    <row r="9925" spans="1:56" s="16" customFormat="1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  <c r="AA9925"/>
      <c r="AB9925"/>
      <c r="AC9925"/>
      <c r="AD9925"/>
      <c r="AE9925"/>
      <c r="AF9925"/>
      <c r="AG9925"/>
      <c r="AH9925"/>
      <c r="AI9925"/>
      <c r="AJ9925"/>
      <c r="AK9925"/>
      <c r="AL9925"/>
      <c r="AM9925"/>
      <c r="AN9925"/>
      <c r="AO9925"/>
      <c r="AP9925"/>
      <c r="AQ9925"/>
      <c r="AR9925"/>
      <c r="AS9925"/>
      <c r="AT9925"/>
      <c r="AU9925"/>
      <c r="AV9925"/>
      <c r="AW9925"/>
      <c r="AX9925"/>
      <c r="AY9925"/>
      <c r="AZ9925"/>
      <c r="BA9925"/>
      <c r="BB9925"/>
      <c r="BC9925"/>
      <c r="BD9925"/>
    </row>
    <row r="9926" spans="1:56" s="16" customFormat="1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  <c r="AA9926"/>
      <c r="AB9926"/>
      <c r="AC9926"/>
      <c r="AD9926"/>
      <c r="AE9926"/>
      <c r="AF9926"/>
      <c r="AG9926"/>
      <c r="AH9926"/>
      <c r="AI9926"/>
      <c r="AJ9926"/>
      <c r="AK9926"/>
      <c r="AL9926"/>
      <c r="AM9926"/>
      <c r="AN9926"/>
      <c r="AO9926"/>
      <c r="AP9926"/>
      <c r="AQ9926"/>
      <c r="AR9926"/>
      <c r="AS9926"/>
      <c r="AT9926"/>
      <c r="AU9926"/>
      <c r="AV9926"/>
      <c r="AW9926"/>
      <c r="AX9926"/>
      <c r="AY9926"/>
      <c r="AZ9926"/>
      <c r="BA9926"/>
      <c r="BB9926"/>
      <c r="BC9926"/>
      <c r="BD9926"/>
    </row>
    <row r="9927" spans="1:56" s="16" customFormat="1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  <c r="AA9927"/>
      <c r="AB9927"/>
      <c r="AC9927"/>
      <c r="AD9927"/>
      <c r="AE9927"/>
      <c r="AF9927"/>
      <c r="AG9927"/>
      <c r="AH9927"/>
      <c r="AI9927"/>
      <c r="AJ9927"/>
      <c r="AK9927"/>
      <c r="AL9927"/>
      <c r="AM9927"/>
      <c r="AN9927"/>
      <c r="AO9927"/>
      <c r="AP9927"/>
      <c r="AQ9927"/>
      <c r="AR9927"/>
      <c r="AS9927"/>
      <c r="AT9927"/>
      <c r="AU9927"/>
      <c r="AV9927"/>
      <c r="AW9927"/>
      <c r="AX9927"/>
      <c r="AY9927"/>
      <c r="AZ9927"/>
      <c r="BA9927"/>
      <c r="BB9927"/>
      <c r="BC9927"/>
      <c r="BD9927"/>
    </row>
    <row r="9928" spans="1:56" s="16" customFormat="1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  <c r="AA9928"/>
      <c r="AB9928"/>
      <c r="AC9928"/>
      <c r="AD9928"/>
      <c r="AE9928"/>
      <c r="AF9928"/>
      <c r="AG9928"/>
      <c r="AH9928"/>
      <c r="AI9928"/>
      <c r="AJ9928"/>
      <c r="AK9928"/>
      <c r="AL9928"/>
      <c r="AM9928"/>
      <c r="AN9928"/>
      <c r="AO9928"/>
      <c r="AP9928"/>
      <c r="AQ9928"/>
      <c r="AR9928"/>
      <c r="AS9928"/>
      <c r="AT9928"/>
      <c r="AU9928"/>
      <c r="AV9928"/>
      <c r="AW9928"/>
      <c r="AX9928"/>
      <c r="AY9928"/>
      <c r="AZ9928"/>
      <c r="BA9928"/>
      <c r="BB9928"/>
      <c r="BC9928"/>
      <c r="BD9928"/>
    </row>
    <row r="9929" spans="1:56" s="16" customFormat="1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  <c r="AA9929"/>
      <c r="AB9929"/>
      <c r="AC9929"/>
      <c r="AD9929"/>
      <c r="AE9929"/>
      <c r="AF9929"/>
      <c r="AG9929"/>
      <c r="AH9929"/>
      <c r="AI9929"/>
      <c r="AJ9929"/>
      <c r="AK9929"/>
      <c r="AL9929"/>
      <c r="AM9929"/>
      <c r="AN9929"/>
      <c r="AO9929"/>
      <c r="AP9929"/>
      <c r="AQ9929"/>
      <c r="AR9929"/>
      <c r="AS9929"/>
      <c r="AT9929"/>
      <c r="AU9929"/>
      <c r="AV9929"/>
      <c r="AW9929"/>
      <c r="AX9929"/>
      <c r="AY9929"/>
      <c r="AZ9929"/>
      <c r="BA9929"/>
      <c r="BB9929"/>
      <c r="BC9929"/>
      <c r="BD9929"/>
    </row>
    <row r="9930" spans="1:56" s="16" customFormat="1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  <c r="AE9930"/>
      <c r="AF9930"/>
      <c r="AG9930"/>
      <c r="AH9930"/>
      <c r="AI9930"/>
      <c r="AJ9930"/>
      <c r="AK9930"/>
      <c r="AL9930"/>
      <c r="AM9930"/>
      <c r="AN9930"/>
      <c r="AO9930"/>
      <c r="AP9930"/>
      <c r="AQ9930"/>
      <c r="AR9930"/>
      <c r="AS9930"/>
      <c r="AT9930"/>
      <c r="AU9930"/>
      <c r="AV9930"/>
      <c r="AW9930"/>
      <c r="AX9930"/>
      <c r="AY9930"/>
      <c r="AZ9930"/>
      <c r="BA9930"/>
      <c r="BB9930"/>
      <c r="BC9930"/>
      <c r="BD9930"/>
    </row>
    <row r="9931" spans="1:56" s="16" customFormat="1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  <c r="AA9931"/>
      <c r="AB9931"/>
      <c r="AC9931"/>
      <c r="AD9931"/>
      <c r="AE9931"/>
      <c r="AF9931"/>
      <c r="AG9931"/>
      <c r="AH9931"/>
      <c r="AI9931"/>
      <c r="AJ9931"/>
      <c r="AK9931"/>
      <c r="AL9931"/>
      <c r="AM9931"/>
      <c r="AN9931"/>
      <c r="AO9931"/>
      <c r="AP9931"/>
      <c r="AQ9931"/>
      <c r="AR9931"/>
      <c r="AS9931"/>
      <c r="AT9931"/>
      <c r="AU9931"/>
      <c r="AV9931"/>
      <c r="AW9931"/>
      <c r="AX9931"/>
      <c r="AY9931"/>
      <c r="AZ9931"/>
      <c r="BA9931"/>
      <c r="BB9931"/>
      <c r="BC9931"/>
      <c r="BD9931"/>
    </row>
    <row r="9932" spans="1:56" s="16" customFormat="1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  <c r="AA9932"/>
      <c r="AB9932"/>
      <c r="AC9932"/>
      <c r="AD9932"/>
      <c r="AE9932"/>
      <c r="AF9932"/>
      <c r="AG9932"/>
      <c r="AH9932"/>
      <c r="AI9932"/>
      <c r="AJ9932"/>
      <c r="AK9932"/>
      <c r="AL9932"/>
      <c r="AM9932"/>
      <c r="AN9932"/>
      <c r="AO9932"/>
      <c r="AP9932"/>
      <c r="AQ9932"/>
      <c r="AR9932"/>
      <c r="AS9932"/>
      <c r="AT9932"/>
      <c r="AU9932"/>
      <c r="AV9932"/>
      <c r="AW9932"/>
      <c r="AX9932"/>
      <c r="AY9932"/>
      <c r="AZ9932"/>
      <c r="BA9932"/>
      <c r="BB9932"/>
      <c r="BC9932"/>
      <c r="BD9932"/>
    </row>
    <row r="9933" spans="1:56" s="16" customFormat="1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  <c r="AA9933"/>
      <c r="AB9933"/>
      <c r="AC9933"/>
      <c r="AD9933"/>
      <c r="AE9933"/>
      <c r="AF9933"/>
      <c r="AG9933"/>
      <c r="AH9933"/>
      <c r="AI9933"/>
      <c r="AJ9933"/>
      <c r="AK9933"/>
      <c r="AL9933"/>
      <c r="AM9933"/>
      <c r="AN9933"/>
      <c r="AO9933"/>
      <c r="AP9933"/>
      <c r="AQ9933"/>
      <c r="AR9933"/>
      <c r="AS9933"/>
      <c r="AT9933"/>
      <c r="AU9933"/>
      <c r="AV9933"/>
      <c r="AW9933"/>
      <c r="AX9933"/>
      <c r="AY9933"/>
      <c r="AZ9933"/>
      <c r="BA9933"/>
      <c r="BB9933"/>
      <c r="BC9933"/>
      <c r="BD9933"/>
    </row>
    <row r="9934" spans="1:56" s="16" customFormat="1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  <c r="AA9934"/>
      <c r="AB9934"/>
      <c r="AC9934"/>
      <c r="AD9934"/>
      <c r="AE9934"/>
      <c r="AF9934"/>
      <c r="AG9934"/>
      <c r="AH9934"/>
      <c r="AI9934"/>
      <c r="AJ9934"/>
      <c r="AK9934"/>
      <c r="AL9934"/>
      <c r="AM9934"/>
      <c r="AN9934"/>
      <c r="AO9934"/>
      <c r="AP9934"/>
      <c r="AQ9934"/>
      <c r="AR9934"/>
      <c r="AS9934"/>
      <c r="AT9934"/>
      <c r="AU9934"/>
      <c r="AV9934"/>
      <c r="AW9934"/>
      <c r="AX9934"/>
      <c r="AY9934"/>
      <c r="AZ9934"/>
      <c r="BA9934"/>
      <c r="BB9934"/>
      <c r="BC9934"/>
      <c r="BD9934"/>
    </row>
    <row r="9935" spans="1:56" s="16" customFormat="1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  <c r="AA9935"/>
      <c r="AB9935"/>
      <c r="AC9935"/>
      <c r="AD9935"/>
      <c r="AE9935"/>
      <c r="AF9935"/>
      <c r="AG9935"/>
      <c r="AH9935"/>
      <c r="AI9935"/>
      <c r="AJ9935"/>
      <c r="AK9935"/>
      <c r="AL9935"/>
      <c r="AM9935"/>
      <c r="AN9935"/>
      <c r="AO9935"/>
      <c r="AP9935"/>
      <c r="AQ9935"/>
      <c r="AR9935"/>
      <c r="AS9935"/>
      <c r="AT9935"/>
      <c r="AU9935"/>
      <c r="AV9935"/>
      <c r="AW9935"/>
      <c r="AX9935"/>
      <c r="AY9935"/>
      <c r="AZ9935"/>
      <c r="BA9935"/>
      <c r="BB9935"/>
      <c r="BC9935"/>
      <c r="BD9935"/>
    </row>
    <row r="9936" spans="1:56" s="16" customFormat="1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  <c r="AA9936"/>
      <c r="AB9936"/>
      <c r="AC9936"/>
      <c r="AD9936"/>
      <c r="AE9936"/>
      <c r="AF9936"/>
      <c r="AG9936"/>
      <c r="AH9936"/>
      <c r="AI9936"/>
      <c r="AJ9936"/>
      <c r="AK9936"/>
      <c r="AL9936"/>
      <c r="AM9936"/>
      <c r="AN9936"/>
      <c r="AO9936"/>
      <c r="AP9936"/>
      <c r="AQ9936"/>
      <c r="AR9936"/>
      <c r="AS9936"/>
      <c r="AT9936"/>
      <c r="AU9936"/>
      <c r="AV9936"/>
      <c r="AW9936"/>
      <c r="AX9936"/>
      <c r="AY9936"/>
      <c r="AZ9936"/>
      <c r="BA9936"/>
      <c r="BB9936"/>
      <c r="BC9936"/>
      <c r="BD9936"/>
    </row>
    <row r="9937" spans="1:56" s="16" customFormat="1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  <c r="AA9937"/>
      <c r="AB9937"/>
      <c r="AC9937"/>
      <c r="AD9937"/>
      <c r="AE9937"/>
      <c r="AF9937"/>
      <c r="AG9937"/>
      <c r="AH9937"/>
      <c r="AI9937"/>
      <c r="AJ9937"/>
      <c r="AK9937"/>
      <c r="AL9937"/>
      <c r="AM9937"/>
      <c r="AN9937"/>
      <c r="AO9937"/>
      <c r="AP9937"/>
      <c r="AQ9937"/>
      <c r="AR9937"/>
      <c r="AS9937"/>
      <c r="AT9937"/>
      <c r="AU9937"/>
      <c r="AV9937"/>
      <c r="AW9937"/>
      <c r="AX9937"/>
      <c r="AY9937"/>
      <c r="AZ9937"/>
      <c r="BA9937"/>
      <c r="BB9937"/>
      <c r="BC9937"/>
      <c r="BD9937"/>
    </row>
    <row r="9938" spans="1:56" s="16" customFormat="1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  <c r="AA9938"/>
      <c r="AB9938"/>
      <c r="AC9938"/>
      <c r="AD9938"/>
      <c r="AE9938"/>
      <c r="AF9938"/>
      <c r="AG9938"/>
      <c r="AH9938"/>
      <c r="AI9938"/>
      <c r="AJ9938"/>
      <c r="AK9938"/>
      <c r="AL9938"/>
      <c r="AM9938"/>
      <c r="AN9938"/>
      <c r="AO9938"/>
      <c r="AP9938"/>
      <c r="AQ9938"/>
      <c r="AR9938"/>
      <c r="AS9938"/>
      <c r="AT9938"/>
      <c r="AU9938"/>
      <c r="AV9938"/>
      <c r="AW9938"/>
      <c r="AX9938"/>
      <c r="AY9938"/>
      <c r="AZ9938"/>
      <c r="BA9938"/>
      <c r="BB9938"/>
      <c r="BC9938"/>
      <c r="BD9938"/>
    </row>
    <row r="9939" spans="1:56" s="16" customFormat="1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  <c r="AA9939"/>
      <c r="AB9939"/>
      <c r="AC9939"/>
      <c r="AD9939"/>
      <c r="AE9939"/>
      <c r="AF9939"/>
      <c r="AG9939"/>
      <c r="AH9939"/>
      <c r="AI9939"/>
      <c r="AJ9939"/>
      <c r="AK9939"/>
      <c r="AL9939"/>
      <c r="AM9939"/>
      <c r="AN9939"/>
      <c r="AO9939"/>
      <c r="AP9939"/>
      <c r="AQ9939"/>
      <c r="AR9939"/>
      <c r="AS9939"/>
      <c r="AT9939"/>
      <c r="AU9939"/>
      <c r="AV9939"/>
      <c r="AW9939"/>
      <c r="AX9939"/>
      <c r="AY9939"/>
      <c r="AZ9939"/>
      <c r="BA9939"/>
      <c r="BB9939"/>
      <c r="BC9939"/>
      <c r="BD9939"/>
    </row>
    <row r="9940" spans="1:56" s="16" customFormat="1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  <c r="AA9940"/>
      <c r="AB9940"/>
      <c r="AC9940"/>
      <c r="AD9940"/>
      <c r="AE9940"/>
      <c r="AF9940"/>
      <c r="AG9940"/>
      <c r="AH9940"/>
      <c r="AI9940"/>
      <c r="AJ9940"/>
      <c r="AK9940"/>
      <c r="AL9940"/>
      <c r="AM9940"/>
      <c r="AN9940"/>
      <c r="AO9940"/>
      <c r="AP9940"/>
      <c r="AQ9940"/>
      <c r="AR9940"/>
      <c r="AS9940"/>
      <c r="AT9940"/>
      <c r="AU9940"/>
      <c r="AV9940"/>
      <c r="AW9940"/>
      <c r="AX9940"/>
      <c r="AY9940"/>
      <c r="AZ9940"/>
      <c r="BA9940"/>
      <c r="BB9940"/>
      <c r="BC9940"/>
      <c r="BD9940"/>
    </row>
    <row r="9941" spans="1:56" s="16" customFormat="1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  <c r="AA9941"/>
      <c r="AB9941"/>
      <c r="AC9941"/>
      <c r="AD9941"/>
      <c r="AE9941"/>
      <c r="AF9941"/>
      <c r="AG9941"/>
      <c r="AH9941"/>
      <c r="AI9941"/>
      <c r="AJ9941"/>
      <c r="AK9941"/>
      <c r="AL9941"/>
      <c r="AM9941"/>
      <c r="AN9941"/>
      <c r="AO9941"/>
      <c r="AP9941"/>
      <c r="AQ9941"/>
      <c r="AR9941"/>
      <c r="AS9941"/>
      <c r="AT9941"/>
      <c r="AU9941"/>
      <c r="AV9941"/>
      <c r="AW9941"/>
      <c r="AX9941"/>
      <c r="AY9941"/>
      <c r="AZ9941"/>
      <c r="BA9941"/>
      <c r="BB9941"/>
      <c r="BC9941"/>
      <c r="BD9941"/>
    </row>
    <row r="9942" spans="1:56" s="16" customFormat="1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  <c r="AA9942"/>
      <c r="AB9942"/>
      <c r="AC9942"/>
      <c r="AD9942"/>
      <c r="AE9942"/>
      <c r="AF9942"/>
      <c r="AG9942"/>
      <c r="AH9942"/>
      <c r="AI9942"/>
      <c r="AJ9942"/>
      <c r="AK9942"/>
      <c r="AL9942"/>
      <c r="AM9942"/>
      <c r="AN9942"/>
      <c r="AO9942"/>
      <c r="AP9942"/>
      <c r="AQ9942"/>
      <c r="AR9942"/>
      <c r="AS9942"/>
      <c r="AT9942"/>
      <c r="AU9942"/>
      <c r="AV9942"/>
      <c r="AW9942"/>
      <c r="AX9942"/>
      <c r="AY9942"/>
      <c r="AZ9942"/>
      <c r="BA9942"/>
      <c r="BB9942"/>
      <c r="BC9942"/>
      <c r="BD9942"/>
    </row>
    <row r="9943" spans="1:56" s="16" customFormat="1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  <c r="AA9943"/>
      <c r="AB9943"/>
      <c r="AC9943"/>
      <c r="AD9943"/>
      <c r="AE9943"/>
      <c r="AF9943"/>
      <c r="AG9943"/>
      <c r="AH9943"/>
      <c r="AI9943"/>
      <c r="AJ9943"/>
      <c r="AK9943"/>
      <c r="AL9943"/>
      <c r="AM9943"/>
      <c r="AN9943"/>
      <c r="AO9943"/>
      <c r="AP9943"/>
      <c r="AQ9943"/>
      <c r="AR9943"/>
      <c r="AS9943"/>
      <c r="AT9943"/>
      <c r="AU9943"/>
      <c r="AV9943"/>
      <c r="AW9943"/>
      <c r="AX9943"/>
      <c r="AY9943"/>
      <c r="AZ9943"/>
      <c r="BA9943"/>
      <c r="BB9943"/>
      <c r="BC9943"/>
      <c r="BD9943"/>
    </row>
    <row r="9944" spans="1:56" s="16" customFormat="1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  <c r="AA9944"/>
      <c r="AB9944"/>
      <c r="AC9944"/>
      <c r="AD9944"/>
      <c r="AE9944"/>
      <c r="AF9944"/>
      <c r="AG9944"/>
      <c r="AH9944"/>
      <c r="AI9944"/>
      <c r="AJ9944"/>
      <c r="AK9944"/>
      <c r="AL9944"/>
      <c r="AM9944"/>
      <c r="AN9944"/>
      <c r="AO9944"/>
      <c r="AP9944"/>
      <c r="AQ9944"/>
      <c r="AR9944"/>
      <c r="AS9944"/>
      <c r="AT9944"/>
      <c r="AU9944"/>
      <c r="AV9944"/>
      <c r="AW9944"/>
      <c r="AX9944"/>
      <c r="AY9944"/>
      <c r="AZ9944"/>
      <c r="BA9944"/>
      <c r="BB9944"/>
      <c r="BC9944"/>
      <c r="BD9944"/>
    </row>
    <row r="9945" spans="1:56" s="16" customFormat="1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  <c r="AA9945"/>
      <c r="AB9945"/>
      <c r="AC9945"/>
      <c r="AD9945"/>
      <c r="AE9945"/>
      <c r="AF9945"/>
      <c r="AG9945"/>
      <c r="AH9945"/>
      <c r="AI9945"/>
      <c r="AJ9945"/>
      <c r="AK9945"/>
      <c r="AL9945"/>
      <c r="AM9945"/>
      <c r="AN9945"/>
      <c r="AO9945"/>
      <c r="AP9945"/>
      <c r="AQ9945"/>
      <c r="AR9945"/>
      <c r="AS9945"/>
      <c r="AT9945"/>
      <c r="AU9945"/>
      <c r="AV9945"/>
      <c r="AW9945"/>
      <c r="AX9945"/>
      <c r="AY9945"/>
      <c r="AZ9945"/>
      <c r="BA9945"/>
      <c r="BB9945"/>
      <c r="BC9945"/>
      <c r="BD9945"/>
    </row>
    <row r="9946" spans="1:56" s="16" customFormat="1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  <c r="AA9946"/>
      <c r="AB9946"/>
      <c r="AC9946"/>
      <c r="AD9946"/>
      <c r="AE9946"/>
      <c r="AF9946"/>
      <c r="AG9946"/>
      <c r="AH9946"/>
      <c r="AI9946"/>
      <c r="AJ9946"/>
      <c r="AK9946"/>
      <c r="AL9946"/>
      <c r="AM9946"/>
      <c r="AN9946"/>
      <c r="AO9946"/>
      <c r="AP9946"/>
      <c r="AQ9946"/>
      <c r="AR9946"/>
      <c r="AS9946"/>
      <c r="AT9946"/>
      <c r="AU9946"/>
      <c r="AV9946"/>
      <c r="AW9946"/>
      <c r="AX9946"/>
      <c r="AY9946"/>
      <c r="AZ9946"/>
      <c r="BA9946"/>
      <c r="BB9946"/>
      <c r="BC9946"/>
      <c r="BD9946"/>
    </row>
    <row r="9947" spans="1:56" s="16" customFormat="1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  <c r="AA9947"/>
      <c r="AB9947"/>
      <c r="AC9947"/>
      <c r="AD9947"/>
      <c r="AE9947"/>
      <c r="AF9947"/>
      <c r="AG9947"/>
      <c r="AH9947"/>
      <c r="AI9947"/>
      <c r="AJ9947"/>
      <c r="AK9947"/>
      <c r="AL9947"/>
      <c r="AM9947"/>
      <c r="AN9947"/>
      <c r="AO9947"/>
      <c r="AP9947"/>
      <c r="AQ9947"/>
      <c r="AR9947"/>
      <c r="AS9947"/>
      <c r="AT9947"/>
      <c r="AU9947"/>
      <c r="AV9947"/>
      <c r="AW9947"/>
      <c r="AX9947"/>
      <c r="AY9947"/>
      <c r="AZ9947"/>
      <c r="BA9947"/>
      <c r="BB9947"/>
      <c r="BC9947"/>
      <c r="BD9947"/>
    </row>
    <row r="9948" spans="1:56" s="16" customFormat="1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  <c r="AA9948"/>
      <c r="AB9948"/>
      <c r="AC9948"/>
      <c r="AD9948"/>
      <c r="AE9948"/>
      <c r="AF9948"/>
      <c r="AG9948"/>
      <c r="AH9948"/>
      <c r="AI9948"/>
      <c r="AJ9948"/>
      <c r="AK9948"/>
      <c r="AL9948"/>
      <c r="AM9948"/>
      <c r="AN9948"/>
      <c r="AO9948"/>
      <c r="AP9948"/>
      <c r="AQ9948"/>
      <c r="AR9948"/>
      <c r="AS9948"/>
      <c r="AT9948"/>
      <c r="AU9948"/>
      <c r="AV9948"/>
      <c r="AW9948"/>
      <c r="AX9948"/>
      <c r="AY9948"/>
      <c r="AZ9948"/>
      <c r="BA9948"/>
      <c r="BB9948"/>
      <c r="BC9948"/>
      <c r="BD9948"/>
    </row>
    <row r="9949" spans="1:56" s="16" customFormat="1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  <c r="AA9949"/>
      <c r="AB9949"/>
      <c r="AC9949"/>
      <c r="AD9949"/>
      <c r="AE9949"/>
      <c r="AF9949"/>
      <c r="AG9949"/>
      <c r="AH9949"/>
      <c r="AI9949"/>
      <c r="AJ9949"/>
      <c r="AK9949"/>
      <c r="AL9949"/>
      <c r="AM9949"/>
      <c r="AN9949"/>
      <c r="AO9949"/>
      <c r="AP9949"/>
      <c r="AQ9949"/>
      <c r="AR9949"/>
      <c r="AS9949"/>
      <c r="AT9949"/>
      <c r="AU9949"/>
      <c r="AV9949"/>
      <c r="AW9949"/>
      <c r="AX9949"/>
      <c r="AY9949"/>
      <c r="AZ9949"/>
      <c r="BA9949"/>
      <c r="BB9949"/>
      <c r="BC9949"/>
      <c r="BD9949"/>
    </row>
    <row r="9950" spans="1:56" s="16" customFormat="1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  <c r="AA9950"/>
      <c r="AB9950"/>
      <c r="AC9950"/>
      <c r="AD9950"/>
      <c r="AE9950"/>
      <c r="AF9950"/>
      <c r="AG9950"/>
      <c r="AH9950"/>
      <c r="AI9950"/>
      <c r="AJ9950"/>
      <c r="AK9950"/>
      <c r="AL9950"/>
      <c r="AM9950"/>
      <c r="AN9950"/>
      <c r="AO9950"/>
      <c r="AP9950"/>
      <c r="AQ9950"/>
      <c r="AR9950"/>
      <c r="AS9950"/>
      <c r="AT9950"/>
      <c r="AU9950"/>
      <c r="AV9950"/>
      <c r="AW9950"/>
      <c r="AX9950"/>
      <c r="AY9950"/>
      <c r="AZ9950"/>
      <c r="BA9950"/>
      <c r="BB9950"/>
      <c r="BC9950"/>
      <c r="BD9950"/>
    </row>
    <row r="9951" spans="1:56" s="16" customFormat="1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  <c r="AA9951"/>
      <c r="AB9951"/>
      <c r="AC9951"/>
      <c r="AD9951"/>
      <c r="AE9951"/>
      <c r="AF9951"/>
      <c r="AG9951"/>
      <c r="AH9951"/>
      <c r="AI9951"/>
      <c r="AJ9951"/>
      <c r="AK9951"/>
      <c r="AL9951"/>
      <c r="AM9951"/>
      <c r="AN9951"/>
      <c r="AO9951"/>
      <c r="AP9951"/>
      <c r="AQ9951"/>
      <c r="AR9951"/>
      <c r="AS9951"/>
      <c r="AT9951"/>
      <c r="AU9951"/>
      <c r="AV9951"/>
      <c r="AW9951"/>
      <c r="AX9951"/>
      <c r="AY9951"/>
      <c r="AZ9951"/>
      <c r="BA9951"/>
      <c r="BB9951"/>
      <c r="BC9951"/>
      <c r="BD9951"/>
    </row>
    <row r="9952" spans="1:56" s="16" customFormat="1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  <c r="AA9952"/>
      <c r="AB9952"/>
      <c r="AC9952"/>
      <c r="AD9952"/>
      <c r="AE9952"/>
      <c r="AF9952"/>
      <c r="AG9952"/>
      <c r="AH9952"/>
      <c r="AI9952"/>
      <c r="AJ9952"/>
      <c r="AK9952"/>
      <c r="AL9952"/>
      <c r="AM9952"/>
      <c r="AN9952"/>
      <c r="AO9952"/>
      <c r="AP9952"/>
      <c r="AQ9952"/>
      <c r="AR9952"/>
      <c r="AS9952"/>
      <c r="AT9952"/>
      <c r="AU9952"/>
      <c r="AV9952"/>
      <c r="AW9952"/>
      <c r="AX9952"/>
      <c r="AY9952"/>
      <c r="AZ9952"/>
      <c r="BA9952"/>
      <c r="BB9952"/>
      <c r="BC9952"/>
      <c r="BD9952"/>
    </row>
    <row r="9953" spans="1:56" s="16" customFormat="1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  <c r="AA9953"/>
      <c r="AB9953"/>
      <c r="AC9953"/>
      <c r="AD9953"/>
      <c r="AE9953"/>
      <c r="AF9953"/>
      <c r="AG9953"/>
      <c r="AH9953"/>
      <c r="AI9953"/>
      <c r="AJ9953"/>
      <c r="AK9953"/>
      <c r="AL9953"/>
      <c r="AM9953"/>
      <c r="AN9953"/>
      <c r="AO9953"/>
      <c r="AP9953"/>
      <c r="AQ9953"/>
      <c r="AR9953"/>
      <c r="AS9953"/>
      <c r="AT9953"/>
      <c r="AU9953"/>
      <c r="AV9953"/>
      <c r="AW9953"/>
      <c r="AX9953"/>
      <c r="AY9953"/>
      <c r="AZ9953"/>
      <c r="BA9953"/>
      <c r="BB9953"/>
      <c r="BC9953"/>
      <c r="BD9953"/>
    </row>
    <row r="9954" spans="1:56" s="16" customFormat="1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  <c r="AA9954"/>
      <c r="AB9954"/>
      <c r="AC9954"/>
      <c r="AD9954"/>
      <c r="AE9954"/>
      <c r="AF9954"/>
      <c r="AG9954"/>
      <c r="AH9954"/>
      <c r="AI9954"/>
      <c r="AJ9954"/>
      <c r="AK9954"/>
      <c r="AL9954"/>
      <c r="AM9954"/>
      <c r="AN9954"/>
      <c r="AO9954"/>
      <c r="AP9954"/>
      <c r="AQ9954"/>
      <c r="AR9954"/>
      <c r="AS9954"/>
      <c r="AT9954"/>
      <c r="AU9954"/>
      <c r="AV9954"/>
      <c r="AW9954"/>
      <c r="AX9954"/>
      <c r="AY9954"/>
      <c r="AZ9954"/>
      <c r="BA9954"/>
      <c r="BB9954"/>
      <c r="BC9954"/>
      <c r="BD9954"/>
    </row>
    <row r="9955" spans="1:56" s="16" customFormat="1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  <c r="AA9955"/>
      <c r="AB9955"/>
      <c r="AC9955"/>
      <c r="AD9955"/>
      <c r="AE9955"/>
      <c r="AF9955"/>
      <c r="AG9955"/>
      <c r="AH9955"/>
      <c r="AI9955"/>
      <c r="AJ9955"/>
      <c r="AK9955"/>
      <c r="AL9955"/>
      <c r="AM9955"/>
      <c r="AN9955"/>
      <c r="AO9955"/>
      <c r="AP9955"/>
      <c r="AQ9955"/>
      <c r="AR9955"/>
      <c r="AS9955"/>
      <c r="AT9955"/>
      <c r="AU9955"/>
      <c r="AV9955"/>
      <c r="AW9955"/>
      <c r="AX9955"/>
      <c r="AY9955"/>
      <c r="AZ9955"/>
      <c r="BA9955"/>
      <c r="BB9955"/>
      <c r="BC9955"/>
      <c r="BD9955"/>
    </row>
    <row r="9956" spans="1:56" s="16" customFormat="1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  <c r="AA9956"/>
      <c r="AB9956"/>
      <c r="AC9956"/>
      <c r="AD9956"/>
      <c r="AE9956"/>
      <c r="AF9956"/>
      <c r="AG9956"/>
      <c r="AH9956"/>
      <c r="AI9956"/>
      <c r="AJ9956"/>
      <c r="AK9956"/>
      <c r="AL9956"/>
      <c r="AM9956"/>
      <c r="AN9956"/>
      <c r="AO9956"/>
      <c r="AP9956"/>
      <c r="AQ9956"/>
      <c r="AR9956"/>
      <c r="AS9956"/>
      <c r="AT9956"/>
      <c r="AU9956"/>
      <c r="AV9956"/>
      <c r="AW9956"/>
      <c r="AX9956"/>
      <c r="AY9956"/>
      <c r="AZ9956"/>
      <c r="BA9956"/>
      <c r="BB9956"/>
      <c r="BC9956"/>
      <c r="BD9956"/>
    </row>
    <row r="9957" spans="1:56" s="16" customFormat="1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  <c r="AA9957"/>
      <c r="AB9957"/>
      <c r="AC9957"/>
      <c r="AD9957"/>
      <c r="AE9957"/>
      <c r="AF9957"/>
      <c r="AG9957"/>
      <c r="AH9957"/>
      <c r="AI9957"/>
      <c r="AJ9957"/>
      <c r="AK9957"/>
      <c r="AL9957"/>
      <c r="AM9957"/>
      <c r="AN9957"/>
      <c r="AO9957"/>
      <c r="AP9957"/>
      <c r="AQ9957"/>
      <c r="AR9957"/>
      <c r="AS9957"/>
      <c r="AT9957"/>
      <c r="AU9957"/>
      <c r="AV9957"/>
      <c r="AW9957"/>
      <c r="AX9957"/>
      <c r="AY9957"/>
      <c r="AZ9957"/>
      <c r="BA9957"/>
      <c r="BB9957"/>
      <c r="BC9957"/>
      <c r="BD9957"/>
    </row>
    <row r="9958" spans="1:56" s="16" customFormat="1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  <c r="AA9958"/>
      <c r="AB9958"/>
      <c r="AC9958"/>
      <c r="AD9958"/>
      <c r="AE9958"/>
      <c r="AF9958"/>
      <c r="AG9958"/>
      <c r="AH9958"/>
      <c r="AI9958"/>
      <c r="AJ9958"/>
      <c r="AK9958"/>
      <c r="AL9958"/>
      <c r="AM9958"/>
      <c r="AN9958"/>
      <c r="AO9958"/>
      <c r="AP9958"/>
      <c r="AQ9958"/>
      <c r="AR9958"/>
      <c r="AS9958"/>
      <c r="AT9958"/>
      <c r="AU9958"/>
      <c r="AV9958"/>
      <c r="AW9958"/>
      <c r="AX9958"/>
      <c r="AY9958"/>
      <c r="AZ9958"/>
      <c r="BA9958"/>
      <c r="BB9958"/>
      <c r="BC9958"/>
      <c r="BD9958"/>
    </row>
    <row r="9959" spans="1:56" s="16" customFormat="1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  <c r="AA9959"/>
      <c r="AB9959"/>
      <c r="AC9959"/>
      <c r="AD9959"/>
      <c r="AE9959"/>
      <c r="AF9959"/>
      <c r="AG9959"/>
      <c r="AH9959"/>
      <c r="AI9959"/>
      <c r="AJ9959"/>
      <c r="AK9959"/>
      <c r="AL9959"/>
      <c r="AM9959"/>
      <c r="AN9959"/>
      <c r="AO9959"/>
      <c r="AP9959"/>
      <c r="AQ9959"/>
      <c r="AR9959"/>
      <c r="AS9959"/>
      <c r="AT9959"/>
      <c r="AU9959"/>
      <c r="AV9959"/>
      <c r="AW9959"/>
      <c r="AX9959"/>
      <c r="AY9959"/>
      <c r="AZ9959"/>
      <c r="BA9959"/>
      <c r="BB9959"/>
      <c r="BC9959"/>
      <c r="BD9959"/>
    </row>
    <row r="9960" spans="1:56" s="16" customFormat="1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  <c r="AA9960"/>
      <c r="AB9960"/>
      <c r="AC9960"/>
      <c r="AD9960"/>
      <c r="AE9960"/>
      <c r="AF9960"/>
      <c r="AG9960"/>
      <c r="AH9960"/>
      <c r="AI9960"/>
      <c r="AJ9960"/>
      <c r="AK9960"/>
      <c r="AL9960"/>
      <c r="AM9960"/>
      <c r="AN9960"/>
      <c r="AO9960"/>
      <c r="AP9960"/>
      <c r="AQ9960"/>
      <c r="AR9960"/>
      <c r="AS9960"/>
      <c r="AT9960"/>
      <c r="AU9960"/>
      <c r="AV9960"/>
      <c r="AW9960"/>
      <c r="AX9960"/>
      <c r="AY9960"/>
      <c r="AZ9960"/>
      <c r="BA9960"/>
      <c r="BB9960"/>
      <c r="BC9960"/>
      <c r="BD9960"/>
    </row>
    <row r="9961" spans="1:56" s="16" customFormat="1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  <c r="AA9961"/>
      <c r="AB9961"/>
      <c r="AC9961"/>
      <c r="AD9961"/>
      <c r="AE9961"/>
      <c r="AF9961"/>
      <c r="AG9961"/>
      <c r="AH9961"/>
      <c r="AI9961"/>
      <c r="AJ9961"/>
      <c r="AK9961"/>
      <c r="AL9961"/>
      <c r="AM9961"/>
      <c r="AN9961"/>
      <c r="AO9961"/>
      <c r="AP9961"/>
      <c r="AQ9961"/>
      <c r="AR9961"/>
      <c r="AS9961"/>
      <c r="AT9961"/>
      <c r="AU9961"/>
      <c r="AV9961"/>
      <c r="AW9961"/>
      <c r="AX9961"/>
      <c r="AY9961"/>
      <c r="AZ9961"/>
      <c r="BA9961"/>
      <c r="BB9961"/>
      <c r="BC9961"/>
      <c r="BD9961"/>
    </row>
    <row r="9962" spans="1:56" s="16" customFormat="1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  <c r="AA9962"/>
      <c r="AB9962"/>
      <c r="AC9962"/>
      <c r="AD9962"/>
      <c r="AE9962"/>
      <c r="AF9962"/>
      <c r="AG9962"/>
      <c r="AH9962"/>
      <c r="AI9962"/>
      <c r="AJ9962"/>
      <c r="AK9962"/>
      <c r="AL9962"/>
      <c r="AM9962"/>
      <c r="AN9962"/>
      <c r="AO9962"/>
      <c r="AP9962"/>
      <c r="AQ9962"/>
      <c r="AR9962"/>
      <c r="AS9962"/>
      <c r="AT9962"/>
      <c r="AU9962"/>
      <c r="AV9962"/>
      <c r="AW9962"/>
      <c r="AX9962"/>
      <c r="AY9962"/>
      <c r="AZ9962"/>
      <c r="BA9962"/>
      <c r="BB9962"/>
      <c r="BC9962"/>
      <c r="BD9962"/>
    </row>
    <row r="9963" spans="1:56" s="16" customFormat="1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  <c r="AA9963"/>
      <c r="AB9963"/>
      <c r="AC9963"/>
      <c r="AD9963"/>
      <c r="AE9963"/>
      <c r="AF9963"/>
      <c r="AG9963"/>
      <c r="AH9963"/>
      <c r="AI9963"/>
      <c r="AJ9963"/>
      <c r="AK9963"/>
      <c r="AL9963"/>
      <c r="AM9963"/>
      <c r="AN9963"/>
      <c r="AO9963"/>
      <c r="AP9963"/>
      <c r="AQ9963"/>
      <c r="AR9963"/>
      <c r="AS9963"/>
      <c r="AT9963"/>
      <c r="AU9963"/>
      <c r="AV9963"/>
      <c r="AW9963"/>
      <c r="AX9963"/>
      <c r="AY9963"/>
      <c r="AZ9963"/>
      <c r="BA9963"/>
      <c r="BB9963"/>
      <c r="BC9963"/>
      <c r="BD9963"/>
    </row>
    <row r="9964" spans="1:56" s="16" customFormat="1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  <c r="AA9964"/>
      <c r="AB9964"/>
      <c r="AC9964"/>
      <c r="AD9964"/>
      <c r="AE9964"/>
      <c r="AF9964"/>
      <c r="AG9964"/>
      <c r="AH9964"/>
      <c r="AI9964"/>
      <c r="AJ9964"/>
      <c r="AK9964"/>
      <c r="AL9964"/>
      <c r="AM9964"/>
      <c r="AN9964"/>
      <c r="AO9964"/>
      <c r="AP9964"/>
      <c r="AQ9964"/>
      <c r="AR9964"/>
      <c r="AS9964"/>
      <c r="AT9964"/>
      <c r="AU9964"/>
      <c r="AV9964"/>
      <c r="AW9964"/>
      <c r="AX9964"/>
      <c r="AY9964"/>
      <c r="AZ9964"/>
      <c r="BA9964"/>
      <c r="BB9964"/>
      <c r="BC9964"/>
      <c r="BD9964"/>
    </row>
    <row r="9965" spans="1:56" s="16" customFormat="1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  <c r="AA9965"/>
      <c r="AB9965"/>
      <c r="AC9965"/>
      <c r="AD9965"/>
      <c r="AE9965"/>
      <c r="AF9965"/>
      <c r="AG9965"/>
      <c r="AH9965"/>
      <c r="AI9965"/>
      <c r="AJ9965"/>
      <c r="AK9965"/>
      <c r="AL9965"/>
      <c r="AM9965"/>
      <c r="AN9965"/>
      <c r="AO9965"/>
      <c r="AP9965"/>
      <c r="AQ9965"/>
      <c r="AR9965"/>
      <c r="AS9965"/>
      <c r="AT9965"/>
      <c r="AU9965"/>
      <c r="AV9965"/>
      <c r="AW9965"/>
      <c r="AX9965"/>
      <c r="AY9965"/>
      <c r="AZ9965"/>
      <c r="BA9965"/>
      <c r="BB9965"/>
      <c r="BC9965"/>
      <c r="BD9965"/>
    </row>
    <row r="9966" spans="1:56" s="16" customFormat="1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  <c r="AA9966"/>
      <c r="AB9966"/>
      <c r="AC9966"/>
      <c r="AD9966"/>
      <c r="AE9966"/>
      <c r="AF9966"/>
      <c r="AG9966"/>
      <c r="AH9966"/>
      <c r="AI9966"/>
      <c r="AJ9966"/>
      <c r="AK9966"/>
      <c r="AL9966"/>
      <c r="AM9966"/>
      <c r="AN9966"/>
      <c r="AO9966"/>
      <c r="AP9966"/>
      <c r="AQ9966"/>
      <c r="AR9966"/>
      <c r="AS9966"/>
      <c r="AT9966"/>
      <c r="AU9966"/>
      <c r="AV9966"/>
      <c r="AW9966"/>
      <c r="AX9966"/>
      <c r="AY9966"/>
      <c r="AZ9966"/>
      <c r="BA9966"/>
      <c r="BB9966"/>
      <c r="BC9966"/>
      <c r="BD9966"/>
    </row>
    <row r="9967" spans="1:56" s="16" customFormat="1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  <c r="AA9967"/>
      <c r="AB9967"/>
      <c r="AC9967"/>
      <c r="AD9967"/>
      <c r="AE9967"/>
      <c r="AF9967"/>
      <c r="AG9967"/>
      <c r="AH9967"/>
      <c r="AI9967"/>
      <c r="AJ9967"/>
      <c r="AK9967"/>
      <c r="AL9967"/>
      <c r="AM9967"/>
      <c r="AN9967"/>
      <c r="AO9967"/>
      <c r="AP9967"/>
      <c r="AQ9967"/>
      <c r="AR9967"/>
      <c r="AS9967"/>
      <c r="AT9967"/>
      <c r="AU9967"/>
      <c r="AV9967"/>
      <c r="AW9967"/>
      <c r="AX9967"/>
      <c r="AY9967"/>
      <c r="AZ9967"/>
      <c r="BA9967"/>
      <c r="BB9967"/>
      <c r="BC9967"/>
      <c r="BD9967"/>
    </row>
    <row r="9968" spans="1:56" s="16" customFormat="1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  <c r="AA9968"/>
      <c r="AB9968"/>
      <c r="AC9968"/>
      <c r="AD9968"/>
      <c r="AE9968"/>
      <c r="AF9968"/>
      <c r="AG9968"/>
      <c r="AH9968"/>
      <c r="AI9968"/>
      <c r="AJ9968"/>
      <c r="AK9968"/>
      <c r="AL9968"/>
      <c r="AM9968"/>
      <c r="AN9968"/>
      <c r="AO9968"/>
      <c r="AP9968"/>
      <c r="AQ9968"/>
      <c r="AR9968"/>
      <c r="AS9968"/>
      <c r="AT9968"/>
      <c r="AU9968"/>
      <c r="AV9968"/>
      <c r="AW9968"/>
      <c r="AX9968"/>
      <c r="AY9968"/>
      <c r="AZ9968"/>
      <c r="BA9968"/>
      <c r="BB9968"/>
      <c r="BC9968"/>
      <c r="BD9968"/>
    </row>
    <row r="9969" spans="1:56" s="16" customFormat="1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  <c r="AA9969"/>
      <c r="AB9969"/>
      <c r="AC9969"/>
      <c r="AD9969"/>
      <c r="AE9969"/>
      <c r="AF9969"/>
      <c r="AG9969"/>
      <c r="AH9969"/>
      <c r="AI9969"/>
      <c r="AJ9969"/>
      <c r="AK9969"/>
      <c r="AL9969"/>
      <c r="AM9969"/>
      <c r="AN9969"/>
      <c r="AO9969"/>
      <c r="AP9969"/>
      <c r="AQ9969"/>
      <c r="AR9969"/>
      <c r="AS9969"/>
      <c r="AT9969"/>
      <c r="AU9969"/>
      <c r="AV9969"/>
      <c r="AW9969"/>
      <c r="AX9969"/>
      <c r="AY9969"/>
      <c r="AZ9969"/>
      <c r="BA9969"/>
      <c r="BB9969"/>
      <c r="BC9969"/>
      <c r="BD9969"/>
    </row>
    <row r="9970" spans="1:56" s="16" customFormat="1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  <c r="AA9970"/>
      <c r="AB9970"/>
      <c r="AC9970"/>
      <c r="AD9970"/>
      <c r="AE9970"/>
      <c r="AF9970"/>
      <c r="AG9970"/>
      <c r="AH9970"/>
      <c r="AI9970"/>
      <c r="AJ9970"/>
      <c r="AK9970"/>
      <c r="AL9970"/>
      <c r="AM9970"/>
      <c r="AN9970"/>
      <c r="AO9970"/>
      <c r="AP9970"/>
      <c r="AQ9970"/>
      <c r="AR9970"/>
      <c r="AS9970"/>
      <c r="AT9970"/>
      <c r="AU9970"/>
      <c r="AV9970"/>
      <c r="AW9970"/>
      <c r="AX9970"/>
      <c r="AY9970"/>
      <c r="AZ9970"/>
      <c r="BA9970"/>
      <c r="BB9970"/>
      <c r="BC9970"/>
      <c r="BD9970"/>
    </row>
    <row r="9971" spans="1:56" s="16" customFormat="1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  <c r="AA9971"/>
      <c r="AB9971"/>
      <c r="AC9971"/>
      <c r="AD9971"/>
      <c r="AE9971"/>
      <c r="AF9971"/>
      <c r="AG9971"/>
      <c r="AH9971"/>
      <c r="AI9971"/>
      <c r="AJ9971"/>
      <c r="AK9971"/>
      <c r="AL9971"/>
      <c r="AM9971"/>
      <c r="AN9971"/>
      <c r="AO9971"/>
      <c r="AP9971"/>
      <c r="AQ9971"/>
      <c r="AR9971"/>
      <c r="AS9971"/>
      <c r="AT9971"/>
      <c r="AU9971"/>
      <c r="AV9971"/>
      <c r="AW9971"/>
      <c r="AX9971"/>
      <c r="AY9971"/>
      <c r="AZ9971"/>
      <c r="BA9971"/>
      <c r="BB9971"/>
      <c r="BC9971"/>
      <c r="BD9971"/>
    </row>
    <row r="9972" spans="1:56" s="16" customFormat="1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  <c r="AA9972"/>
      <c r="AB9972"/>
      <c r="AC9972"/>
      <c r="AD9972"/>
      <c r="AE9972"/>
      <c r="AF9972"/>
      <c r="AG9972"/>
      <c r="AH9972"/>
      <c r="AI9972"/>
      <c r="AJ9972"/>
      <c r="AK9972"/>
      <c r="AL9972"/>
      <c r="AM9972"/>
      <c r="AN9972"/>
      <c r="AO9972"/>
      <c r="AP9972"/>
      <c r="AQ9972"/>
      <c r="AR9972"/>
      <c r="AS9972"/>
      <c r="AT9972"/>
      <c r="AU9972"/>
      <c r="AV9972"/>
      <c r="AW9972"/>
      <c r="AX9972"/>
      <c r="AY9972"/>
      <c r="AZ9972"/>
      <c r="BA9972"/>
      <c r="BB9972"/>
      <c r="BC9972"/>
      <c r="BD9972"/>
    </row>
    <row r="9973" spans="1:56" s="16" customFormat="1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  <c r="AA9973"/>
      <c r="AB9973"/>
      <c r="AC9973"/>
      <c r="AD9973"/>
      <c r="AE9973"/>
      <c r="AF9973"/>
      <c r="AG9973"/>
      <c r="AH9973"/>
      <c r="AI9973"/>
      <c r="AJ9973"/>
      <c r="AK9973"/>
      <c r="AL9973"/>
      <c r="AM9973"/>
      <c r="AN9973"/>
      <c r="AO9973"/>
      <c r="AP9973"/>
      <c r="AQ9973"/>
      <c r="AR9973"/>
      <c r="AS9973"/>
      <c r="AT9973"/>
      <c r="AU9973"/>
      <c r="AV9973"/>
      <c r="AW9973"/>
      <c r="AX9973"/>
      <c r="AY9973"/>
      <c r="AZ9973"/>
      <c r="BA9973"/>
      <c r="BB9973"/>
      <c r="BC9973"/>
      <c r="BD9973"/>
    </row>
    <row r="9974" spans="1:56" s="16" customFormat="1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  <c r="AA9974"/>
      <c r="AB9974"/>
      <c r="AC9974"/>
      <c r="AD9974"/>
      <c r="AE9974"/>
      <c r="AF9974"/>
      <c r="AG9974"/>
      <c r="AH9974"/>
      <c r="AI9974"/>
      <c r="AJ9974"/>
      <c r="AK9974"/>
      <c r="AL9974"/>
      <c r="AM9974"/>
      <c r="AN9974"/>
      <c r="AO9974"/>
      <c r="AP9974"/>
      <c r="AQ9974"/>
      <c r="AR9974"/>
      <c r="AS9974"/>
      <c r="AT9974"/>
      <c r="AU9974"/>
      <c r="AV9974"/>
      <c r="AW9974"/>
      <c r="AX9974"/>
      <c r="AY9974"/>
      <c r="AZ9974"/>
      <c r="BA9974"/>
      <c r="BB9974"/>
      <c r="BC9974"/>
      <c r="BD9974"/>
    </row>
    <row r="9975" spans="1:56" s="16" customFormat="1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  <c r="AA9975"/>
      <c r="AB9975"/>
      <c r="AC9975"/>
      <c r="AD9975"/>
      <c r="AE9975"/>
      <c r="AF9975"/>
      <c r="AG9975"/>
      <c r="AH9975"/>
      <c r="AI9975"/>
      <c r="AJ9975"/>
      <c r="AK9975"/>
      <c r="AL9975"/>
      <c r="AM9975"/>
      <c r="AN9975"/>
      <c r="AO9975"/>
      <c r="AP9975"/>
      <c r="AQ9975"/>
      <c r="AR9975"/>
      <c r="AS9975"/>
      <c r="AT9975"/>
      <c r="AU9975"/>
      <c r="AV9975"/>
      <c r="AW9975"/>
      <c r="AX9975"/>
      <c r="AY9975"/>
      <c r="AZ9975"/>
      <c r="BA9975"/>
      <c r="BB9975"/>
      <c r="BC9975"/>
      <c r="BD9975"/>
    </row>
    <row r="9976" spans="1:56" s="16" customFormat="1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  <c r="AA9976"/>
      <c r="AB9976"/>
      <c r="AC9976"/>
      <c r="AD9976"/>
      <c r="AE9976"/>
      <c r="AF9976"/>
      <c r="AG9976"/>
      <c r="AH9976"/>
      <c r="AI9976"/>
      <c r="AJ9976"/>
      <c r="AK9976"/>
      <c r="AL9976"/>
      <c r="AM9976"/>
      <c r="AN9976"/>
      <c r="AO9976"/>
      <c r="AP9976"/>
      <c r="AQ9976"/>
      <c r="AR9976"/>
      <c r="AS9976"/>
      <c r="AT9976"/>
      <c r="AU9976"/>
      <c r="AV9976"/>
      <c r="AW9976"/>
      <c r="AX9976"/>
      <c r="AY9976"/>
      <c r="AZ9976"/>
      <c r="BA9976"/>
      <c r="BB9976"/>
      <c r="BC9976"/>
      <c r="BD9976"/>
    </row>
    <row r="9977" spans="1:56" s="16" customFormat="1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  <c r="AA9977"/>
      <c r="AB9977"/>
      <c r="AC9977"/>
      <c r="AD9977"/>
      <c r="AE9977"/>
      <c r="AF9977"/>
      <c r="AG9977"/>
      <c r="AH9977"/>
      <c r="AI9977"/>
      <c r="AJ9977"/>
      <c r="AK9977"/>
      <c r="AL9977"/>
      <c r="AM9977"/>
      <c r="AN9977"/>
      <c r="AO9977"/>
      <c r="AP9977"/>
      <c r="AQ9977"/>
      <c r="AR9977"/>
      <c r="AS9977"/>
      <c r="AT9977"/>
      <c r="AU9977"/>
      <c r="AV9977"/>
      <c r="AW9977"/>
      <c r="AX9977"/>
      <c r="AY9977"/>
      <c r="AZ9977"/>
      <c r="BA9977"/>
      <c r="BB9977"/>
      <c r="BC9977"/>
      <c r="BD9977"/>
    </row>
    <row r="9978" spans="1:56" s="16" customFormat="1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  <c r="AA9978"/>
      <c r="AB9978"/>
      <c r="AC9978"/>
      <c r="AD9978"/>
      <c r="AE9978"/>
      <c r="AF9978"/>
      <c r="AG9978"/>
      <c r="AH9978"/>
      <c r="AI9978"/>
      <c r="AJ9978"/>
      <c r="AK9978"/>
      <c r="AL9978"/>
      <c r="AM9978"/>
      <c r="AN9978"/>
      <c r="AO9978"/>
      <c r="AP9978"/>
      <c r="AQ9978"/>
      <c r="AR9978"/>
      <c r="AS9978"/>
      <c r="AT9978"/>
      <c r="AU9978"/>
      <c r="AV9978"/>
      <c r="AW9978"/>
      <c r="AX9978"/>
      <c r="AY9978"/>
      <c r="AZ9978"/>
      <c r="BA9978"/>
      <c r="BB9978"/>
      <c r="BC9978"/>
      <c r="BD9978"/>
    </row>
    <row r="9979" spans="1:56" s="16" customFormat="1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  <c r="AA9979"/>
      <c r="AB9979"/>
      <c r="AC9979"/>
      <c r="AD9979"/>
      <c r="AE9979"/>
      <c r="AF9979"/>
      <c r="AG9979"/>
      <c r="AH9979"/>
      <c r="AI9979"/>
      <c r="AJ9979"/>
      <c r="AK9979"/>
      <c r="AL9979"/>
      <c r="AM9979"/>
      <c r="AN9979"/>
      <c r="AO9979"/>
      <c r="AP9979"/>
      <c r="AQ9979"/>
      <c r="AR9979"/>
      <c r="AS9979"/>
      <c r="AT9979"/>
      <c r="AU9979"/>
      <c r="AV9979"/>
      <c r="AW9979"/>
      <c r="AX9979"/>
      <c r="AY9979"/>
      <c r="AZ9979"/>
      <c r="BA9979"/>
      <c r="BB9979"/>
      <c r="BC9979"/>
      <c r="BD9979"/>
    </row>
    <row r="9980" spans="1:56" s="16" customFormat="1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  <c r="AA9980"/>
      <c r="AB9980"/>
      <c r="AC9980"/>
      <c r="AD9980"/>
      <c r="AE9980"/>
      <c r="AF9980"/>
      <c r="AG9980"/>
      <c r="AH9980"/>
      <c r="AI9980"/>
      <c r="AJ9980"/>
      <c r="AK9980"/>
      <c r="AL9980"/>
      <c r="AM9980"/>
      <c r="AN9980"/>
      <c r="AO9980"/>
      <c r="AP9980"/>
      <c r="AQ9980"/>
      <c r="AR9980"/>
      <c r="AS9980"/>
      <c r="AT9980"/>
      <c r="AU9980"/>
      <c r="AV9980"/>
      <c r="AW9980"/>
      <c r="AX9980"/>
      <c r="AY9980"/>
      <c r="AZ9980"/>
      <c r="BA9980"/>
      <c r="BB9980"/>
      <c r="BC9980"/>
      <c r="BD9980"/>
    </row>
    <row r="9981" spans="1:56" s="16" customFormat="1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  <c r="AA9981"/>
      <c r="AB9981"/>
      <c r="AC9981"/>
      <c r="AD9981"/>
      <c r="AE9981"/>
      <c r="AF9981"/>
      <c r="AG9981"/>
      <c r="AH9981"/>
      <c r="AI9981"/>
      <c r="AJ9981"/>
      <c r="AK9981"/>
      <c r="AL9981"/>
      <c r="AM9981"/>
      <c r="AN9981"/>
      <c r="AO9981"/>
      <c r="AP9981"/>
      <c r="AQ9981"/>
      <c r="AR9981"/>
      <c r="AS9981"/>
      <c r="AT9981"/>
      <c r="AU9981"/>
      <c r="AV9981"/>
      <c r="AW9981"/>
      <c r="AX9981"/>
      <c r="AY9981"/>
      <c r="AZ9981"/>
      <c r="BA9981"/>
      <c r="BB9981"/>
      <c r="BC9981"/>
      <c r="BD9981"/>
    </row>
    <row r="9982" spans="1:56" s="16" customFormat="1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  <c r="AA9982"/>
      <c r="AB9982"/>
      <c r="AC9982"/>
      <c r="AD9982"/>
      <c r="AE9982"/>
      <c r="AF9982"/>
      <c r="AG9982"/>
      <c r="AH9982"/>
      <c r="AI9982"/>
      <c r="AJ9982"/>
      <c r="AK9982"/>
      <c r="AL9982"/>
      <c r="AM9982"/>
      <c r="AN9982"/>
      <c r="AO9982"/>
      <c r="AP9982"/>
      <c r="AQ9982"/>
      <c r="AR9982"/>
      <c r="AS9982"/>
      <c r="AT9982"/>
      <c r="AU9982"/>
      <c r="AV9982"/>
      <c r="AW9982"/>
      <c r="AX9982"/>
      <c r="AY9982"/>
      <c r="AZ9982"/>
      <c r="BA9982"/>
      <c r="BB9982"/>
      <c r="BC9982"/>
      <c r="BD9982"/>
    </row>
    <row r="9983" spans="1:56" s="16" customFormat="1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  <c r="AA9983"/>
      <c r="AB9983"/>
      <c r="AC9983"/>
      <c r="AD9983"/>
      <c r="AE9983"/>
      <c r="AF9983"/>
      <c r="AG9983"/>
      <c r="AH9983"/>
      <c r="AI9983"/>
      <c r="AJ9983"/>
      <c r="AK9983"/>
      <c r="AL9983"/>
      <c r="AM9983"/>
      <c r="AN9983"/>
      <c r="AO9983"/>
      <c r="AP9983"/>
      <c r="AQ9983"/>
      <c r="AR9983"/>
      <c r="AS9983"/>
      <c r="AT9983"/>
      <c r="AU9983"/>
      <c r="AV9983"/>
      <c r="AW9983"/>
      <c r="AX9983"/>
      <c r="AY9983"/>
      <c r="AZ9983"/>
      <c r="BA9983"/>
      <c r="BB9983"/>
      <c r="BC9983"/>
      <c r="BD9983"/>
    </row>
    <row r="9984" spans="1:56" s="16" customFormat="1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  <c r="AA9984"/>
      <c r="AB9984"/>
      <c r="AC9984"/>
      <c r="AD9984"/>
      <c r="AE9984"/>
      <c r="AF9984"/>
      <c r="AG9984"/>
      <c r="AH9984"/>
      <c r="AI9984"/>
      <c r="AJ9984"/>
      <c r="AK9984"/>
      <c r="AL9984"/>
      <c r="AM9984"/>
      <c r="AN9984"/>
      <c r="AO9984"/>
      <c r="AP9984"/>
      <c r="AQ9984"/>
      <c r="AR9984"/>
      <c r="AS9984"/>
      <c r="AT9984"/>
      <c r="AU9984"/>
      <c r="AV9984"/>
      <c r="AW9984"/>
      <c r="AX9984"/>
      <c r="AY9984"/>
      <c r="AZ9984"/>
      <c r="BA9984"/>
      <c r="BB9984"/>
      <c r="BC9984"/>
      <c r="BD9984"/>
    </row>
    <row r="9985" spans="1:56" s="16" customFormat="1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  <c r="AA9985"/>
      <c r="AB9985"/>
      <c r="AC9985"/>
      <c r="AD9985"/>
      <c r="AE9985"/>
      <c r="AF9985"/>
      <c r="AG9985"/>
      <c r="AH9985"/>
      <c r="AI9985"/>
      <c r="AJ9985"/>
      <c r="AK9985"/>
      <c r="AL9985"/>
      <c r="AM9985"/>
      <c r="AN9985"/>
      <c r="AO9985"/>
      <c r="AP9985"/>
      <c r="AQ9985"/>
      <c r="AR9985"/>
      <c r="AS9985"/>
      <c r="AT9985"/>
      <c r="AU9985"/>
      <c r="AV9985"/>
      <c r="AW9985"/>
      <c r="AX9985"/>
      <c r="AY9985"/>
      <c r="AZ9985"/>
      <c r="BA9985"/>
      <c r="BB9985"/>
      <c r="BC9985"/>
      <c r="BD9985"/>
    </row>
    <row r="9986" spans="1:56" s="16" customFormat="1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  <c r="AA9986"/>
      <c r="AB9986"/>
      <c r="AC9986"/>
      <c r="AD9986"/>
      <c r="AE9986"/>
      <c r="AF9986"/>
      <c r="AG9986"/>
      <c r="AH9986"/>
      <c r="AI9986"/>
      <c r="AJ9986"/>
      <c r="AK9986"/>
      <c r="AL9986"/>
      <c r="AM9986"/>
      <c r="AN9986"/>
      <c r="AO9986"/>
      <c r="AP9986"/>
      <c r="AQ9986"/>
      <c r="AR9986"/>
      <c r="AS9986"/>
      <c r="AT9986"/>
      <c r="AU9986"/>
      <c r="AV9986"/>
      <c r="AW9986"/>
      <c r="AX9986"/>
      <c r="AY9986"/>
      <c r="AZ9986"/>
      <c r="BA9986"/>
      <c r="BB9986"/>
      <c r="BC9986"/>
      <c r="BD9986"/>
    </row>
    <row r="9987" spans="1:56" s="16" customFormat="1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  <c r="AA9987"/>
      <c r="AB9987"/>
      <c r="AC9987"/>
      <c r="AD9987"/>
      <c r="AE9987"/>
      <c r="AF9987"/>
      <c r="AG9987"/>
      <c r="AH9987"/>
      <c r="AI9987"/>
      <c r="AJ9987"/>
      <c r="AK9987"/>
      <c r="AL9987"/>
      <c r="AM9987"/>
      <c r="AN9987"/>
      <c r="AO9987"/>
      <c r="AP9987"/>
      <c r="AQ9987"/>
      <c r="AR9987"/>
      <c r="AS9987"/>
      <c r="AT9987"/>
      <c r="AU9987"/>
      <c r="AV9987"/>
      <c r="AW9987"/>
      <c r="AX9987"/>
      <c r="AY9987"/>
      <c r="AZ9987"/>
      <c r="BA9987"/>
      <c r="BB9987"/>
      <c r="BC9987"/>
      <c r="BD9987"/>
    </row>
    <row r="9988" spans="1:56" s="16" customFormat="1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  <c r="AA9988"/>
      <c r="AB9988"/>
      <c r="AC9988"/>
      <c r="AD9988"/>
      <c r="AE9988"/>
      <c r="AF9988"/>
      <c r="AG9988"/>
      <c r="AH9988"/>
      <c r="AI9988"/>
      <c r="AJ9988"/>
      <c r="AK9988"/>
      <c r="AL9988"/>
      <c r="AM9988"/>
      <c r="AN9988"/>
      <c r="AO9988"/>
      <c r="AP9988"/>
      <c r="AQ9988"/>
      <c r="AR9988"/>
      <c r="AS9988"/>
      <c r="AT9988"/>
      <c r="AU9988"/>
      <c r="AV9988"/>
      <c r="AW9988"/>
      <c r="AX9988"/>
      <c r="AY9988"/>
      <c r="AZ9988"/>
      <c r="BA9988"/>
      <c r="BB9988"/>
      <c r="BC9988"/>
      <c r="BD9988"/>
    </row>
    <row r="9989" spans="1:56" s="16" customFormat="1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  <c r="AA9989"/>
      <c r="AB9989"/>
      <c r="AC9989"/>
      <c r="AD9989"/>
      <c r="AE9989"/>
      <c r="AF9989"/>
      <c r="AG9989"/>
      <c r="AH9989"/>
      <c r="AI9989"/>
      <c r="AJ9989"/>
      <c r="AK9989"/>
      <c r="AL9989"/>
      <c r="AM9989"/>
      <c r="AN9989"/>
      <c r="AO9989"/>
      <c r="AP9989"/>
      <c r="AQ9989"/>
      <c r="AR9989"/>
      <c r="AS9989"/>
      <c r="AT9989"/>
      <c r="AU9989"/>
      <c r="AV9989"/>
      <c r="AW9989"/>
      <c r="AX9989"/>
      <c r="AY9989"/>
      <c r="AZ9989"/>
      <c r="BA9989"/>
      <c r="BB9989"/>
      <c r="BC9989"/>
      <c r="BD9989"/>
    </row>
    <row r="9990" spans="1:56" s="16" customFormat="1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  <c r="AA9990"/>
      <c r="AB9990"/>
      <c r="AC9990"/>
      <c r="AD9990"/>
      <c r="AE9990"/>
      <c r="AF9990"/>
      <c r="AG9990"/>
      <c r="AH9990"/>
      <c r="AI9990"/>
      <c r="AJ9990"/>
      <c r="AK9990"/>
      <c r="AL9990"/>
      <c r="AM9990"/>
      <c r="AN9990"/>
      <c r="AO9990"/>
      <c r="AP9990"/>
      <c r="AQ9990"/>
      <c r="AR9990"/>
      <c r="AS9990"/>
      <c r="AT9990"/>
      <c r="AU9990"/>
      <c r="AV9990"/>
      <c r="AW9990"/>
      <c r="AX9990"/>
      <c r="AY9990"/>
      <c r="AZ9990"/>
      <c r="BA9990"/>
      <c r="BB9990"/>
      <c r="BC9990"/>
      <c r="BD9990"/>
    </row>
    <row r="9991" spans="1:56" s="16" customFormat="1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  <c r="AA9991"/>
      <c r="AB9991"/>
      <c r="AC9991"/>
      <c r="AD9991"/>
      <c r="AE9991"/>
      <c r="AF9991"/>
      <c r="AG9991"/>
      <c r="AH9991"/>
      <c r="AI9991"/>
      <c r="AJ9991"/>
      <c r="AK9991"/>
      <c r="AL9991"/>
      <c r="AM9991"/>
      <c r="AN9991"/>
      <c r="AO9991"/>
      <c r="AP9991"/>
      <c r="AQ9991"/>
      <c r="AR9991"/>
      <c r="AS9991"/>
      <c r="AT9991"/>
      <c r="AU9991"/>
      <c r="AV9991"/>
      <c r="AW9991"/>
      <c r="AX9991"/>
      <c r="AY9991"/>
      <c r="AZ9991"/>
      <c r="BA9991"/>
      <c r="BB9991"/>
      <c r="BC9991"/>
      <c r="BD9991"/>
    </row>
    <row r="9992" spans="1:56" s="16" customFormat="1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  <c r="AA9992"/>
      <c r="AB9992"/>
      <c r="AC9992"/>
      <c r="AD9992"/>
      <c r="AE9992"/>
      <c r="AF9992"/>
      <c r="AG9992"/>
      <c r="AH9992"/>
      <c r="AI9992"/>
      <c r="AJ9992"/>
      <c r="AK9992"/>
      <c r="AL9992"/>
      <c r="AM9992"/>
      <c r="AN9992"/>
      <c r="AO9992"/>
      <c r="AP9992"/>
      <c r="AQ9992"/>
      <c r="AR9992"/>
      <c r="AS9992"/>
      <c r="AT9992"/>
      <c r="AU9992"/>
      <c r="AV9992"/>
      <c r="AW9992"/>
      <c r="AX9992"/>
      <c r="AY9992"/>
      <c r="AZ9992"/>
      <c r="BA9992"/>
      <c r="BB9992"/>
      <c r="BC9992"/>
      <c r="BD9992"/>
    </row>
    <row r="9993" spans="1:56" s="16" customFormat="1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  <c r="AA9993"/>
      <c r="AB9993"/>
      <c r="AC9993"/>
      <c r="AD9993"/>
      <c r="AE9993"/>
      <c r="AF9993"/>
      <c r="AG9993"/>
      <c r="AH9993"/>
      <c r="AI9993"/>
      <c r="AJ9993"/>
      <c r="AK9993"/>
      <c r="AL9993"/>
      <c r="AM9993"/>
      <c r="AN9993"/>
      <c r="AO9993"/>
      <c r="AP9993"/>
      <c r="AQ9993"/>
      <c r="AR9993"/>
      <c r="AS9993"/>
      <c r="AT9993"/>
      <c r="AU9993"/>
      <c r="AV9993"/>
      <c r="AW9993"/>
      <c r="AX9993"/>
      <c r="AY9993"/>
      <c r="AZ9993"/>
      <c r="BA9993"/>
      <c r="BB9993"/>
      <c r="BC9993"/>
      <c r="BD9993"/>
    </row>
    <row r="9994" spans="1:56" s="16" customFormat="1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  <c r="AA9994"/>
      <c r="AB9994"/>
      <c r="AC9994"/>
      <c r="AD9994"/>
      <c r="AE9994"/>
      <c r="AF9994"/>
      <c r="AG9994"/>
      <c r="AH9994"/>
      <c r="AI9994"/>
      <c r="AJ9994"/>
      <c r="AK9994"/>
      <c r="AL9994"/>
      <c r="AM9994"/>
      <c r="AN9994"/>
      <c r="AO9994"/>
      <c r="AP9994"/>
      <c r="AQ9994"/>
      <c r="AR9994"/>
      <c r="AS9994"/>
      <c r="AT9994"/>
      <c r="AU9994"/>
      <c r="AV9994"/>
      <c r="AW9994"/>
      <c r="AX9994"/>
      <c r="AY9994"/>
      <c r="AZ9994"/>
      <c r="BA9994"/>
      <c r="BB9994"/>
      <c r="BC9994"/>
      <c r="BD9994"/>
    </row>
    <row r="9995" spans="1:56" s="16" customFormat="1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  <c r="AA9995"/>
      <c r="AB9995"/>
      <c r="AC9995"/>
      <c r="AD9995"/>
      <c r="AE9995"/>
      <c r="AF9995"/>
      <c r="AG9995"/>
      <c r="AH9995"/>
      <c r="AI9995"/>
      <c r="AJ9995"/>
      <c r="AK9995"/>
      <c r="AL9995"/>
      <c r="AM9995"/>
      <c r="AN9995"/>
      <c r="AO9995"/>
      <c r="AP9995"/>
      <c r="AQ9995"/>
      <c r="AR9995"/>
      <c r="AS9995"/>
      <c r="AT9995"/>
      <c r="AU9995"/>
      <c r="AV9995"/>
      <c r="AW9995"/>
      <c r="AX9995"/>
      <c r="AY9995"/>
      <c r="AZ9995"/>
      <c r="BA9995"/>
      <c r="BB9995"/>
      <c r="BC9995"/>
      <c r="BD9995"/>
    </row>
    <row r="9996" spans="1:56" s="16" customFormat="1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  <c r="AA9996"/>
      <c r="AB9996"/>
      <c r="AC9996"/>
      <c r="AD9996"/>
      <c r="AE9996"/>
      <c r="AF9996"/>
      <c r="AG9996"/>
      <c r="AH9996"/>
      <c r="AI9996"/>
      <c r="AJ9996"/>
      <c r="AK9996"/>
      <c r="AL9996"/>
      <c r="AM9996"/>
      <c r="AN9996"/>
      <c r="AO9996"/>
      <c r="AP9996"/>
      <c r="AQ9996"/>
      <c r="AR9996"/>
      <c r="AS9996"/>
      <c r="AT9996"/>
      <c r="AU9996"/>
      <c r="AV9996"/>
      <c r="AW9996"/>
      <c r="AX9996"/>
      <c r="AY9996"/>
      <c r="AZ9996"/>
      <c r="BA9996"/>
      <c r="BB9996"/>
      <c r="BC9996"/>
      <c r="BD9996"/>
    </row>
    <row r="9997" spans="1:56" s="16" customFormat="1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  <c r="AA9997"/>
      <c r="AB9997"/>
      <c r="AC9997"/>
      <c r="AD9997"/>
      <c r="AE9997"/>
      <c r="AF9997"/>
      <c r="AG9997"/>
      <c r="AH9997"/>
      <c r="AI9997"/>
      <c r="AJ9997"/>
      <c r="AK9997"/>
      <c r="AL9997"/>
      <c r="AM9997"/>
      <c r="AN9997"/>
      <c r="AO9997"/>
      <c r="AP9997"/>
      <c r="AQ9997"/>
      <c r="AR9997"/>
      <c r="AS9997"/>
      <c r="AT9997"/>
      <c r="AU9997"/>
      <c r="AV9997"/>
      <c r="AW9997"/>
      <c r="AX9997"/>
      <c r="AY9997"/>
      <c r="AZ9997"/>
      <c r="BA9997"/>
      <c r="BB9997"/>
      <c r="BC9997"/>
      <c r="BD9997"/>
    </row>
    <row r="9998" spans="1:56" s="16" customFormat="1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  <c r="AA9998"/>
      <c r="AB9998"/>
      <c r="AC9998"/>
      <c r="AD9998"/>
      <c r="AE9998"/>
      <c r="AF9998"/>
      <c r="AG9998"/>
      <c r="AH9998"/>
      <c r="AI9998"/>
      <c r="AJ9998"/>
      <c r="AK9998"/>
      <c r="AL9998"/>
      <c r="AM9998"/>
      <c r="AN9998"/>
      <c r="AO9998"/>
      <c r="AP9998"/>
      <c r="AQ9998"/>
      <c r="AR9998"/>
      <c r="AS9998"/>
      <c r="AT9998"/>
      <c r="AU9998"/>
      <c r="AV9998"/>
      <c r="AW9998"/>
      <c r="AX9998"/>
      <c r="AY9998"/>
      <c r="AZ9998"/>
      <c r="BA9998"/>
      <c r="BB9998"/>
      <c r="BC9998"/>
      <c r="BD9998"/>
    </row>
    <row r="9999" spans="1:56" s="16" customFormat="1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  <c r="AA9999"/>
      <c r="AB9999"/>
      <c r="AC9999"/>
      <c r="AD9999"/>
      <c r="AE9999"/>
      <c r="AF9999"/>
      <c r="AG9999"/>
      <c r="AH9999"/>
      <c r="AI9999"/>
      <c r="AJ9999"/>
      <c r="AK9999"/>
      <c r="AL9999"/>
      <c r="AM9999"/>
      <c r="AN9999"/>
      <c r="AO9999"/>
      <c r="AP9999"/>
      <c r="AQ9999"/>
      <c r="AR9999"/>
      <c r="AS9999"/>
      <c r="AT9999"/>
      <c r="AU9999"/>
      <c r="AV9999"/>
      <c r="AW9999"/>
      <c r="AX9999"/>
      <c r="AY9999"/>
      <c r="AZ9999"/>
      <c r="BA9999"/>
      <c r="BB9999"/>
      <c r="BC9999"/>
      <c r="BD9999"/>
    </row>
    <row r="10000" spans="1:56" s="16" customFormat="1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  <c r="AA10000"/>
      <c r="AB10000"/>
      <c r="AC10000"/>
      <c r="AD10000"/>
      <c r="AE10000"/>
      <c r="AF10000"/>
      <c r="AG10000"/>
      <c r="AH10000"/>
      <c r="AI10000"/>
      <c r="AJ10000"/>
      <c r="AK10000"/>
      <c r="AL10000"/>
      <c r="AM10000"/>
      <c r="AN10000"/>
      <c r="AO10000"/>
      <c r="AP10000"/>
      <c r="AQ10000"/>
      <c r="AR10000"/>
      <c r="AS10000"/>
      <c r="AT10000"/>
      <c r="AU10000"/>
      <c r="AV10000"/>
      <c r="AW10000"/>
      <c r="AX10000"/>
      <c r="AY10000"/>
      <c r="AZ10000"/>
      <c r="BA10000"/>
      <c r="BB10000"/>
      <c r="BC10000"/>
      <c r="BD10000"/>
    </row>
    <row r="10001" spans="1:56" s="16" customFormat="1" x14ac:dyDescent="0.25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  <c r="P10001"/>
      <c r="Q10001"/>
      <c r="R10001"/>
      <c r="S10001"/>
      <c r="T10001"/>
      <c r="U10001"/>
      <c r="V10001"/>
      <c r="W10001"/>
      <c r="X10001"/>
      <c r="Y10001"/>
      <c r="Z10001"/>
      <c r="AA10001"/>
      <c r="AB10001"/>
      <c r="AC10001"/>
      <c r="AD10001"/>
      <c r="AE10001"/>
      <c r="AF10001"/>
      <c r="AG10001"/>
      <c r="AH10001"/>
      <c r="AI10001"/>
      <c r="AJ10001"/>
      <c r="AK10001"/>
      <c r="AL10001"/>
      <c r="AM10001"/>
      <c r="AN10001"/>
      <c r="AO10001"/>
      <c r="AP10001"/>
      <c r="AQ10001"/>
      <c r="AR10001"/>
      <c r="AS10001"/>
      <c r="AT10001"/>
      <c r="AU10001"/>
      <c r="AV10001"/>
      <c r="AW10001"/>
      <c r="AX10001"/>
      <c r="AY10001"/>
      <c r="AZ10001"/>
      <c r="BA10001"/>
      <c r="BB10001"/>
      <c r="BC10001"/>
      <c r="BD10001"/>
    </row>
    <row r="10002" spans="1:56" s="16" customFormat="1" x14ac:dyDescent="0.25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  <c r="P10002"/>
      <c r="Q10002"/>
      <c r="R10002"/>
      <c r="S10002"/>
      <c r="T10002"/>
      <c r="U10002"/>
      <c r="V10002"/>
      <c r="W10002"/>
      <c r="X10002"/>
      <c r="Y10002"/>
      <c r="Z10002"/>
      <c r="AA10002"/>
      <c r="AB10002"/>
      <c r="AC10002"/>
      <c r="AD10002"/>
      <c r="AE10002"/>
      <c r="AF10002"/>
      <c r="AG10002"/>
      <c r="AH10002"/>
      <c r="AI10002"/>
      <c r="AJ10002"/>
      <c r="AK10002"/>
      <c r="AL10002"/>
      <c r="AM10002"/>
      <c r="AN10002"/>
      <c r="AO10002"/>
      <c r="AP10002"/>
      <c r="AQ10002"/>
      <c r="AR10002"/>
      <c r="AS10002"/>
      <c r="AT10002"/>
      <c r="AU10002"/>
      <c r="AV10002"/>
      <c r="AW10002"/>
      <c r="AX10002"/>
      <c r="AY10002"/>
      <c r="AZ10002"/>
      <c r="BA10002"/>
      <c r="BB10002"/>
      <c r="BC10002"/>
      <c r="BD10002"/>
    </row>
    <row r="10003" spans="1:56" s="16" customFormat="1" x14ac:dyDescent="0.25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  <c r="P10003"/>
      <c r="Q10003"/>
      <c r="R10003"/>
      <c r="S10003"/>
      <c r="T10003"/>
      <c r="U10003"/>
      <c r="V10003"/>
      <c r="W10003"/>
      <c r="X10003"/>
      <c r="Y10003"/>
      <c r="Z10003"/>
      <c r="AA10003"/>
      <c r="AB10003"/>
      <c r="AC10003"/>
      <c r="AD10003"/>
      <c r="AE10003"/>
      <c r="AF10003"/>
      <c r="AG10003"/>
      <c r="AH10003"/>
      <c r="AI10003"/>
      <c r="AJ10003"/>
      <c r="AK10003"/>
      <c r="AL10003"/>
      <c r="AM10003"/>
      <c r="AN10003"/>
      <c r="AO10003"/>
      <c r="AP10003"/>
      <c r="AQ10003"/>
      <c r="AR10003"/>
      <c r="AS10003"/>
      <c r="AT10003"/>
      <c r="AU10003"/>
      <c r="AV10003"/>
      <c r="AW10003"/>
      <c r="AX10003"/>
      <c r="AY10003"/>
      <c r="AZ10003"/>
      <c r="BA10003"/>
      <c r="BB10003"/>
      <c r="BC10003"/>
      <c r="BD10003"/>
    </row>
    <row r="10004" spans="1:56" s="16" customFormat="1" x14ac:dyDescent="0.25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  <c r="P10004"/>
      <c r="Q10004"/>
      <c r="R10004"/>
      <c r="S10004"/>
      <c r="T10004"/>
      <c r="U10004"/>
      <c r="V10004"/>
      <c r="W10004"/>
      <c r="X10004"/>
      <c r="Y10004"/>
      <c r="Z10004"/>
      <c r="AA10004"/>
      <c r="AB10004"/>
      <c r="AC10004"/>
      <c r="AD10004"/>
      <c r="AE10004"/>
      <c r="AF10004"/>
      <c r="AG10004"/>
      <c r="AH10004"/>
      <c r="AI10004"/>
      <c r="AJ10004"/>
      <c r="AK10004"/>
      <c r="AL10004"/>
      <c r="AM10004"/>
      <c r="AN10004"/>
      <c r="AO10004"/>
      <c r="AP10004"/>
      <c r="AQ10004"/>
      <c r="AR10004"/>
      <c r="AS10004"/>
      <c r="AT10004"/>
      <c r="AU10004"/>
      <c r="AV10004"/>
      <c r="AW10004"/>
      <c r="AX10004"/>
      <c r="AY10004"/>
      <c r="AZ10004"/>
      <c r="BA10004"/>
      <c r="BB10004"/>
      <c r="BC10004"/>
      <c r="BD10004"/>
    </row>
    <row r="10005" spans="1:56" s="16" customFormat="1" x14ac:dyDescent="0.25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  <c r="P10005"/>
      <c r="Q10005"/>
      <c r="R10005"/>
      <c r="S10005"/>
      <c r="T10005"/>
      <c r="U10005"/>
      <c r="V10005"/>
      <c r="W10005"/>
      <c r="X10005"/>
      <c r="Y10005"/>
      <c r="Z10005"/>
      <c r="AA10005"/>
      <c r="AB10005"/>
      <c r="AC10005"/>
      <c r="AD10005"/>
      <c r="AE10005"/>
      <c r="AF10005"/>
      <c r="AG10005"/>
      <c r="AH10005"/>
      <c r="AI10005"/>
      <c r="AJ10005"/>
      <c r="AK10005"/>
      <c r="AL10005"/>
      <c r="AM10005"/>
      <c r="AN10005"/>
      <c r="AO10005"/>
      <c r="AP10005"/>
      <c r="AQ10005"/>
      <c r="AR10005"/>
      <c r="AS10005"/>
      <c r="AT10005"/>
      <c r="AU10005"/>
      <c r="AV10005"/>
      <c r="AW10005"/>
      <c r="AX10005"/>
      <c r="AY10005"/>
      <c r="AZ10005"/>
      <c r="BA10005"/>
      <c r="BB10005"/>
      <c r="BC10005"/>
      <c r="BD10005"/>
    </row>
    <row r="10006" spans="1:56" s="16" customFormat="1" x14ac:dyDescent="0.25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  <c r="P10006"/>
      <c r="Q10006"/>
      <c r="R10006"/>
      <c r="S10006"/>
      <c r="T10006"/>
      <c r="U10006"/>
      <c r="V10006"/>
      <c r="W10006"/>
      <c r="X10006"/>
      <c r="Y10006"/>
      <c r="Z10006"/>
      <c r="AA10006"/>
      <c r="AB10006"/>
      <c r="AC10006"/>
      <c r="AD10006"/>
      <c r="AE10006"/>
      <c r="AF10006"/>
      <c r="AG10006"/>
      <c r="AH10006"/>
      <c r="AI10006"/>
      <c r="AJ10006"/>
      <c r="AK10006"/>
      <c r="AL10006"/>
      <c r="AM10006"/>
      <c r="AN10006"/>
      <c r="AO10006"/>
      <c r="AP10006"/>
      <c r="AQ10006"/>
      <c r="AR10006"/>
      <c r="AS10006"/>
      <c r="AT10006"/>
      <c r="AU10006"/>
      <c r="AV10006"/>
      <c r="AW10006"/>
      <c r="AX10006"/>
      <c r="AY10006"/>
      <c r="AZ10006"/>
      <c r="BA10006"/>
      <c r="BB10006"/>
      <c r="BC10006"/>
      <c r="BD10006"/>
    </row>
    <row r="10007" spans="1:56" s="16" customFormat="1" x14ac:dyDescent="0.25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  <c r="P10007"/>
      <c r="Q10007"/>
      <c r="R10007"/>
      <c r="S10007"/>
      <c r="T10007"/>
      <c r="U10007"/>
      <c r="V10007"/>
      <c r="W10007"/>
      <c r="X10007"/>
      <c r="Y10007"/>
      <c r="Z10007"/>
      <c r="AA10007"/>
      <c r="AB10007"/>
      <c r="AC10007"/>
      <c r="AD10007"/>
      <c r="AE10007"/>
      <c r="AF10007"/>
      <c r="AG10007"/>
      <c r="AH10007"/>
      <c r="AI10007"/>
      <c r="AJ10007"/>
      <c r="AK10007"/>
      <c r="AL10007"/>
      <c r="AM10007"/>
      <c r="AN10007"/>
      <c r="AO10007"/>
      <c r="AP10007"/>
      <c r="AQ10007"/>
      <c r="AR10007"/>
      <c r="AS10007"/>
      <c r="AT10007"/>
      <c r="AU10007"/>
      <c r="AV10007"/>
      <c r="AW10007"/>
      <c r="AX10007"/>
      <c r="AY10007"/>
      <c r="AZ10007"/>
      <c r="BA10007"/>
      <c r="BB10007"/>
      <c r="BC10007"/>
      <c r="BD10007"/>
    </row>
    <row r="10008" spans="1:56" s="16" customFormat="1" x14ac:dyDescent="0.25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  <c r="P10008"/>
      <c r="Q10008"/>
      <c r="R10008"/>
      <c r="S10008"/>
      <c r="T10008"/>
      <c r="U10008"/>
      <c r="V10008"/>
      <c r="W10008"/>
      <c r="X10008"/>
      <c r="Y10008"/>
      <c r="Z10008"/>
      <c r="AA10008"/>
      <c r="AB10008"/>
      <c r="AC10008"/>
      <c r="AD10008"/>
      <c r="AE10008"/>
      <c r="AF10008"/>
      <c r="AG10008"/>
      <c r="AH10008"/>
      <c r="AI10008"/>
      <c r="AJ10008"/>
      <c r="AK10008"/>
      <c r="AL10008"/>
      <c r="AM10008"/>
      <c r="AN10008"/>
      <c r="AO10008"/>
      <c r="AP10008"/>
      <c r="AQ10008"/>
      <c r="AR10008"/>
      <c r="AS10008"/>
      <c r="AT10008"/>
      <c r="AU10008"/>
      <c r="AV10008"/>
      <c r="AW10008"/>
      <c r="AX10008"/>
      <c r="AY10008"/>
      <c r="AZ10008"/>
      <c r="BA10008"/>
      <c r="BB10008"/>
      <c r="BC10008"/>
      <c r="BD10008"/>
    </row>
    <row r="10009" spans="1:56" s="16" customFormat="1" x14ac:dyDescent="0.25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  <c r="P10009"/>
      <c r="Q10009"/>
      <c r="R10009"/>
      <c r="S10009"/>
      <c r="T10009"/>
      <c r="U10009"/>
      <c r="V10009"/>
      <c r="W10009"/>
      <c r="X10009"/>
      <c r="Y10009"/>
      <c r="Z10009"/>
      <c r="AA10009"/>
      <c r="AB10009"/>
      <c r="AC10009"/>
      <c r="AD10009"/>
      <c r="AE10009"/>
      <c r="AF10009"/>
      <c r="AG10009"/>
      <c r="AH10009"/>
      <c r="AI10009"/>
      <c r="AJ10009"/>
      <c r="AK10009"/>
      <c r="AL10009"/>
      <c r="AM10009"/>
      <c r="AN10009"/>
      <c r="AO10009"/>
      <c r="AP10009"/>
      <c r="AQ10009"/>
      <c r="AR10009"/>
      <c r="AS10009"/>
      <c r="AT10009"/>
      <c r="AU10009"/>
      <c r="AV10009"/>
      <c r="AW10009"/>
      <c r="AX10009"/>
      <c r="AY10009"/>
      <c r="AZ10009"/>
      <c r="BA10009"/>
      <c r="BB10009"/>
      <c r="BC10009"/>
      <c r="BD10009"/>
    </row>
    <row r="10010" spans="1:56" s="16" customFormat="1" x14ac:dyDescent="0.25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  <c r="P10010"/>
      <c r="Q10010"/>
      <c r="R10010"/>
      <c r="S10010"/>
      <c r="T10010"/>
      <c r="U10010"/>
      <c r="V10010"/>
      <c r="W10010"/>
      <c r="X10010"/>
      <c r="Y10010"/>
      <c r="Z10010"/>
      <c r="AA10010"/>
      <c r="AB10010"/>
      <c r="AC10010"/>
      <c r="AD10010"/>
      <c r="AE10010"/>
      <c r="AF10010"/>
      <c r="AG10010"/>
      <c r="AH10010"/>
      <c r="AI10010"/>
      <c r="AJ10010"/>
      <c r="AK10010"/>
      <c r="AL10010"/>
      <c r="AM10010"/>
      <c r="AN10010"/>
      <c r="AO10010"/>
      <c r="AP10010"/>
      <c r="AQ10010"/>
      <c r="AR10010"/>
      <c r="AS10010"/>
      <c r="AT10010"/>
      <c r="AU10010"/>
      <c r="AV10010"/>
      <c r="AW10010"/>
      <c r="AX10010"/>
      <c r="AY10010"/>
      <c r="AZ10010"/>
      <c r="BA10010"/>
      <c r="BB10010"/>
      <c r="BC10010"/>
      <c r="BD10010"/>
    </row>
    <row r="10011" spans="1:56" s="16" customFormat="1" x14ac:dyDescent="0.25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  <c r="P10011"/>
      <c r="Q10011"/>
      <c r="R10011"/>
      <c r="S10011"/>
      <c r="T10011"/>
      <c r="U10011"/>
      <c r="V10011"/>
      <c r="W10011"/>
      <c r="X10011"/>
      <c r="Y10011"/>
      <c r="Z10011"/>
      <c r="AA10011"/>
      <c r="AB10011"/>
      <c r="AC10011"/>
      <c r="AD10011"/>
      <c r="AE10011"/>
      <c r="AF10011"/>
      <c r="AG10011"/>
      <c r="AH10011"/>
      <c r="AI10011"/>
      <c r="AJ10011"/>
      <c r="AK10011"/>
      <c r="AL10011"/>
      <c r="AM10011"/>
      <c r="AN10011"/>
      <c r="AO10011"/>
      <c r="AP10011"/>
      <c r="AQ10011"/>
      <c r="AR10011"/>
      <c r="AS10011"/>
      <c r="AT10011"/>
      <c r="AU10011"/>
      <c r="AV10011"/>
      <c r="AW10011"/>
      <c r="AX10011"/>
      <c r="AY10011"/>
      <c r="AZ10011"/>
      <c r="BA10011"/>
      <c r="BB10011"/>
      <c r="BC10011"/>
      <c r="BD10011"/>
    </row>
    <row r="10012" spans="1:56" s="16" customFormat="1" x14ac:dyDescent="0.25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  <c r="P10012"/>
      <c r="Q10012"/>
      <c r="R10012"/>
      <c r="S10012"/>
      <c r="T10012"/>
      <c r="U10012"/>
      <c r="V10012"/>
      <c r="W10012"/>
      <c r="X10012"/>
      <c r="Y10012"/>
      <c r="Z10012"/>
      <c r="AA10012"/>
      <c r="AB10012"/>
      <c r="AC10012"/>
      <c r="AD10012"/>
      <c r="AE10012"/>
      <c r="AF10012"/>
      <c r="AG10012"/>
      <c r="AH10012"/>
      <c r="AI10012"/>
      <c r="AJ10012"/>
      <c r="AK10012"/>
      <c r="AL10012"/>
      <c r="AM10012"/>
      <c r="AN10012"/>
      <c r="AO10012"/>
      <c r="AP10012"/>
      <c r="AQ10012"/>
      <c r="AR10012"/>
      <c r="AS10012"/>
      <c r="AT10012"/>
      <c r="AU10012"/>
      <c r="AV10012"/>
      <c r="AW10012"/>
      <c r="AX10012"/>
      <c r="AY10012"/>
      <c r="AZ10012"/>
      <c r="BA10012"/>
      <c r="BB10012"/>
      <c r="BC10012"/>
      <c r="BD10012"/>
    </row>
    <row r="10013" spans="1:56" s="16" customFormat="1" x14ac:dyDescent="0.25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  <c r="P10013"/>
      <c r="Q10013"/>
      <c r="R10013"/>
      <c r="S10013"/>
      <c r="T10013"/>
      <c r="U10013"/>
      <c r="V10013"/>
      <c r="W10013"/>
      <c r="X10013"/>
      <c r="Y10013"/>
      <c r="Z10013"/>
      <c r="AA10013"/>
      <c r="AB10013"/>
      <c r="AC10013"/>
      <c r="AD10013"/>
      <c r="AE10013"/>
      <c r="AF10013"/>
      <c r="AG10013"/>
      <c r="AH10013"/>
      <c r="AI10013"/>
      <c r="AJ10013"/>
      <c r="AK10013"/>
      <c r="AL10013"/>
      <c r="AM10013"/>
      <c r="AN10013"/>
      <c r="AO10013"/>
      <c r="AP10013"/>
      <c r="AQ10013"/>
      <c r="AR10013"/>
      <c r="AS10013"/>
      <c r="AT10013"/>
      <c r="AU10013"/>
      <c r="AV10013"/>
      <c r="AW10013"/>
      <c r="AX10013"/>
      <c r="AY10013"/>
      <c r="AZ10013"/>
      <c r="BA10013"/>
      <c r="BB10013"/>
      <c r="BC10013"/>
      <c r="BD10013"/>
    </row>
    <row r="10014" spans="1:56" s="16" customFormat="1" x14ac:dyDescent="0.25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  <c r="P10014"/>
      <c r="Q10014"/>
      <c r="R10014"/>
      <c r="S10014"/>
      <c r="T10014"/>
      <c r="U10014"/>
      <c r="V10014"/>
      <c r="W10014"/>
      <c r="X10014"/>
      <c r="Y10014"/>
      <c r="Z10014"/>
      <c r="AA10014"/>
      <c r="AB10014"/>
      <c r="AC10014"/>
      <c r="AD10014"/>
      <c r="AE10014"/>
      <c r="AF10014"/>
      <c r="AG10014"/>
      <c r="AH10014"/>
      <c r="AI10014"/>
      <c r="AJ10014"/>
      <c r="AK10014"/>
      <c r="AL10014"/>
      <c r="AM10014"/>
      <c r="AN10014"/>
      <c r="AO10014"/>
      <c r="AP10014"/>
      <c r="AQ10014"/>
      <c r="AR10014"/>
      <c r="AS10014"/>
      <c r="AT10014"/>
      <c r="AU10014"/>
      <c r="AV10014"/>
      <c r="AW10014"/>
      <c r="AX10014"/>
      <c r="AY10014"/>
      <c r="AZ10014"/>
      <c r="BA10014"/>
      <c r="BB10014"/>
      <c r="BC10014"/>
      <c r="BD10014"/>
    </row>
    <row r="10015" spans="1:56" s="16" customFormat="1" x14ac:dyDescent="0.25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  <c r="P10015"/>
      <c r="Q10015"/>
      <c r="R10015"/>
      <c r="S10015"/>
      <c r="T10015"/>
      <c r="U10015"/>
      <c r="V10015"/>
      <c r="W10015"/>
      <c r="X10015"/>
      <c r="Y10015"/>
      <c r="Z10015"/>
      <c r="AA10015"/>
      <c r="AB10015"/>
      <c r="AC10015"/>
      <c r="AD10015"/>
      <c r="AE10015"/>
      <c r="AF10015"/>
      <c r="AG10015"/>
      <c r="AH10015"/>
      <c r="AI10015"/>
      <c r="AJ10015"/>
      <c r="AK10015"/>
      <c r="AL10015"/>
      <c r="AM10015"/>
      <c r="AN10015"/>
      <c r="AO10015"/>
      <c r="AP10015"/>
      <c r="AQ10015"/>
      <c r="AR10015"/>
      <c r="AS10015"/>
      <c r="AT10015"/>
      <c r="AU10015"/>
      <c r="AV10015"/>
      <c r="AW10015"/>
      <c r="AX10015"/>
      <c r="AY10015"/>
      <c r="AZ10015"/>
      <c r="BA10015"/>
      <c r="BB10015"/>
      <c r="BC10015"/>
      <c r="BD10015"/>
    </row>
    <row r="10016" spans="1:56" s="16" customFormat="1" x14ac:dyDescent="0.25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  <c r="P10016"/>
      <c r="Q10016"/>
      <c r="R10016"/>
      <c r="S10016"/>
      <c r="T10016"/>
      <c r="U10016"/>
      <c r="V10016"/>
      <c r="W10016"/>
      <c r="X10016"/>
      <c r="Y10016"/>
      <c r="Z10016"/>
      <c r="AA10016"/>
      <c r="AB10016"/>
      <c r="AC10016"/>
      <c r="AD10016"/>
      <c r="AE10016"/>
      <c r="AF10016"/>
      <c r="AG10016"/>
      <c r="AH10016"/>
      <c r="AI10016"/>
      <c r="AJ10016"/>
      <c r="AK10016"/>
      <c r="AL10016"/>
      <c r="AM10016"/>
      <c r="AN10016"/>
      <c r="AO10016"/>
      <c r="AP10016"/>
      <c r="AQ10016"/>
      <c r="AR10016"/>
      <c r="AS10016"/>
      <c r="AT10016"/>
      <c r="AU10016"/>
      <c r="AV10016"/>
      <c r="AW10016"/>
      <c r="AX10016"/>
      <c r="AY10016"/>
      <c r="AZ10016"/>
      <c r="BA10016"/>
      <c r="BB10016"/>
      <c r="BC10016"/>
      <c r="BD10016"/>
    </row>
    <row r="10017" spans="1:56" s="16" customFormat="1" x14ac:dyDescent="0.25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  <c r="P10017"/>
      <c r="Q10017"/>
      <c r="R10017"/>
      <c r="S10017"/>
      <c r="T10017"/>
      <c r="U10017"/>
      <c r="V10017"/>
      <c r="W10017"/>
      <c r="X10017"/>
      <c r="Y10017"/>
      <c r="Z10017"/>
      <c r="AA10017"/>
      <c r="AB10017"/>
      <c r="AC10017"/>
      <c r="AD10017"/>
      <c r="AE10017"/>
      <c r="AF10017"/>
      <c r="AG10017"/>
      <c r="AH10017"/>
      <c r="AI10017"/>
      <c r="AJ10017"/>
      <c r="AK10017"/>
      <c r="AL10017"/>
      <c r="AM10017"/>
      <c r="AN10017"/>
      <c r="AO10017"/>
      <c r="AP10017"/>
      <c r="AQ10017"/>
      <c r="AR10017"/>
      <c r="AS10017"/>
      <c r="AT10017"/>
      <c r="AU10017"/>
      <c r="AV10017"/>
      <c r="AW10017"/>
      <c r="AX10017"/>
      <c r="AY10017"/>
      <c r="AZ10017"/>
      <c r="BA10017"/>
      <c r="BB10017"/>
      <c r="BC10017"/>
      <c r="BD10017"/>
    </row>
    <row r="10018" spans="1:56" s="16" customFormat="1" x14ac:dyDescent="0.25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  <c r="P10018"/>
      <c r="Q10018"/>
      <c r="R10018"/>
      <c r="S10018"/>
      <c r="T10018"/>
      <c r="U10018"/>
      <c r="V10018"/>
      <c r="W10018"/>
      <c r="X10018"/>
      <c r="Y10018"/>
      <c r="Z10018"/>
      <c r="AA10018"/>
      <c r="AB10018"/>
      <c r="AC10018"/>
      <c r="AD10018"/>
      <c r="AE10018"/>
      <c r="AF10018"/>
      <c r="AG10018"/>
      <c r="AH10018"/>
      <c r="AI10018"/>
      <c r="AJ10018"/>
      <c r="AK10018"/>
      <c r="AL10018"/>
      <c r="AM10018"/>
      <c r="AN10018"/>
      <c r="AO10018"/>
      <c r="AP10018"/>
      <c r="AQ10018"/>
      <c r="AR10018"/>
      <c r="AS10018"/>
      <c r="AT10018"/>
      <c r="AU10018"/>
      <c r="AV10018"/>
      <c r="AW10018"/>
      <c r="AX10018"/>
      <c r="AY10018"/>
      <c r="AZ10018"/>
      <c r="BA10018"/>
      <c r="BB10018"/>
      <c r="BC10018"/>
      <c r="BD10018"/>
    </row>
    <row r="10019" spans="1:56" s="16" customFormat="1" x14ac:dyDescent="0.25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  <c r="P10019"/>
      <c r="Q10019"/>
      <c r="R10019"/>
      <c r="S10019"/>
      <c r="T10019"/>
      <c r="U10019"/>
      <c r="V10019"/>
      <c r="W10019"/>
      <c r="X10019"/>
      <c r="Y10019"/>
      <c r="Z10019"/>
      <c r="AA10019"/>
      <c r="AB10019"/>
      <c r="AC10019"/>
      <c r="AD10019"/>
      <c r="AE10019"/>
      <c r="AF10019"/>
      <c r="AG10019"/>
      <c r="AH10019"/>
      <c r="AI10019"/>
      <c r="AJ10019"/>
      <c r="AK10019"/>
      <c r="AL10019"/>
      <c r="AM10019"/>
      <c r="AN10019"/>
      <c r="AO10019"/>
      <c r="AP10019"/>
      <c r="AQ10019"/>
      <c r="AR10019"/>
      <c r="AS10019"/>
      <c r="AT10019"/>
      <c r="AU10019"/>
      <c r="AV10019"/>
      <c r="AW10019"/>
      <c r="AX10019"/>
      <c r="AY10019"/>
      <c r="AZ10019"/>
      <c r="BA10019"/>
      <c r="BB10019"/>
      <c r="BC10019"/>
      <c r="BD10019"/>
    </row>
    <row r="10020" spans="1:56" s="16" customFormat="1" x14ac:dyDescent="0.25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  <c r="P10020"/>
      <c r="Q10020"/>
      <c r="R10020"/>
      <c r="S10020"/>
      <c r="T10020"/>
      <c r="U10020"/>
      <c r="V10020"/>
      <c r="W10020"/>
      <c r="X10020"/>
      <c r="Y10020"/>
      <c r="Z10020"/>
      <c r="AA10020"/>
      <c r="AB10020"/>
      <c r="AC10020"/>
      <c r="AD10020"/>
      <c r="AE10020"/>
      <c r="AF10020"/>
      <c r="AG10020"/>
      <c r="AH10020"/>
      <c r="AI10020"/>
      <c r="AJ10020"/>
      <c r="AK10020"/>
      <c r="AL10020"/>
      <c r="AM10020"/>
      <c r="AN10020"/>
      <c r="AO10020"/>
      <c r="AP10020"/>
      <c r="AQ10020"/>
      <c r="AR10020"/>
      <c r="AS10020"/>
      <c r="AT10020"/>
      <c r="AU10020"/>
      <c r="AV10020"/>
      <c r="AW10020"/>
      <c r="AX10020"/>
      <c r="AY10020"/>
      <c r="AZ10020"/>
      <c r="BA10020"/>
      <c r="BB10020"/>
      <c r="BC10020"/>
      <c r="BD10020"/>
    </row>
    <row r="10021" spans="1:56" s="16" customFormat="1" x14ac:dyDescent="0.25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  <c r="P10021"/>
      <c r="Q10021"/>
      <c r="R10021"/>
      <c r="S10021"/>
      <c r="T10021"/>
      <c r="U10021"/>
      <c r="V10021"/>
      <c r="W10021"/>
      <c r="X10021"/>
      <c r="Y10021"/>
      <c r="Z10021"/>
      <c r="AA10021"/>
      <c r="AB10021"/>
      <c r="AC10021"/>
      <c r="AD10021"/>
      <c r="AE10021"/>
      <c r="AF10021"/>
      <c r="AG10021"/>
      <c r="AH10021"/>
      <c r="AI10021"/>
      <c r="AJ10021"/>
      <c r="AK10021"/>
      <c r="AL10021"/>
      <c r="AM10021"/>
      <c r="AN10021"/>
      <c r="AO10021"/>
      <c r="AP10021"/>
      <c r="AQ10021"/>
      <c r="AR10021"/>
      <c r="AS10021"/>
      <c r="AT10021"/>
      <c r="AU10021"/>
      <c r="AV10021"/>
      <c r="AW10021"/>
      <c r="AX10021"/>
      <c r="AY10021"/>
      <c r="AZ10021"/>
      <c r="BA10021"/>
      <c r="BB10021"/>
      <c r="BC10021"/>
      <c r="BD10021"/>
    </row>
    <row r="10022" spans="1:56" s="16" customFormat="1" x14ac:dyDescent="0.25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  <c r="P10022"/>
      <c r="Q10022"/>
      <c r="R10022"/>
      <c r="S10022"/>
      <c r="T10022"/>
      <c r="U10022"/>
      <c r="V10022"/>
      <c r="W10022"/>
      <c r="X10022"/>
      <c r="Y10022"/>
      <c r="Z10022"/>
      <c r="AA10022"/>
      <c r="AB10022"/>
      <c r="AC10022"/>
      <c r="AD10022"/>
      <c r="AE10022"/>
      <c r="AF10022"/>
      <c r="AG10022"/>
      <c r="AH10022"/>
      <c r="AI10022"/>
      <c r="AJ10022"/>
      <c r="AK10022"/>
      <c r="AL10022"/>
      <c r="AM10022"/>
      <c r="AN10022"/>
      <c r="AO10022"/>
      <c r="AP10022"/>
      <c r="AQ10022"/>
      <c r="AR10022"/>
      <c r="AS10022"/>
      <c r="AT10022"/>
      <c r="AU10022"/>
      <c r="AV10022"/>
      <c r="AW10022"/>
      <c r="AX10022"/>
      <c r="AY10022"/>
      <c r="AZ10022"/>
      <c r="BA10022"/>
      <c r="BB10022"/>
      <c r="BC10022"/>
      <c r="BD10022"/>
    </row>
    <row r="10023" spans="1:56" s="16" customFormat="1" x14ac:dyDescent="0.25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  <c r="P10023"/>
      <c r="Q10023"/>
      <c r="R10023"/>
      <c r="S10023"/>
      <c r="T10023"/>
      <c r="U10023"/>
      <c r="V10023"/>
      <c r="W10023"/>
      <c r="X10023"/>
      <c r="Y10023"/>
      <c r="Z10023"/>
      <c r="AA10023"/>
      <c r="AB10023"/>
      <c r="AC10023"/>
      <c r="AD10023"/>
      <c r="AE10023"/>
      <c r="AF10023"/>
      <c r="AG10023"/>
      <c r="AH10023"/>
      <c r="AI10023"/>
      <c r="AJ10023"/>
      <c r="AK10023"/>
      <c r="AL10023"/>
      <c r="AM10023"/>
      <c r="AN10023"/>
      <c r="AO10023"/>
      <c r="AP10023"/>
      <c r="AQ10023"/>
      <c r="AR10023"/>
      <c r="AS10023"/>
      <c r="AT10023"/>
      <c r="AU10023"/>
      <c r="AV10023"/>
      <c r="AW10023"/>
      <c r="AX10023"/>
      <c r="AY10023"/>
      <c r="AZ10023"/>
      <c r="BA10023"/>
      <c r="BB10023"/>
      <c r="BC10023"/>
      <c r="BD10023"/>
    </row>
    <row r="10024" spans="1:56" s="16" customFormat="1" x14ac:dyDescent="0.25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  <c r="P10024"/>
      <c r="Q10024"/>
      <c r="R10024"/>
      <c r="S10024"/>
      <c r="T10024"/>
      <c r="U10024"/>
      <c r="V10024"/>
      <c r="W10024"/>
      <c r="X10024"/>
      <c r="Y10024"/>
      <c r="Z10024"/>
      <c r="AA10024"/>
      <c r="AB10024"/>
      <c r="AC10024"/>
      <c r="AD10024"/>
      <c r="AE10024"/>
      <c r="AF10024"/>
      <c r="AG10024"/>
      <c r="AH10024"/>
      <c r="AI10024"/>
      <c r="AJ10024"/>
      <c r="AK10024"/>
      <c r="AL10024"/>
      <c r="AM10024"/>
      <c r="AN10024"/>
      <c r="AO10024"/>
      <c r="AP10024"/>
      <c r="AQ10024"/>
      <c r="AR10024"/>
      <c r="AS10024"/>
      <c r="AT10024"/>
      <c r="AU10024"/>
      <c r="AV10024"/>
      <c r="AW10024"/>
      <c r="AX10024"/>
      <c r="AY10024"/>
      <c r="AZ10024"/>
      <c r="BA10024"/>
      <c r="BB10024"/>
      <c r="BC10024"/>
      <c r="BD10024"/>
    </row>
    <row r="10025" spans="1:56" s="16" customFormat="1" x14ac:dyDescent="0.25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  <c r="P10025"/>
      <c r="Q10025"/>
      <c r="R10025"/>
      <c r="S10025"/>
      <c r="T10025"/>
      <c r="U10025"/>
      <c r="V10025"/>
      <c r="W10025"/>
      <c r="X10025"/>
      <c r="Y10025"/>
      <c r="Z10025"/>
      <c r="AA10025"/>
      <c r="AB10025"/>
      <c r="AC10025"/>
      <c r="AD10025"/>
      <c r="AE10025"/>
      <c r="AF10025"/>
      <c r="AG10025"/>
      <c r="AH10025"/>
      <c r="AI10025"/>
      <c r="AJ10025"/>
      <c r="AK10025"/>
      <c r="AL10025"/>
      <c r="AM10025"/>
      <c r="AN10025"/>
      <c r="AO10025"/>
      <c r="AP10025"/>
      <c r="AQ10025"/>
      <c r="AR10025"/>
      <c r="AS10025"/>
      <c r="AT10025"/>
      <c r="AU10025"/>
      <c r="AV10025"/>
      <c r="AW10025"/>
      <c r="AX10025"/>
      <c r="AY10025"/>
      <c r="AZ10025"/>
      <c r="BA10025"/>
      <c r="BB10025"/>
      <c r="BC10025"/>
      <c r="BD10025"/>
    </row>
    <row r="10026" spans="1:56" s="16" customFormat="1" x14ac:dyDescent="0.25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  <c r="P10026"/>
      <c r="Q10026"/>
      <c r="R10026"/>
      <c r="S10026"/>
      <c r="T10026"/>
      <c r="U10026"/>
      <c r="V10026"/>
      <c r="W10026"/>
      <c r="X10026"/>
      <c r="Y10026"/>
      <c r="Z10026"/>
      <c r="AA10026"/>
      <c r="AB10026"/>
      <c r="AC10026"/>
      <c r="AD10026"/>
      <c r="AE10026"/>
      <c r="AF10026"/>
      <c r="AG10026"/>
      <c r="AH10026"/>
      <c r="AI10026"/>
      <c r="AJ10026"/>
      <c r="AK10026"/>
      <c r="AL10026"/>
      <c r="AM10026"/>
      <c r="AN10026"/>
      <c r="AO10026"/>
      <c r="AP10026"/>
      <c r="AQ10026"/>
      <c r="AR10026"/>
      <c r="AS10026"/>
      <c r="AT10026"/>
      <c r="AU10026"/>
      <c r="AV10026"/>
      <c r="AW10026"/>
      <c r="AX10026"/>
      <c r="AY10026"/>
      <c r="AZ10026"/>
      <c r="BA10026"/>
      <c r="BB10026"/>
      <c r="BC10026"/>
      <c r="BD10026"/>
    </row>
    <row r="10027" spans="1:56" s="16" customFormat="1" x14ac:dyDescent="0.25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  <c r="P10027"/>
      <c r="Q10027"/>
      <c r="R10027"/>
      <c r="S10027"/>
      <c r="T10027"/>
      <c r="U10027"/>
      <c r="V10027"/>
      <c r="W10027"/>
      <c r="X10027"/>
      <c r="Y10027"/>
      <c r="Z10027"/>
      <c r="AA10027"/>
      <c r="AB10027"/>
      <c r="AC10027"/>
      <c r="AD10027"/>
      <c r="AE10027"/>
      <c r="AF10027"/>
      <c r="AG10027"/>
      <c r="AH10027"/>
      <c r="AI10027"/>
      <c r="AJ10027"/>
      <c r="AK10027"/>
      <c r="AL10027"/>
      <c r="AM10027"/>
      <c r="AN10027"/>
      <c r="AO10027"/>
      <c r="AP10027"/>
      <c r="AQ10027"/>
      <c r="AR10027"/>
      <c r="AS10027"/>
      <c r="AT10027"/>
      <c r="AU10027"/>
      <c r="AV10027"/>
      <c r="AW10027"/>
      <c r="AX10027"/>
      <c r="AY10027"/>
      <c r="AZ10027"/>
      <c r="BA10027"/>
      <c r="BB10027"/>
      <c r="BC10027"/>
      <c r="BD10027"/>
    </row>
    <row r="10028" spans="1:56" s="16" customFormat="1" x14ac:dyDescent="0.25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  <c r="P10028"/>
      <c r="Q10028"/>
      <c r="R10028"/>
      <c r="S10028"/>
      <c r="T10028"/>
      <c r="U10028"/>
      <c r="V10028"/>
      <c r="W10028"/>
      <c r="X10028"/>
      <c r="Y10028"/>
      <c r="Z10028"/>
      <c r="AA10028"/>
      <c r="AB10028"/>
      <c r="AC10028"/>
      <c r="AD10028"/>
      <c r="AE10028"/>
      <c r="AF10028"/>
      <c r="AG10028"/>
      <c r="AH10028"/>
      <c r="AI10028"/>
      <c r="AJ10028"/>
      <c r="AK10028"/>
      <c r="AL10028"/>
      <c r="AM10028"/>
      <c r="AN10028"/>
      <c r="AO10028"/>
      <c r="AP10028"/>
      <c r="AQ10028"/>
      <c r="AR10028"/>
      <c r="AS10028"/>
      <c r="AT10028"/>
      <c r="AU10028"/>
      <c r="AV10028"/>
      <c r="AW10028"/>
      <c r="AX10028"/>
      <c r="AY10028"/>
      <c r="AZ10028"/>
      <c r="BA10028"/>
      <c r="BB10028"/>
      <c r="BC10028"/>
      <c r="BD10028"/>
    </row>
    <row r="10029" spans="1:56" s="16" customFormat="1" x14ac:dyDescent="0.25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  <c r="P10029"/>
      <c r="Q10029"/>
      <c r="R10029"/>
      <c r="S10029"/>
      <c r="T10029"/>
      <c r="U10029"/>
      <c r="V10029"/>
      <c r="W10029"/>
      <c r="X10029"/>
      <c r="Y10029"/>
      <c r="Z10029"/>
      <c r="AA10029"/>
      <c r="AB10029"/>
      <c r="AC10029"/>
      <c r="AD10029"/>
      <c r="AE10029"/>
      <c r="AF10029"/>
      <c r="AG10029"/>
      <c r="AH10029"/>
      <c r="AI10029"/>
      <c r="AJ10029"/>
      <c r="AK10029"/>
      <c r="AL10029"/>
      <c r="AM10029"/>
      <c r="AN10029"/>
      <c r="AO10029"/>
      <c r="AP10029"/>
      <c r="AQ10029"/>
      <c r="AR10029"/>
      <c r="AS10029"/>
      <c r="AT10029"/>
      <c r="AU10029"/>
      <c r="AV10029"/>
      <c r="AW10029"/>
      <c r="AX10029"/>
      <c r="AY10029"/>
      <c r="AZ10029"/>
      <c r="BA10029"/>
      <c r="BB10029"/>
      <c r="BC10029"/>
      <c r="BD10029"/>
    </row>
    <row r="10030" spans="1:56" s="16" customFormat="1" x14ac:dyDescent="0.25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  <c r="P10030"/>
      <c r="Q10030"/>
      <c r="R10030"/>
      <c r="S10030"/>
      <c r="T10030"/>
      <c r="U10030"/>
      <c r="V10030"/>
      <c r="W10030"/>
      <c r="X10030"/>
      <c r="Y10030"/>
      <c r="Z10030"/>
      <c r="AA10030"/>
      <c r="AB10030"/>
      <c r="AC10030"/>
      <c r="AD10030"/>
      <c r="AE10030"/>
      <c r="AF10030"/>
      <c r="AG10030"/>
      <c r="AH10030"/>
      <c r="AI10030"/>
      <c r="AJ10030"/>
      <c r="AK10030"/>
      <c r="AL10030"/>
      <c r="AM10030"/>
      <c r="AN10030"/>
      <c r="AO10030"/>
      <c r="AP10030"/>
      <c r="AQ10030"/>
      <c r="AR10030"/>
      <c r="AS10030"/>
      <c r="AT10030"/>
      <c r="AU10030"/>
      <c r="AV10030"/>
      <c r="AW10030"/>
      <c r="AX10030"/>
      <c r="AY10030"/>
      <c r="AZ10030"/>
      <c r="BA10030"/>
      <c r="BB10030"/>
      <c r="BC10030"/>
      <c r="BD10030"/>
    </row>
    <row r="10031" spans="1:56" s="16" customFormat="1" x14ac:dyDescent="0.25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  <c r="P10031"/>
      <c r="Q10031"/>
      <c r="R10031"/>
      <c r="S10031"/>
      <c r="T10031"/>
      <c r="U10031"/>
      <c r="V10031"/>
      <c r="W10031"/>
      <c r="X10031"/>
      <c r="Y10031"/>
      <c r="Z10031"/>
      <c r="AA10031"/>
      <c r="AB10031"/>
      <c r="AC10031"/>
      <c r="AD10031"/>
      <c r="AE10031"/>
      <c r="AF10031"/>
      <c r="AG10031"/>
      <c r="AH10031"/>
      <c r="AI10031"/>
      <c r="AJ10031"/>
      <c r="AK10031"/>
      <c r="AL10031"/>
      <c r="AM10031"/>
      <c r="AN10031"/>
      <c r="AO10031"/>
      <c r="AP10031"/>
      <c r="AQ10031"/>
      <c r="AR10031"/>
      <c r="AS10031"/>
      <c r="AT10031"/>
      <c r="AU10031"/>
      <c r="AV10031"/>
      <c r="AW10031"/>
      <c r="AX10031"/>
      <c r="AY10031"/>
      <c r="AZ10031"/>
      <c r="BA10031"/>
      <c r="BB10031"/>
      <c r="BC10031"/>
      <c r="BD10031"/>
    </row>
    <row r="10032" spans="1:56" s="16" customFormat="1" x14ac:dyDescent="0.25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  <c r="P10032"/>
      <c r="Q10032"/>
      <c r="R10032"/>
      <c r="S10032"/>
      <c r="T10032"/>
      <c r="U10032"/>
      <c r="V10032"/>
      <c r="W10032"/>
      <c r="X10032"/>
      <c r="Y10032"/>
      <c r="Z10032"/>
      <c r="AA10032"/>
      <c r="AB10032"/>
      <c r="AC10032"/>
      <c r="AD10032"/>
      <c r="AE10032"/>
      <c r="AF10032"/>
      <c r="AG10032"/>
      <c r="AH10032"/>
      <c r="AI10032"/>
      <c r="AJ10032"/>
      <c r="AK10032"/>
      <c r="AL10032"/>
      <c r="AM10032"/>
      <c r="AN10032"/>
      <c r="AO10032"/>
      <c r="AP10032"/>
      <c r="AQ10032"/>
      <c r="AR10032"/>
      <c r="AS10032"/>
      <c r="AT10032"/>
      <c r="AU10032"/>
      <c r="AV10032"/>
      <c r="AW10032"/>
      <c r="AX10032"/>
      <c r="AY10032"/>
      <c r="AZ10032"/>
      <c r="BA10032"/>
      <c r="BB10032"/>
      <c r="BC10032"/>
      <c r="BD10032"/>
    </row>
    <row r="10033" spans="1:56" s="16" customFormat="1" x14ac:dyDescent="0.25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  <c r="P10033"/>
      <c r="Q10033"/>
      <c r="R10033"/>
      <c r="S10033"/>
      <c r="T10033"/>
      <c r="U10033"/>
      <c r="V10033"/>
      <c r="W10033"/>
      <c r="X10033"/>
      <c r="Y10033"/>
      <c r="Z10033"/>
      <c r="AA10033"/>
      <c r="AB10033"/>
      <c r="AC10033"/>
      <c r="AD10033"/>
      <c r="AE10033"/>
      <c r="AF10033"/>
      <c r="AG10033"/>
      <c r="AH10033"/>
      <c r="AI10033"/>
      <c r="AJ10033"/>
      <c r="AK10033"/>
      <c r="AL10033"/>
      <c r="AM10033"/>
      <c r="AN10033"/>
      <c r="AO10033"/>
      <c r="AP10033"/>
      <c r="AQ10033"/>
      <c r="AR10033"/>
      <c r="AS10033"/>
      <c r="AT10033"/>
      <c r="AU10033"/>
      <c r="AV10033"/>
      <c r="AW10033"/>
      <c r="AX10033"/>
      <c r="AY10033"/>
      <c r="AZ10033"/>
      <c r="BA10033"/>
      <c r="BB10033"/>
      <c r="BC10033"/>
      <c r="BD10033"/>
    </row>
    <row r="10034" spans="1:56" s="16" customFormat="1" x14ac:dyDescent="0.25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  <c r="P10034"/>
      <c r="Q10034"/>
      <c r="R10034"/>
      <c r="S10034"/>
      <c r="T10034"/>
      <c r="U10034"/>
      <c r="V10034"/>
      <c r="W10034"/>
      <c r="X10034"/>
      <c r="Y10034"/>
      <c r="Z10034"/>
      <c r="AA10034"/>
      <c r="AB10034"/>
      <c r="AC10034"/>
      <c r="AD10034"/>
      <c r="AE10034"/>
      <c r="AF10034"/>
      <c r="AG10034"/>
      <c r="AH10034"/>
      <c r="AI10034"/>
      <c r="AJ10034"/>
      <c r="AK10034"/>
      <c r="AL10034"/>
      <c r="AM10034"/>
      <c r="AN10034"/>
      <c r="AO10034"/>
      <c r="AP10034"/>
      <c r="AQ10034"/>
      <c r="AR10034"/>
      <c r="AS10034"/>
      <c r="AT10034"/>
      <c r="AU10034"/>
      <c r="AV10034"/>
      <c r="AW10034"/>
      <c r="AX10034"/>
      <c r="AY10034"/>
      <c r="AZ10034"/>
      <c r="BA10034"/>
      <c r="BB10034"/>
      <c r="BC10034"/>
      <c r="BD10034"/>
    </row>
    <row r="10035" spans="1:56" s="16" customFormat="1" x14ac:dyDescent="0.25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  <c r="P10035"/>
      <c r="Q10035"/>
      <c r="R10035"/>
      <c r="S10035"/>
      <c r="T10035"/>
      <c r="U10035"/>
      <c r="V10035"/>
      <c r="W10035"/>
      <c r="X10035"/>
      <c r="Y10035"/>
      <c r="Z10035"/>
      <c r="AA10035"/>
      <c r="AB10035"/>
      <c r="AC10035"/>
      <c r="AD10035"/>
      <c r="AE10035"/>
      <c r="AF10035"/>
      <c r="AG10035"/>
      <c r="AH10035"/>
      <c r="AI10035"/>
      <c r="AJ10035"/>
      <c r="AK10035"/>
      <c r="AL10035"/>
      <c r="AM10035"/>
      <c r="AN10035"/>
      <c r="AO10035"/>
      <c r="AP10035"/>
      <c r="AQ10035"/>
      <c r="AR10035"/>
      <c r="AS10035"/>
      <c r="AT10035"/>
      <c r="AU10035"/>
      <c r="AV10035"/>
      <c r="AW10035"/>
      <c r="AX10035"/>
      <c r="AY10035"/>
      <c r="AZ10035"/>
      <c r="BA10035"/>
      <c r="BB10035"/>
      <c r="BC10035"/>
      <c r="BD10035"/>
    </row>
    <row r="10036" spans="1:56" s="16" customFormat="1" x14ac:dyDescent="0.25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  <c r="P10036"/>
      <c r="Q10036"/>
      <c r="R10036"/>
      <c r="S10036"/>
      <c r="T10036"/>
      <c r="U10036"/>
      <c r="V10036"/>
      <c r="W10036"/>
      <c r="X10036"/>
      <c r="Y10036"/>
      <c r="Z10036"/>
      <c r="AA10036"/>
      <c r="AB10036"/>
      <c r="AC10036"/>
      <c r="AD10036"/>
      <c r="AE10036"/>
      <c r="AF10036"/>
      <c r="AG10036"/>
      <c r="AH10036"/>
      <c r="AI10036"/>
      <c r="AJ10036"/>
      <c r="AK10036"/>
      <c r="AL10036"/>
      <c r="AM10036"/>
      <c r="AN10036"/>
      <c r="AO10036"/>
      <c r="AP10036"/>
      <c r="AQ10036"/>
      <c r="AR10036"/>
      <c r="AS10036"/>
      <c r="AT10036"/>
      <c r="AU10036"/>
      <c r="AV10036"/>
      <c r="AW10036"/>
      <c r="AX10036"/>
      <c r="AY10036"/>
      <c r="AZ10036"/>
      <c r="BA10036"/>
      <c r="BB10036"/>
      <c r="BC10036"/>
      <c r="BD10036"/>
    </row>
    <row r="10037" spans="1:56" s="16" customFormat="1" x14ac:dyDescent="0.25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  <c r="P10037"/>
      <c r="Q10037"/>
      <c r="R10037"/>
      <c r="S10037"/>
      <c r="T10037"/>
      <c r="U10037"/>
      <c r="V10037"/>
      <c r="W10037"/>
      <c r="X10037"/>
      <c r="Y10037"/>
      <c r="Z10037"/>
      <c r="AA10037"/>
      <c r="AB10037"/>
      <c r="AC10037"/>
      <c r="AD10037"/>
      <c r="AE10037"/>
      <c r="AF10037"/>
      <c r="AG10037"/>
      <c r="AH10037"/>
      <c r="AI10037"/>
      <c r="AJ10037"/>
      <c r="AK10037"/>
      <c r="AL10037"/>
      <c r="AM10037"/>
      <c r="AN10037"/>
      <c r="AO10037"/>
      <c r="AP10037"/>
      <c r="AQ10037"/>
      <c r="AR10037"/>
      <c r="AS10037"/>
      <c r="AT10037"/>
      <c r="AU10037"/>
      <c r="AV10037"/>
      <c r="AW10037"/>
      <c r="AX10037"/>
      <c r="AY10037"/>
      <c r="AZ10037"/>
      <c r="BA10037"/>
      <c r="BB10037"/>
      <c r="BC10037"/>
      <c r="BD10037"/>
    </row>
    <row r="10038" spans="1:56" s="16" customFormat="1" x14ac:dyDescent="0.25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  <c r="P10038"/>
      <c r="Q10038"/>
      <c r="R10038"/>
      <c r="S10038"/>
      <c r="T10038"/>
      <c r="U10038"/>
      <c r="V10038"/>
      <c r="W10038"/>
      <c r="X10038"/>
      <c r="Y10038"/>
      <c r="Z10038"/>
      <c r="AA10038"/>
      <c r="AB10038"/>
      <c r="AC10038"/>
      <c r="AD10038"/>
      <c r="AE10038"/>
      <c r="AF10038"/>
      <c r="AG10038"/>
      <c r="AH10038"/>
      <c r="AI10038"/>
      <c r="AJ10038"/>
      <c r="AK10038"/>
      <c r="AL10038"/>
      <c r="AM10038"/>
      <c r="AN10038"/>
      <c r="AO10038"/>
      <c r="AP10038"/>
      <c r="AQ10038"/>
      <c r="AR10038"/>
      <c r="AS10038"/>
      <c r="AT10038"/>
      <c r="AU10038"/>
      <c r="AV10038"/>
      <c r="AW10038"/>
      <c r="AX10038"/>
      <c r="AY10038"/>
      <c r="AZ10038"/>
      <c r="BA10038"/>
      <c r="BB10038"/>
      <c r="BC10038"/>
      <c r="BD10038"/>
    </row>
    <row r="10039" spans="1:56" s="16" customFormat="1" x14ac:dyDescent="0.25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  <c r="P10039"/>
      <c r="Q10039"/>
      <c r="R10039"/>
      <c r="S10039"/>
      <c r="T10039"/>
      <c r="U10039"/>
      <c r="V10039"/>
      <c r="W10039"/>
      <c r="X10039"/>
      <c r="Y10039"/>
      <c r="Z10039"/>
      <c r="AA10039"/>
      <c r="AB10039"/>
      <c r="AC10039"/>
      <c r="AD10039"/>
      <c r="AE10039"/>
      <c r="AF10039"/>
      <c r="AG10039"/>
      <c r="AH10039"/>
      <c r="AI10039"/>
      <c r="AJ10039"/>
      <c r="AK10039"/>
      <c r="AL10039"/>
      <c r="AM10039"/>
      <c r="AN10039"/>
      <c r="AO10039"/>
      <c r="AP10039"/>
      <c r="AQ10039"/>
      <c r="AR10039"/>
      <c r="AS10039"/>
      <c r="AT10039"/>
      <c r="AU10039"/>
      <c r="AV10039"/>
      <c r="AW10039"/>
      <c r="AX10039"/>
      <c r="AY10039"/>
      <c r="AZ10039"/>
      <c r="BA10039"/>
      <c r="BB10039"/>
      <c r="BC10039"/>
      <c r="BD10039"/>
    </row>
    <row r="10040" spans="1:56" s="16" customFormat="1" x14ac:dyDescent="0.25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  <c r="P10040"/>
      <c r="Q10040"/>
      <c r="R10040"/>
      <c r="S10040"/>
      <c r="T10040"/>
      <c r="U10040"/>
      <c r="V10040"/>
      <c r="W10040"/>
      <c r="X10040"/>
      <c r="Y10040"/>
      <c r="Z10040"/>
      <c r="AA10040"/>
      <c r="AB10040"/>
      <c r="AC10040"/>
      <c r="AD10040"/>
      <c r="AE10040"/>
      <c r="AF10040"/>
      <c r="AG10040"/>
      <c r="AH10040"/>
      <c r="AI10040"/>
      <c r="AJ10040"/>
      <c r="AK10040"/>
      <c r="AL10040"/>
      <c r="AM10040"/>
      <c r="AN10040"/>
      <c r="AO10040"/>
      <c r="AP10040"/>
      <c r="AQ10040"/>
      <c r="AR10040"/>
      <c r="AS10040"/>
      <c r="AT10040"/>
      <c r="AU10040"/>
      <c r="AV10040"/>
      <c r="AW10040"/>
      <c r="AX10040"/>
      <c r="AY10040"/>
      <c r="AZ10040"/>
      <c r="BA10040"/>
      <c r="BB10040"/>
      <c r="BC10040"/>
      <c r="BD10040"/>
    </row>
    <row r="10041" spans="1:56" s="16" customFormat="1" x14ac:dyDescent="0.25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  <c r="P10041"/>
      <c r="Q10041"/>
      <c r="R10041"/>
      <c r="S10041"/>
      <c r="T10041"/>
      <c r="U10041"/>
      <c r="V10041"/>
      <c r="W10041"/>
      <c r="X10041"/>
      <c r="Y10041"/>
      <c r="Z10041"/>
      <c r="AA10041"/>
      <c r="AB10041"/>
      <c r="AC10041"/>
      <c r="AD10041"/>
      <c r="AE10041"/>
      <c r="AF10041"/>
      <c r="AG10041"/>
      <c r="AH10041"/>
      <c r="AI10041"/>
      <c r="AJ10041"/>
      <c r="AK10041"/>
      <c r="AL10041"/>
      <c r="AM10041"/>
      <c r="AN10041"/>
      <c r="AO10041"/>
      <c r="AP10041"/>
      <c r="AQ10041"/>
      <c r="AR10041"/>
      <c r="AS10041"/>
      <c r="AT10041"/>
      <c r="AU10041"/>
      <c r="AV10041"/>
      <c r="AW10041"/>
      <c r="AX10041"/>
      <c r="AY10041"/>
      <c r="AZ10041"/>
      <c r="BA10041"/>
      <c r="BB10041"/>
      <c r="BC10041"/>
      <c r="BD10041"/>
    </row>
    <row r="10042" spans="1:56" s="16" customFormat="1" x14ac:dyDescent="0.25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  <c r="P10042"/>
      <c r="Q10042"/>
      <c r="R10042"/>
      <c r="S10042"/>
      <c r="T10042"/>
      <c r="U10042"/>
      <c r="V10042"/>
      <c r="W10042"/>
      <c r="X10042"/>
      <c r="Y10042"/>
      <c r="Z10042"/>
      <c r="AA10042"/>
      <c r="AB10042"/>
      <c r="AC10042"/>
      <c r="AD10042"/>
      <c r="AE10042"/>
      <c r="AF10042"/>
      <c r="AG10042"/>
      <c r="AH10042"/>
      <c r="AI10042"/>
      <c r="AJ10042"/>
      <c r="AK10042"/>
      <c r="AL10042"/>
      <c r="AM10042"/>
      <c r="AN10042"/>
      <c r="AO10042"/>
      <c r="AP10042"/>
      <c r="AQ10042"/>
      <c r="AR10042"/>
      <c r="AS10042"/>
      <c r="AT10042"/>
      <c r="AU10042"/>
      <c r="AV10042"/>
      <c r="AW10042"/>
      <c r="AX10042"/>
      <c r="AY10042"/>
      <c r="AZ10042"/>
      <c r="BA10042"/>
      <c r="BB10042"/>
      <c r="BC10042"/>
      <c r="BD10042"/>
    </row>
    <row r="10043" spans="1:56" s="16" customFormat="1" x14ac:dyDescent="0.25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  <c r="P10043"/>
      <c r="Q10043"/>
      <c r="R10043"/>
      <c r="S10043"/>
      <c r="T10043"/>
      <c r="U10043"/>
      <c r="V10043"/>
      <c r="W10043"/>
      <c r="X10043"/>
      <c r="Y10043"/>
      <c r="Z10043"/>
      <c r="AA10043"/>
      <c r="AB10043"/>
      <c r="AC10043"/>
      <c r="AD10043"/>
      <c r="AE10043"/>
      <c r="AF10043"/>
      <c r="AG10043"/>
      <c r="AH10043"/>
      <c r="AI10043"/>
      <c r="AJ10043"/>
      <c r="AK10043"/>
      <c r="AL10043"/>
      <c r="AM10043"/>
      <c r="AN10043"/>
      <c r="AO10043"/>
      <c r="AP10043"/>
      <c r="AQ10043"/>
      <c r="AR10043"/>
      <c r="AS10043"/>
      <c r="AT10043"/>
      <c r="AU10043"/>
      <c r="AV10043"/>
      <c r="AW10043"/>
      <c r="AX10043"/>
      <c r="AY10043"/>
      <c r="AZ10043"/>
      <c r="BA10043"/>
      <c r="BB10043"/>
      <c r="BC10043"/>
      <c r="BD10043"/>
    </row>
    <row r="10044" spans="1:56" s="16" customFormat="1" x14ac:dyDescent="0.25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  <c r="P10044"/>
      <c r="Q10044"/>
      <c r="R10044"/>
      <c r="S10044"/>
      <c r="T10044"/>
      <c r="U10044"/>
      <c r="V10044"/>
      <c r="W10044"/>
      <c r="X10044"/>
      <c r="Y10044"/>
      <c r="Z10044"/>
      <c r="AA10044"/>
      <c r="AB10044"/>
      <c r="AC10044"/>
      <c r="AD10044"/>
      <c r="AE10044"/>
      <c r="AF10044"/>
      <c r="AG10044"/>
      <c r="AH10044"/>
      <c r="AI10044"/>
      <c r="AJ10044"/>
      <c r="AK10044"/>
      <c r="AL10044"/>
      <c r="AM10044"/>
      <c r="AN10044"/>
      <c r="AO10044"/>
      <c r="AP10044"/>
      <c r="AQ10044"/>
      <c r="AR10044"/>
      <c r="AS10044"/>
      <c r="AT10044"/>
      <c r="AU10044"/>
      <c r="AV10044"/>
      <c r="AW10044"/>
      <c r="AX10044"/>
      <c r="AY10044"/>
      <c r="AZ10044"/>
      <c r="BA10044"/>
      <c r="BB10044"/>
      <c r="BC10044"/>
      <c r="BD10044"/>
    </row>
    <row r="10045" spans="1:56" s="16" customFormat="1" x14ac:dyDescent="0.25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  <c r="P10045"/>
      <c r="Q10045"/>
      <c r="R10045"/>
      <c r="S10045"/>
      <c r="T10045"/>
      <c r="U10045"/>
      <c r="V10045"/>
      <c r="W10045"/>
      <c r="X10045"/>
      <c r="Y10045"/>
      <c r="Z10045"/>
      <c r="AA10045"/>
      <c r="AB10045"/>
      <c r="AC10045"/>
      <c r="AD10045"/>
      <c r="AE10045"/>
      <c r="AF10045"/>
      <c r="AG10045"/>
      <c r="AH10045"/>
      <c r="AI10045"/>
      <c r="AJ10045"/>
      <c r="AK10045"/>
      <c r="AL10045"/>
      <c r="AM10045"/>
      <c r="AN10045"/>
      <c r="AO10045"/>
      <c r="AP10045"/>
      <c r="AQ10045"/>
      <c r="AR10045"/>
      <c r="AS10045"/>
      <c r="AT10045"/>
      <c r="AU10045"/>
      <c r="AV10045"/>
      <c r="AW10045"/>
      <c r="AX10045"/>
      <c r="AY10045"/>
      <c r="AZ10045"/>
      <c r="BA10045"/>
      <c r="BB10045"/>
      <c r="BC10045"/>
      <c r="BD10045"/>
    </row>
    <row r="10046" spans="1:56" s="16" customFormat="1" x14ac:dyDescent="0.25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  <c r="P10046"/>
      <c r="Q10046"/>
      <c r="R10046"/>
      <c r="S10046"/>
      <c r="T10046"/>
      <c r="U10046"/>
      <c r="V10046"/>
      <c r="W10046"/>
      <c r="X10046"/>
      <c r="Y10046"/>
      <c r="Z10046"/>
      <c r="AA10046"/>
      <c r="AB10046"/>
      <c r="AC10046"/>
      <c r="AD10046"/>
      <c r="AE10046"/>
      <c r="AF10046"/>
      <c r="AG10046"/>
      <c r="AH10046"/>
      <c r="AI10046"/>
      <c r="AJ10046"/>
      <c r="AK10046"/>
      <c r="AL10046"/>
      <c r="AM10046"/>
      <c r="AN10046"/>
      <c r="AO10046"/>
      <c r="AP10046"/>
      <c r="AQ10046"/>
      <c r="AR10046"/>
      <c r="AS10046"/>
      <c r="AT10046"/>
      <c r="AU10046"/>
      <c r="AV10046"/>
      <c r="AW10046"/>
      <c r="AX10046"/>
      <c r="AY10046"/>
      <c r="AZ10046"/>
      <c r="BA10046"/>
      <c r="BB10046"/>
      <c r="BC10046"/>
      <c r="BD10046"/>
    </row>
    <row r="10047" spans="1:56" s="16" customFormat="1" x14ac:dyDescent="0.25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  <c r="P10047"/>
      <c r="Q10047"/>
      <c r="R10047"/>
      <c r="S10047"/>
      <c r="T10047"/>
      <c r="U10047"/>
      <c r="V10047"/>
      <c r="W10047"/>
      <c r="X10047"/>
      <c r="Y10047"/>
      <c r="Z10047"/>
      <c r="AA10047"/>
      <c r="AB10047"/>
      <c r="AC10047"/>
      <c r="AD10047"/>
      <c r="AE10047"/>
      <c r="AF10047"/>
      <c r="AG10047"/>
      <c r="AH10047"/>
      <c r="AI10047"/>
      <c r="AJ10047"/>
      <c r="AK10047"/>
      <c r="AL10047"/>
      <c r="AM10047"/>
      <c r="AN10047"/>
      <c r="AO10047"/>
      <c r="AP10047"/>
      <c r="AQ10047"/>
      <c r="AR10047"/>
      <c r="AS10047"/>
      <c r="AT10047"/>
      <c r="AU10047"/>
      <c r="AV10047"/>
      <c r="AW10047"/>
      <c r="AX10047"/>
      <c r="AY10047"/>
      <c r="AZ10047"/>
      <c r="BA10047"/>
      <c r="BB10047"/>
      <c r="BC10047"/>
      <c r="BD10047"/>
    </row>
    <row r="10048" spans="1:56" s="16" customFormat="1" x14ac:dyDescent="0.25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  <c r="P10048"/>
      <c r="Q10048"/>
      <c r="R10048"/>
      <c r="S10048"/>
      <c r="T10048"/>
      <c r="U10048"/>
      <c r="V10048"/>
      <c r="W10048"/>
      <c r="X10048"/>
      <c r="Y10048"/>
      <c r="Z10048"/>
      <c r="AA10048"/>
      <c r="AB10048"/>
      <c r="AC10048"/>
      <c r="AD10048"/>
      <c r="AE10048"/>
      <c r="AF10048"/>
      <c r="AG10048"/>
      <c r="AH10048"/>
      <c r="AI10048"/>
      <c r="AJ10048"/>
      <c r="AK10048"/>
      <c r="AL10048"/>
      <c r="AM10048"/>
      <c r="AN10048"/>
      <c r="AO10048"/>
      <c r="AP10048"/>
      <c r="AQ10048"/>
      <c r="AR10048"/>
      <c r="AS10048"/>
      <c r="AT10048"/>
      <c r="AU10048"/>
      <c r="AV10048"/>
      <c r="AW10048"/>
      <c r="AX10048"/>
      <c r="AY10048"/>
      <c r="AZ10048"/>
      <c r="BA10048"/>
      <c r="BB10048"/>
      <c r="BC10048"/>
      <c r="BD10048"/>
    </row>
    <row r="10049" spans="1:56" s="16" customFormat="1" x14ac:dyDescent="0.25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  <c r="P10049"/>
      <c r="Q10049"/>
      <c r="R10049"/>
      <c r="S10049"/>
      <c r="T10049"/>
      <c r="U10049"/>
      <c r="V10049"/>
      <c r="W10049"/>
      <c r="X10049"/>
      <c r="Y10049"/>
      <c r="Z10049"/>
      <c r="AA10049"/>
      <c r="AB10049"/>
      <c r="AC10049"/>
      <c r="AD10049"/>
      <c r="AE10049"/>
      <c r="AF10049"/>
      <c r="AG10049"/>
      <c r="AH10049"/>
      <c r="AI10049"/>
      <c r="AJ10049"/>
      <c r="AK10049"/>
      <c r="AL10049"/>
      <c r="AM10049"/>
      <c r="AN10049"/>
      <c r="AO10049"/>
      <c r="AP10049"/>
      <c r="AQ10049"/>
      <c r="AR10049"/>
      <c r="AS10049"/>
      <c r="AT10049"/>
      <c r="AU10049"/>
      <c r="AV10049"/>
      <c r="AW10049"/>
      <c r="AX10049"/>
      <c r="AY10049"/>
      <c r="AZ10049"/>
      <c r="BA10049"/>
      <c r="BB10049"/>
      <c r="BC10049"/>
      <c r="BD10049"/>
    </row>
    <row r="10050" spans="1:56" s="16" customFormat="1" x14ac:dyDescent="0.25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  <c r="P10050"/>
      <c r="Q10050"/>
      <c r="R10050"/>
      <c r="S10050"/>
      <c r="T10050"/>
      <c r="U10050"/>
      <c r="V10050"/>
      <c r="W10050"/>
      <c r="X10050"/>
      <c r="Y10050"/>
      <c r="Z10050"/>
      <c r="AA10050"/>
      <c r="AB10050"/>
      <c r="AC10050"/>
      <c r="AD10050"/>
      <c r="AE10050"/>
      <c r="AF10050"/>
      <c r="AG10050"/>
      <c r="AH10050"/>
      <c r="AI10050"/>
      <c r="AJ10050"/>
      <c r="AK10050"/>
      <c r="AL10050"/>
      <c r="AM10050"/>
      <c r="AN10050"/>
      <c r="AO10050"/>
      <c r="AP10050"/>
      <c r="AQ10050"/>
      <c r="AR10050"/>
      <c r="AS10050"/>
      <c r="AT10050"/>
      <c r="AU10050"/>
      <c r="AV10050"/>
      <c r="AW10050"/>
      <c r="AX10050"/>
      <c r="AY10050"/>
      <c r="AZ10050"/>
      <c r="BA10050"/>
      <c r="BB10050"/>
      <c r="BC10050"/>
      <c r="BD10050"/>
    </row>
    <row r="10051" spans="1:56" s="16" customFormat="1" x14ac:dyDescent="0.25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  <c r="P10051"/>
      <c r="Q10051"/>
      <c r="R10051"/>
      <c r="S10051"/>
      <c r="T10051"/>
      <c r="U10051"/>
      <c r="V10051"/>
      <c r="W10051"/>
      <c r="X10051"/>
      <c r="Y10051"/>
      <c r="Z10051"/>
      <c r="AA10051"/>
      <c r="AB10051"/>
      <c r="AC10051"/>
      <c r="AD10051"/>
      <c r="AE10051"/>
      <c r="AF10051"/>
      <c r="AG10051"/>
      <c r="AH10051"/>
      <c r="AI10051"/>
      <c r="AJ10051"/>
      <c r="AK10051"/>
      <c r="AL10051"/>
      <c r="AM10051"/>
      <c r="AN10051"/>
      <c r="AO10051"/>
      <c r="AP10051"/>
      <c r="AQ10051"/>
      <c r="AR10051"/>
      <c r="AS10051"/>
      <c r="AT10051"/>
      <c r="AU10051"/>
      <c r="AV10051"/>
      <c r="AW10051"/>
      <c r="AX10051"/>
      <c r="AY10051"/>
      <c r="AZ10051"/>
      <c r="BA10051"/>
      <c r="BB10051"/>
      <c r="BC10051"/>
      <c r="BD10051"/>
    </row>
    <row r="10052" spans="1:56" s="16" customFormat="1" x14ac:dyDescent="0.25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  <c r="P10052"/>
      <c r="Q10052"/>
      <c r="R10052"/>
      <c r="S10052"/>
      <c r="T10052"/>
      <c r="U10052"/>
      <c r="V10052"/>
      <c r="W10052"/>
      <c r="X10052"/>
      <c r="Y10052"/>
      <c r="Z10052"/>
      <c r="AA10052"/>
      <c r="AB10052"/>
      <c r="AC10052"/>
      <c r="AD10052"/>
      <c r="AE10052"/>
      <c r="AF10052"/>
      <c r="AG10052"/>
      <c r="AH10052"/>
      <c r="AI10052"/>
      <c r="AJ10052"/>
      <c r="AK10052"/>
      <c r="AL10052"/>
      <c r="AM10052"/>
      <c r="AN10052"/>
      <c r="AO10052"/>
      <c r="AP10052"/>
      <c r="AQ10052"/>
      <c r="AR10052"/>
      <c r="AS10052"/>
      <c r="AT10052"/>
      <c r="AU10052"/>
      <c r="AV10052"/>
      <c r="AW10052"/>
      <c r="AX10052"/>
      <c r="AY10052"/>
      <c r="AZ10052"/>
      <c r="BA10052"/>
      <c r="BB10052"/>
      <c r="BC10052"/>
      <c r="BD10052"/>
    </row>
    <row r="10053" spans="1:56" s="16" customFormat="1" x14ac:dyDescent="0.25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  <c r="P10053"/>
      <c r="Q10053"/>
      <c r="R10053"/>
      <c r="S10053"/>
      <c r="T10053"/>
      <c r="U10053"/>
      <c r="V10053"/>
      <c r="W10053"/>
      <c r="X10053"/>
      <c r="Y10053"/>
      <c r="Z10053"/>
      <c r="AA10053"/>
      <c r="AB10053"/>
      <c r="AC10053"/>
      <c r="AD10053"/>
      <c r="AE10053"/>
      <c r="AF10053"/>
      <c r="AG10053"/>
      <c r="AH10053"/>
      <c r="AI10053"/>
      <c r="AJ10053"/>
      <c r="AK10053"/>
      <c r="AL10053"/>
      <c r="AM10053"/>
      <c r="AN10053"/>
      <c r="AO10053"/>
      <c r="AP10053"/>
      <c r="AQ10053"/>
      <c r="AR10053"/>
      <c r="AS10053"/>
      <c r="AT10053"/>
      <c r="AU10053"/>
      <c r="AV10053"/>
      <c r="AW10053"/>
      <c r="AX10053"/>
      <c r="AY10053"/>
      <c r="AZ10053"/>
      <c r="BA10053"/>
      <c r="BB10053"/>
      <c r="BC10053"/>
      <c r="BD10053"/>
    </row>
    <row r="10054" spans="1:56" s="16" customFormat="1" x14ac:dyDescent="0.25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  <c r="P10054"/>
      <c r="Q10054"/>
      <c r="R10054"/>
      <c r="S10054"/>
      <c r="T10054"/>
      <c r="U10054"/>
      <c r="V10054"/>
      <c r="W10054"/>
      <c r="X10054"/>
      <c r="Y10054"/>
      <c r="Z10054"/>
      <c r="AA10054"/>
      <c r="AB10054"/>
      <c r="AC10054"/>
      <c r="AD10054"/>
      <c r="AE10054"/>
      <c r="AF10054"/>
      <c r="AG10054"/>
      <c r="AH10054"/>
      <c r="AI10054"/>
      <c r="AJ10054"/>
      <c r="AK10054"/>
      <c r="AL10054"/>
      <c r="AM10054"/>
      <c r="AN10054"/>
      <c r="AO10054"/>
      <c r="AP10054"/>
      <c r="AQ10054"/>
      <c r="AR10054"/>
      <c r="AS10054"/>
      <c r="AT10054"/>
      <c r="AU10054"/>
      <c r="AV10054"/>
      <c r="AW10054"/>
      <c r="AX10054"/>
      <c r="AY10054"/>
      <c r="AZ10054"/>
      <c r="BA10054"/>
      <c r="BB10054"/>
      <c r="BC10054"/>
      <c r="BD10054"/>
    </row>
    <row r="10055" spans="1:56" s="16" customFormat="1" x14ac:dyDescent="0.25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  <c r="P10055"/>
      <c r="Q10055"/>
      <c r="R10055"/>
      <c r="S10055"/>
      <c r="T10055"/>
      <c r="U10055"/>
      <c r="V10055"/>
      <c r="W10055"/>
      <c r="X10055"/>
      <c r="Y10055"/>
      <c r="Z10055"/>
      <c r="AA10055"/>
      <c r="AB10055"/>
      <c r="AC10055"/>
      <c r="AD10055"/>
      <c r="AE10055"/>
      <c r="AF10055"/>
      <c r="AG10055"/>
      <c r="AH10055"/>
      <c r="AI10055"/>
      <c r="AJ10055"/>
      <c r="AK10055"/>
      <c r="AL10055"/>
      <c r="AM10055"/>
      <c r="AN10055"/>
      <c r="AO10055"/>
      <c r="AP10055"/>
      <c r="AQ10055"/>
      <c r="AR10055"/>
      <c r="AS10055"/>
      <c r="AT10055"/>
      <c r="AU10055"/>
      <c r="AV10055"/>
      <c r="AW10055"/>
      <c r="AX10055"/>
      <c r="AY10055"/>
      <c r="AZ10055"/>
      <c r="BA10055"/>
      <c r="BB10055"/>
      <c r="BC10055"/>
      <c r="BD10055"/>
    </row>
    <row r="10056" spans="1:56" s="16" customFormat="1" x14ac:dyDescent="0.25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  <c r="P10056"/>
      <c r="Q10056"/>
      <c r="R10056"/>
      <c r="S10056"/>
      <c r="T10056"/>
      <c r="U10056"/>
      <c r="V10056"/>
      <c r="W10056"/>
      <c r="X10056"/>
      <c r="Y10056"/>
      <c r="Z10056"/>
      <c r="AA10056"/>
      <c r="AB10056"/>
      <c r="AC10056"/>
      <c r="AD10056"/>
      <c r="AE10056"/>
      <c r="AF10056"/>
      <c r="AG10056"/>
      <c r="AH10056"/>
      <c r="AI10056"/>
      <c r="AJ10056"/>
      <c r="AK10056"/>
      <c r="AL10056"/>
      <c r="AM10056"/>
      <c r="AN10056"/>
      <c r="AO10056"/>
      <c r="AP10056"/>
      <c r="AQ10056"/>
      <c r="AR10056"/>
      <c r="AS10056"/>
      <c r="AT10056"/>
      <c r="AU10056"/>
      <c r="AV10056"/>
      <c r="AW10056"/>
      <c r="AX10056"/>
      <c r="AY10056"/>
      <c r="AZ10056"/>
      <c r="BA10056"/>
      <c r="BB10056"/>
      <c r="BC10056"/>
      <c r="BD10056"/>
    </row>
    <row r="10057" spans="1:56" s="16" customFormat="1" x14ac:dyDescent="0.25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  <c r="P10057"/>
      <c r="Q10057"/>
      <c r="R10057"/>
      <c r="S10057"/>
      <c r="T10057"/>
      <c r="U10057"/>
      <c r="V10057"/>
      <c r="W10057"/>
      <c r="X10057"/>
      <c r="Y10057"/>
      <c r="Z10057"/>
      <c r="AA10057"/>
      <c r="AB10057"/>
      <c r="AC10057"/>
      <c r="AD10057"/>
      <c r="AE10057"/>
      <c r="AF10057"/>
      <c r="AG10057"/>
      <c r="AH10057"/>
      <c r="AI10057"/>
      <c r="AJ10057"/>
      <c r="AK10057"/>
      <c r="AL10057"/>
      <c r="AM10057"/>
      <c r="AN10057"/>
      <c r="AO10057"/>
      <c r="AP10057"/>
      <c r="AQ10057"/>
      <c r="AR10057"/>
      <c r="AS10057"/>
      <c r="AT10057"/>
      <c r="AU10057"/>
      <c r="AV10057"/>
      <c r="AW10057"/>
      <c r="AX10057"/>
      <c r="AY10057"/>
      <c r="AZ10057"/>
      <c r="BA10057"/>
      <c r="BB10057"/>
      <c r="BC10057"/>
      <c r="BD10057"/>
    </row>
    <row r="10058" spans="1:56" s="16" customFormat="1" x14ac:dyDescent="0.25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  <c r="P10058"/>
      <c r="Q10058"/>
      <c r="R10058"/>
      <c r="S10058"/>
      <c r="T10058"/>
      <c r="U10058"/>
      <c r="V10058"/>
      <c r="W10058"/>
      <c r="X10058"/>
      <c r="Y10058"/>
      <c r="Z10058"/>
      <c r="AA10058"/>
      <c r="AB10058"/>
      <c r="AC10058"/>
      <c r="AD10058"/>
      <c r="AE10058"/>
      <c r="AF10058"/>
      <c r="AG10058"/>
      <c r="AH10058"/>
      <c r="AI10058"/>
      <c r="AJ10058"/>
      <c r="AK10058"/>
      <c r="AL10058"/>
      <c r="AM10058"/>
      <c r="AN10058"/>
      <c r="AO10058"/>
      <c r="AP10058"/>
      <c r="AQ10058"/>
      <c r="AR10058"/>
      <c r="AS10058"/>
      <c r="AT10058"/>
      <c r="AU10058"/>
      <c r="AV10058"/>
      <c r="AW10058"/>
      <c r="AX10058"/>
      <c r="AY10058"/>
      <c r="AZ10058"/>
      <c r="BA10058"/>
      <c r="BB10058"/>
      <c r="BC10058"/>
      <c r="BD10058"/>
    </row>
    <row r="10059" spans="1:56" s="16" customFormat="1" x14ac:dyDescent="0.25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  <c r="P10059"/>
      <c r="Q10059"/>
      <c r="R10059"/>
      <c r="S10059"/>
      <c r="T10059"/>
      <c r="U10059"/>
      <c r="V10059"/>
      <c r="W10059"/>
      <c r="X10059"/>
      <c r="Y10059"/>
      <c r="Z10059"/>
      <c r="AA10059"/>
      <c r="AB10059"/>
      <c r="AC10059"/>
      <c r="AD10059"/>
      <c r="AE10059"/>
      <c r="AF10059"/>
      <c r="AG10059"/>
      <c r="AH10059"/>
      <c r="AI10059"/>
      <c r="AJ10059"/>
      <c r="AK10059"/>
      <c r="AL10059"/>
      <c r="AM10059"/>
      <c r="AN10059"/>
      <c r="AO10059"/>
      <c r="AP10059"/>
      <c r="AQ10059"/>
      <c r="AR10059"/>
      <c r="AS10059"/>
      <c r="AT10059"/>
      <c r="AU10059"/>
      <c r="AV10059"/>
      <c r="AW10059"/>
      <c r="AX10059"/>
      <c r="AY10059"/>
      <c r="AZ10059"/>
      <c r="BA10059"/>
      <c r="BB10059"/>
      <c r="BC10059"/>
      <c r="BD10059"/>
    </row>
    <row r="10060" spans="1:56" s="16" customFormat="1" x14ac:dyDescent="0.25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  <c r="P10060"/>
      <c r="Q10060"/>
      <c r="R10060"/>
      <c r="S10060"/>
      <c r="T10060"/>
      <c r="U10060"/>
      <c r="V10060"/>
      <c r="W10060"/>
      <c r="X10060"/>
      <c r="Y10060"/>
      <c r="Z10060"/>
      <c r="AA10060"/>
      <c r="AB10060"/>
      <c r="AC10060"/>
      <c r="AD10060"/>
      <c r="AE10060"/>
      <c r="AF10060"/>
      <c r="AG10060"/>
      <c r="AH10060"/>
      <c r="AI10060"/>
      <c r="AJ10060"/>
      <c r="AK10060"/>
      <c r="AL10060"/>
      <c r="AM10060"/>
      <c r="AN10060"/>
      <c r="AO10060"/>
      <c r="AP10060"/>
      <c r="AQ10060"/>
      <c r="AR10060"/>
      <c r="AS10060"/>
      <c r="AT10060"/>
      <c r="AU10060"/>
      <c r="AV10060"/>
      <c r="AW10060"/>
      <c r="AX10060"/>
      <c r="AY10060"/>
      <c r="AZ10060"/>
      <c r="BA10060"/>
      <c r="BB10060"/>
      <c r="BC10060"/>
      <c r="BD10060"/>
    </row>
    <row r="10061" spans="1:56" s="16" customFormat="1" x14ac:dyDescent="0.25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  <c r="P10061"/>
      <c r="Q10061"/>
      <c r="R10061"/>
      <c r="S10061"/>
      <c r="T10061"/>
      <c r="U10061"/>
      <c r="V10061"/>
      <c r="W10061"/>
      <c r="X10061"/>
      <c r="Y10061"/>
      <c r="Z10061"/>
      <c r="AA10061"/>
      <c r="AB10061"/>
      <c r="AC10061"/>
      <c r="AD10061"/>
      <c r="AE10061"/>
      <c r="AF10061"/>
      <c r="AG10061"/>
      <c r="AH10061"/>
      <c r="AI10061"/>
      <c r="AJ10061"/>
      <c r="AK10061"/>
      <c r="AL10061"/>
      <c r="AM10061"/>
      <c r="AN10061"/>
      <c r="AO10061"/>
      <c r="AP10061"/>
      <c r="AQ10061"/>
      <c r="AR10061"/>
      <c r="AS10061"/>
      <c r="AT10061"/>
      <c r="AU10061"/>
      <c r="AV10061"/>
      <c r="AW10061"/>
      <c r="AX10061"/>
      <c r="AY10061"/>
      <c r="AZ10061"/>
      <c r="BA10061"/>
      <c r="BB10061"/>
      <c r="BC10061"/>
      <c r="BD10061"/>
    </row>
    <row r="10062" spans="1:56" s="16" customFormat="1" x14ac:dyDescent="0.25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  <c r="P10062"/>
      <c r="Q10062"/>
      <c r="R10062"/>
      <c r="S10062"/>
      <c r="T10062"/>
      <c r="U10062"/>
      <c r="V10062"/>
      <c r="W10062"/>
      <c r="X10062"/>
      <c r="Y10062"/>
      <c r="Z10062"/>
      <c r="AA10062"/>
      <c r="AB10062"/>
      <c r="AC10062"/>
      <c r="AD10062"/>
      <c r="AE10062"/>
      <c r="AF10062"/>
      <c r="AG10062"/>
      <c r="AH10062"/>
      <c r="AI10062"/>
      <c r="AJ10062"/>
      <c r="AK10062"/>
      <c r="AL10062"/>
      <c r="AM10062"/>
      <c r="AN10062"/>
      <c r="AO10062"/>
      <c r="AP10062"/>
      <c r="AQ10062"/>
      <c r="AR10062"/>
      <c r="AS10062"/>
      <c r="AT10062"/>
      <c r="AU10062"/>
      <c r="AV10062"/>
      <c r="AW10062"/>
      <c r="AX10062"/>
      <c r="AY10062"/>
      <c r="AZ10062"/>
      <c r="BA10062"/>
      <c r="BB10062"/>
      <c r="BC10062"/>
      <c r="BD10062"/>
    </row>
    <row r="10063" spans="1:56" s="16" customFormat="1" x14ac:dyDescent="0.25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  <c r="P10063"/>
      <c r="Q10063"/>
      <c r="R10063"/>
      <c r="S10063"/>
      <c r="T10063"/>
      <c r="U10063"/>
      <c r="V10063"/>
      <c r="W10063"/>
      <c r="X10063"/>
      <c r="Y10063"/>
      <c r="Z10063"/>
      <c r="AA10063"/>
      <c r="AB10063"/>
      <c r="AC10063"/>
      <c r="AD10063"/>
      <c r="AE10063"/>
      <c r="AF10063"/>
      <c r="AG10063"/>
      <c r="AH10063"/>
      <c r="AI10063"/>
      <c r="AJ10063"/>
      <c r="AK10063"/>
      <c r="AL10063"/>
      <c r="AM10063"/>
      <c r="AN10063"/>
      <c r="AO10063"/>
      <c r="AP10063"/>
      <c r="AQ10063"/>
      <c r="AR10063"/>
      <c r="AS10063"/>
      <c r="AT10063"/>
      <c r="AU10063"/>
      <c r="AV10063"/>
      <c r="AW10063"/>
      <c r="AX10063"/>
      <c r="AY10063"/>
      <c r="AZ10063"/>
      <c r="BA10063"/>
      <c r="BB10063"/>
      <c r="BC10063"/>
      <c r="BD10063"/>
    </row>
    <row r="10064" spans="1:56" s="16" customFormat="1" x14ac:dyDescent="0.25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  <c r="P10064"/>
      <c r="Q10064"/>
      <c r="R10064"/>
      <c r="S10064"/>
      <c r="T10064"/>
      <c r="U10064"/>
      <c r="V10064"/>
      <c r="W10064"/>
      <c r="X10064"/>
      <c r="Y10064"/>
      <c r="Z10064"/>
      <c r="AA10064"/>
      <c r="AB10064"/>
      <c r="AC10064"/>
      <c r="AD10064"/>
      <c r="AE10064"/>
      <c r="AF10064"/>
      <c r="AG10064"/>
      <c r="AH10064"/>
      <c r="AI10064"/>
      <c r="AJ10064"/>
      <c r="AK10064"/>
      <c r="AL10064"/>
      <c r="AM10064"/>
      <c r="AN10064"/>
      <c r="AO10064"/>
      <c r="AP10064"/>
      <c r="AQ10064"/>
      <c r="AR10064"/>
      <c r="AS10064"/>
      <c r="AT10064"/>
      <c r="AU10064"/>
      <c r="AV10064"/>
      <c r="AW10064"/>
      <c r="AX10064"/>
      <c r="AY10064"/>
      <c r="AZ10064"/>
      <c r="BA10064"/>
      <c r="BB10064"/>
      <c r="BC10064"/>
      <c r="BD10064"/>
    </row>
    <row r="10065" spans="1:56" s="16" customFormat="1" x14ac:dyDescent="0.25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  <c r="P10065"/>
      <c r="Q10065"/>
      <c r="R10065"/>
      <c r="S10065"/>
      <c r="T10065"/>
      <c r="U10065"/>
      <c r="V10065"/>
      <c r="W10065"/>
      <c r="X10065"/>
      <c r="Y10065"/>
      <c r="Z10065"/>
      <c r="AA10065"/>
      <c r="AB10065"/>
      <c r="AC10065"/>
      <c r="AD10065"/>
      <c r="AE10065"/>
      <c r="AF10065"/>
      <c r="AG10065"/>
      <c r="AH10065"/>
      <c r="AI10065"/>
      <c r="AJ10065"/>
      <c r="AK10065"/>
      <c r="AL10065"/>
      <c r="AM10065"/>
      <c r="AN10065"/>
      <c r="AO10065"/>
      <c r="AP10065"/>
      <c r="AQ10065"/>
      <c r="AR10065"/>
      <c r="AS10065"/>
      <c r="AT10065"/>
      <c r="AU10065"/>
      <c r="AV10065"/>
      <c r="AW10065"/>
      <c r="AX10065"/>
      <c r="AY10065"/>
      <c r="AZ10065"/>
      <c r="BA10065"/>
      <c r="BB10065"/>
      <c r="BC10065"/>
      <c r="BD10065"/>
    </row>
    <row r="10066" spans="1:56" s="16" customFormat="1" x14ac:dyDescent="0.25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  <c r="P10066"/>
      <c r="Q10066"/>
      <c r="R10066"/>
      <c r="S10066"/>
      <c r="T10066"/>
      <c r="U10066"/>
      <c r="V10066"/>
      <c r="W10066"/>
      <c r="X10066"/>
      <c r="Y10066"/>
      <c r="Z10066"/>
      <c r="AA10066"/>
      <c r="AB10066"/>
      <c r="AC10066"/>
      <c r="AD10066"/>
      <c r="AE10066"/>
      <c r="AF10066"/>
      <c r="AG10066"/>
      <c r="AH10066"/>
      <c r="AI10066"/>
      <c r="AJ10066"/>
      <c r="AK10066"/>
      <c r="AL10066"/>
      <c r="AM10066"/>
      <c r="AN10066"/>
      <c r="AO10066"/>
      <c r="AP10066"/>
      <c r="AQ10066"/>
      <c r="AR10066"/>
      <c r="AS10066"/>
      <c r="AT10066"/>
      <c r="AU10066"/>
      <c r="AV10066"/>
      <c r="AW10066"/>
      <c r="AX10066"/>
      <c r="AY10066"/>
      <c r="AZ10066"/>
      <c r="BA10066"/>
      <c r="BB10066"/>
      <c r="BC10066"/>
      <c r="BD10066"/>
    </row>
    <row r="10067" spans="1:56" s="16" customFormat="1" x14ac:dyDescent="0.25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  <c r="P10067"/>
      <c r="Q10067"/>
      <c r="R10067"/>
      <c r="S10067"/>
      <c r="T10067"/>
      <c r="U10067"/>
      <c r="V10067"/>
      <c r="W10067"/>
      <c r="X10067"/>
      <c r="Y10067"/>
      <c r="Z10067"/>
      <c r="AA10067"/>
      <c r="AB10067"/>
      <c r="AC10067"/>
      <c r="AD10067"/>
      <c r="AE10067"/>
      <c r="AF10067"/>
      <c r="AG10067"/>
      <c r="AH10067"/>
      <c r="AI10067"/>
      <c r="AJ10067"/>
      <c r="AK10067"/>
      <c r="AL10067"/>
      <c r="AM10067"/>
      <c r="AN10067"/>
      <c r="AO10067"/>
      <c r="AP10067"/>
      <c r="AQ10067"/>
      <c r="AR10067"/>
      <c r="AS10067"/>
      <c r="AT10067"/>
      <c r="AU10067"/>
      <c r="AV10067"/>
      <c r="AW10067"/>
      <c r="AX10067"/>
      <c r="AY10067"/>
      <c r="AZ10067"/>
      <c r="BA10067"/>
      <c r="BB10067"/>
      <c r="BC10067"/>
      <c r="BD10067"/>
    </row>
    <row r="10068" spans="1:56" s="16" customFormat="1" x14ac:dyDescent="0.25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  <c r="P10068"/>
      <c r="Q10068"/>
      <c r="R10068"/>
      <c r="S10068"/>
      <c r="T10068"/>
      <c r="U10068"/>
      <c r="V10068"/>
      <c r="W10068"/>
      <c r="X10068"/>
      <c r="Y10068"/>
      <c r="Z10068"/>
      <c r="AA10068"/>
      <c r="AB10068"/>
      <c r="AC10068"/>
      <c r="AD10068"/>
      <c r="AE10068"/>
      <c r="AF10068"/>
      <c r="AG10068"/>
      <c r="AH10068"/>
      <c r="AI10068"/>
      <c r="AJ10068"/>
      <c r="AK10068"/>
      <c r="AL10068"/>
      <c r="AM10068"/>
      <c r="AN10068"/>
      <c r="AO10068"/>
      <c r="AP10068"/>
      <c r="AQ10068"/>
      <c r="AR10068"/>
      <c r="AS10068"/>
      <c r="AT10068"/>
      <c r="AU10068"/>
      <c r="AV10068"/>
      <c r="AW10068"/>
      <c r="AX10068"/>
      <c r="AY10068"/>
      <c r="AZ10068"/>
      <c r="BA10068"/>
      <c r="BB10068"/>
      <c r="BC10068"/>
      <c r="BD10068"/>
    </row>
    <row r="10070" spans="1:56" s="28" customFormat="1" ht="16.5" customHeight="1" x14ac:dyDescent="0.25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  <c r="P10070"/>
      <c r="Q10070"/>
      <c r="R10070"/>
      <c r="S10070"/>
      <c r="T10070"/>
      <c r="U10070"/>
      <c r="V10070"/>
      <c r="W10070"/>
      <c r="X10070"/>
      <c r="Y10070"/>
      <c r="Z10070"/>
      <c r="AA10070"/>
      <c r="AB10070"/>
      <c r="AC10070"/>
      <c r="AD10070"/>
      <c r="AE10070"/>
      <c r="AF10070"/>
      <c r="AG10070"/>
      <c r="AH10070"/>
      <c r="AI10070"/>
      <c r="AJ10070"/>
      <c r="AK10070"/>
      <c r="AL10070"/>
      <c r="AM10070"/>
      <c r="AN10070"/>
      <c r="AO10070"/>
      <c r="AP10070"/>
      <c r="AQ10070"/>
      <c r="AR10070"/>
      <c r="AS10070"/>
      <c r="AT10070"/>
      <c r="AU10070"/>
      <c r="AV10070"/>
      <c r="AW10070"/>
      <c r="AX10070"/>
      <c r="AY10070"/>
      <c r="AZ10070"/>
      <c r="BA10070"/>
      <c r="BB10070"/>
      <c r="BC10070"/>
      <c r="BD10070"/>
    </row>
    <row r="10071" spans="1:56" s="60" customFormat="1" x14ac:dyDescent="0.25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  <c r="P10071"/>
      <c r="Q10071"/>
      <c r="R10071"/>
      <c r="S10071"/>
      <c r="T10071"/>
      <c r="U10071"/>
      <c r="V10071"/>
      <c r="W10071"/>
      <c r="X10071"/>
      <c r="Y10071"/>
      <c r="Z10071"/>
      <c r="AA10071"/>
      <c r="AB10071"/>
      <c r="AC10071"/>
      <c r="AD10071"/>
      <c r="AE10071"/>
      <c r="AF10071"/>
      <c r="AG10071"/>
      <c r="AH10071"/>
      <c r="AI10071"/>
      <c r="AJ10071"/>
      <c r="AK10071"/>
      <c r="AL10071"/>
      <c r="AM10071"/>
      <c r="AN10071"/>
      <c r="AO10071"/>
      <c r="AP10071"/>
      <c r="AQ10071"/>
      <c r="AR10071"/>
      <c r="AS10071"/>
      <c r="AT10071"/>
      <c r="AU10071"/>
      <c r="AV10071"/>
      <c r="AW10071"/>
      <c r="AX10071"/>
      <c r="AY10071"/>
      <c r="AZ10071"/>
      <c r="BA10071"/>
      <c r="BB10071"/>
      <c r="BC10071"/>
      <c r="BD10071"/>
    </row>
    <row r="10072" spans="1:56" ht="16.5" customHeight="1" x14ac:dyDescent="0.25"/>
    <row r="10073" spans="1:56" ht="16.5" customHeight="1" x14ac:dyDescent="0.25"/>
    <row r="10074" spans="1:56" ht="16.5" customHeight="1" x14ac:dyDescent="0.25"/>
    <row r="10075" spans="1:56" ht="16.5" customHeight="1" x14ac:dyDescent="0.25"/>
    <row r="10076" spans="1:56" ht="16.5" customHeight="1" x14ac:dyDescent="0.25"/>
    <row r="10078" spans="1:56" s="28" customFormat="1" ht="16.5" customHeight="1" x14ac:dyDescent="0.25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  <c r="P10078"/>
      <c r="Q10078"/>
      <c r="R10078"/>
      <c r="S10078"/>
      <c r="T10078"/>
      <c r="U10078"/>
      <c r="V10078"/>
      <c r="W10078"/>
      <c r="X10078"/>
      <c r="Y10078"/>
      <c r="Z10078"/>
      <c r="AA10078"/>
      <c r="AB10078"/>
      <c r="AC10078"/>
      <c r="AD10078"/>
      <c r="AE10078"/>
      <c r="AF10078"/>
      <c r="AG10078"/>
      <c r="AH10078"/>
      <c r="AI10078"/>
      <c r="AJ10078"/>
      <c r="AK10078"/>
      <c r="AL10078"/>
      <c r="AM10078"/>
      <c r="AN10078"/>
      <c r="AO10078"/>
      <c r="AP10078"/>
      <c r="AQ10078"/>
      <c r="AR10078"/>
      <c r="AS10078"/>
      <c r="AT10078"/>
      <c r="AU10078"/>
      <c r="AV10078"/>
      <c r="AW10078"/>
      <c r="AX10078"/>
      <c r="AY10078"/>
      <c r="AZ10078"/>
      <c r="BA10078"/>
      <c r="BB10078"/>
      <c r="BC10078"/>
      <c r="BD10078"/>
    </row>
    <row r="10080" spans="1:56" s="28" customFormat="1" ht="18.75" customHeight="1" x14ac:dyDescent="0.25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  <c r="P10080"/>
      <c r="Q10080"/>
      <c r="R10080"/>
      <c r="S10080"/>
      <c r="T10080"/>
      <c r="U10080"/>
      <c r="V10080"/>
      <c r="W10080"/>
      <c r="X10080"/>
      <c r="Y10080"/>
      <c r="Z10080"/>
      <c r="AA10080"/>
      <c r="AB10080"/>
      <c r="AC10080"/>
      <c r="AD10080"/>
      <c r="AE10080"/>
      <c r="AF10080"/>
      <c r="AG10080"/>
      <c r="AH10080"/>
      <c r="AI10080"/>
      <c r="AJ10080"/>
      <c r="AK10080"/>
      <c r="AL10080"/>
      <c r="AM10080"/>
      <c r="AN10080"/>
      <c r="AO10080"/>
      <c r="AP10080"/>
      <c r="AQ10080"/>
      <c r="AR10080"/>
      <c r="AS10080"/>
      <c r="AT10080"/>
      <c r="AU10080"/>
      <c r="AV10080"/>
      <c r="AW10080"/>
      <c r="AX10080"/>
      <c r="AY10080"/>
      <c r="AZ10080"/>
      <c r="BA10080"/>
      <c r="BB10080"/>
      <c r="BC10080"/>
      <c r="BD10080"/>
    </row>
  </sheetData>
  <mergeCells count="12">
    <mergeCell ref="AU6:AY8"/>
    <mergeCell ref="AZ6:BD8"/>
    <mergeCell ref="P5:AE5"/>
    <mergeCell ref="AF5:BD5"/>
    <mergeCell ref="E6:I8"/>
    <mergeCell ref="K6:O8"/>
    <mergeCell ref="P6:T8"/>
    <mergeCell ref="U6:Z8"/>
    <mergeCell ref="AA6:AE8"/>
    <mergeCell ref="AF6:AJ8"/>
    <mergeCell ref="AK6:AO8"/>
    <mergeCell ref="AP6:AT8"/>
  </mergeCells>
  <pageMargins left="0.7" right="0.7" top="0.75" bottom="0.75" header="0.3" footer="0.3"/>
  <pageSetup scale="27" orientation="portrait" r:id="rId1"/>
  <colBreaks count="2" manualBreakCount="2">
    <brk id="11" max="1048575" man="1"/>
    <brk id="2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762000</xdr:colOff>
                    <xdr:row>0</xdr:row>
                    <xdr:rowOff>219075</xdr:rowOff>
                  </from>
                  <to>
                    <xdr:col>7</xdr:col>
                    <xdr:colOff>66675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F4309"/>
  <sheetViews>
    <sheetView tabSelected="1" zoomScale="80" zoomScaleNormal="80" zoomScaleSheetLayoutView="55" workbookViewId="0">
      <pane xSplit="1" topLeftCell="B1" activePane="topRight" state="frozen"/>
      <selection activeCell="A2" sqref="A2"/>
      <selection pane="topRight" activeCell="D3" sqref="D3:AB3"/>
    </sheetView>
  </sheetViews>
  <sheetFormatPr defaultRowHeight="15" x14ac:dyDescent="0.25"/>
  <cols>
    <col min="1" max="1" width="38.85546875" bestFit="1" customWidth="1"/>
    <col min="2" max="2" width="7.42578125" customWidth="1"/>
    <col min="3" max="3" width="15.42578125" customWidth="1"/>
    <col min="4" max="4" width="11.42578125" customWidth="1"/>
    <col min="5" max="5" width="12.85546875" customWidth="1"/>
    <col min="6" max="6" width="13.42578125" customWidth="1"/>
    <col min="7" max="7" width="10.7109375" customWidth="1"/>
    <col min="8" max="8" width="7.85546875" customWidth="1"/>
    <col min="9" max="9" width="12.28515625" customWidth="1"/>
    <col min="10" max="11" width="10.140625" customWidth="1"/>
    <col min="12" max="12" width="9.5703125" customWidth="1"/>
    <col min="13" max="13" width="8.42578125" bestFit="1" customWidth="1"/>
    <col min="14" max="14" width="11.28515625" bestFit="1" customWidth="1"/>
    <col min="15" max="15" width="10.42578125" customWidth="1"/>
    <col min="16" max="16" width="10.140625" customWidth="1"/>
    <col min="17" max="17" width="8.7109375" bestFit="1" customWidth="1"/>
    <col min="18" max="18" width="7.140625" customWidth="1"/>
    <col min="19" max="19" width="13.42578125" customWidth="1"/>
    <col min="20" max="20" width="12" customWidth="1"/>
    <col min="21" max="21" width="11.7109375" customWidth="1"/>
    <col min="22" max="22" width="9.42578125" customWidth="1"/>
    <col min="23" max="23" width="7.42578125" customWidth="1"/>
    <col min="24" max="25" width="11.7109375" customWidth="1"/>
    <col min="26" max="26" width="12.28515625" customWidth="1"/>
    <col min="27" max="27" width="9.42578125" customWidth="1"/>
    <col min="28" max="28" width="8.42578125" customWidth="1"/>
    <col min="29" max="29" width="10.85546875" customWidth="1"/>
    <col min="30" max="30" width="9.7109375" customWidth="1"/>
    <col min="31" max="31" width="11.42578125" customWidth="1"/>
    <col min="32" max="32" width="8.42578125" customWidth="1"/>
    <col min="33" max="33" width="10.28515625" customWidth="1"/>
    <col min="34" max="34" width="12.140625" customWidth="1"/>
    <col min="35" max="35" width="13.42578125" customWidth="1"/>
    <col min="36" max="36" width="12.140625" customWidth="1"/>
    <col min="37" max="37" width="9.42578125" customWidth="1"/>
    <col min="38" max="38" width="7.7109375" customWidth="1"/>
    <col min="39" max="39" width="10.7109375" customWidth="1"/>
    <col min="40" max="40" width="11" customWidth="1"/>
    <col min="41" max="41" width="12" customWidth="1"/>
    <col min="42" max="42" width="9.85546875" customWidth="1"/>
    <col min="43" max="43" width="7.7109375" customWidth="1"/>
    <col min="44" max="44" width="10.5703125" customWidth="1"/>
    <col min="45" max="45" width="12.42578125" customWidth="1"/>
    <col min="46" max="46" width="13.42578125" customWidth="1"/>
    <col min="47" max="47" width="9.42578125" customWidth="1"/>
    <col min="48" max="48" width="8.42578125" customWidth="1"/>
    <col min="49" max="52" width="10" customWidth="1"/>
    <col min="53" max="53" width="7.7109375" customWidth="1"/>
    <col min="54" max="56" width="11.28515625" customWidth="1"/>
    <col min="57" max="57" width="11.85546875" customWidth="1"/>
    <col min="58" max="58" width="11.7109375" bestFit="1" customWidth="1"/>
    <col min="251" max="251" width="26.140625" customWidth="1"/>
    <col min="252" max="252" width="7.42578125" customWidth="1"/>
    <col min="253" max="253" width="15.42578125" customWidth="1"/>
    <col min="254" max="254" width="11.42578125" customWidth="1"/>
    <col min="255" max="255" width="12.85546875" customWidth="1"/>
    <col min="256" max="256" width="13.42578125" customWidth="1"/>
    <col min="257" max="257" width="10.7109375" customWidth="1"/>
    <col min="258" max="258" width="7.85546875" customWidth="1"/>
    <col min="259" max="259" width="12.28515625" customWidth="1"/>
    <col min="260" max="261" width="10.140625" customWidth="1"/>
    <col min="262" max="262" width="9.5703125" customWidth="1"/>
    <col min="263" max="263" width="7.140625" customWidth="1"/>
    <col min="264" max="264" width="9.28515625" customWidth="1"/>
    <col min="265" max="265" width="10.42578125" customWidth="1"/>
    <col min="266" max="266" width="10.140625" customWidth="1"/>
    <col min="267" max="268" width="7.140625" customWidth="1"/>
    <col min="269" max="269" width="13.42578125" customWidth="1"/>
    <col min="270" max="270" width="12" customWidth="1"/>
    <col min="271" max="271" width="11.7109375" customWidth="1"/>
    <col min="272" max="272" width="9.42578125" customWidth="1"/>
    <col min="273" max="273" width="7.42578125" customWidth="1"/>
    <col min="274" max="275" width="11.7109375" customWidth="1"/>
    <col min="276" max="276" width="12.28515625" customWidth="1"/>
    <col min="277" max="277" width="9.42578125" customWidth="1"/>
    <col min="278" max="278" width="8.42578125" customWidth="1"/>
    <col min="279" max="279" width="10.85546875" customWidth="1"/>
    <col min="280" max="280" width="9.7109375" customWidth="1"/>
    <col min="281" max="281" width="11.42578125" customWidth="1"/>
    <col min="282" max="282" width="8.42578125" customWidth="1"/>
    <col min="283" max="283" width="10.28515625" customWidth="1"/>
    <col min="284" max="284" width="12.140625" customWidth="1"/>
    <col min="285" max="285" width="13.42578125" customWidth="1"/>
    <col min="286" max="286" width="12.140625" customWidth="1"/>
    <col min="287" max="287" width="9.42578125" customWidth="1"/>
    <col min="288" max="288" width="7.7109375" customWidth="1"/>
    <col min="289" max="289" width="10.7109375" customWidth="1"/>
    <col min="290" max="290" width="11" customWidth="1"/>
    <col min="291" max="291" width="12" customWidth="1"/>
    <col min="292" max="292" width="9.85546875" customWidth="1"/>
    <col min="293" max="293" width="7.7109375" customWidth="1"/>
    <col min="294" max="294" width="10.5703125" customWidth="1"/>
    <col min="295" max="295" width="12.42578125" customWidth="1"/>
    <col min="296" max="296" width="13.42578125" customWidth="1"/>
    <col min="297" max="297" width="9.42578125" customWidth="1"/>
    <col min="298" max="298" width="8.42578125" customWidth="1"/>
    <col min="299" max="302" width="10" customWidth="1"/>
    <col min="303" max="303" width="7.7109375" customWidth="1"/>
    <col min="304" max="306" width="11.28515625" customWidth="1"/>
    <col min="307" max="307" width="11.85546875" customWidth="1"/>
    <col min="308" max="308" width="9.28515625" bestFit="1" customWidth="1"/>
    <col min="507" max="507" width="26.140625" customWidth="1"/>
    <col min="508" max="508" width="7.42578125" customWidth="1"/>
    <col min="509" max="509" width="15.42578125" customWidth="1"/>
    <col min="510" max="510" width="11.42578125" customWidth="1"/>
    <col min="511" max="511" width="12.85546875" customWidth="1"/>
    <col min="512" max="512" width="13.42578125" customWidth="1"/>
    <col min="513" max="513" width="10.7109375" customWidth="1"/>
    <col min="514" max="514" width="7.85546875" customWidth="1"/>
    <col min="515" max="515" width="12.28515625" customWidth="1"/>
    <col min="516" max="517" width="10.140625" customWidth="1"/>
    <col min="518" max="518" width="9.5703125" customWidth="1"/>
    <col min="519" max="519" width="7.140625" customWidth="1"/>
    <col min="520" max="520" width="9.28515625" customWidth="1"/>
    <col min="521" max="521" width="10.42578125" customWidth="1"/>
    <col min="522" max="522" width="10.140625" customWidth="1"/>
    <col min="523" max="524" width="7.140625" customWidth="1"/>
    <col min="525" max="525" width="13.42578125" customWidth="1"/>
    <col min="526" max="526" width="12" customWidth="1"/>
    <col min="527" max="527" width="11.7109375" customWidth="1"/>
    <col min="528" max="528" width="9.42578125" customWidth="1"/>
    <col min="529" max="529" width="7.42578125" customWidth="1"/>
    <col min="530" max="531" width="11.7109375" customWidth="1"/>
    <col min="532" max="532" width="12.28515625" customWidth="1"/>
    <col min="533" max="533" width="9.42578125" customWidth="1"/>
    <col min="534" max="534" width="8.42578125" customWidth="1"/>
    <col min="535" max="535" width="10.85546875" customWidth="1"/>
    <col min="536" max="536" width="9.7109375" customWidth="1"/>
    <col min="537" max="537" width="11.42578125" customWidth="1"/>
    <col min="538" max="538" width="8.42578125" customWidth="1"/>
    <col min="539" max="539" width="10.28515625" customWidth="1"/>
    <col min="540" max="540" width="12.140625" customWidth="1"/>
    <col min="541" max="541" width="13.42578125" customWidth="1"/>
    <col min="542" max="542" width="12.140625" customWidth="1"/>
    <col min="543" max="543" width="9.42578125" customWidth="1"/>
    <col min="544" max="544" width="7.7109375" customWidth="1"/>
    <col min="545" max="545" width="10.7109375" customWidth="1"/>
    <col min="546" max="546" width="11" customWidth="1"/>
    <col min="547" max="547" width="12" customWidth="1"/>
    <col min="548" max="548" width="9.85546875" customWidth="1"/>
    <col min="549" max="549" width="7.7109375" customWidth="1"/>
    <col min="550" max="550" width="10.5703125" customWidth="1"/>
    <col min="551" max="551" width="12.42578125" customWidth="1"/>
    <col min="552" max="552" width="13.42578125" customWidth="1"/>
    <col min="553" max="553" width="9.42578125" customWidth="1"/>
    <col min="554" max="554" width="8.42578125" customWidth="1"/>
    <col min="555" max="558" width="10" customWidth="1"/>
    <col min="559" max="559" width="7.7109375" customWidth="1"/>
    <col min="560" max="562" width="11.28515625" customWidth="1"/>
    <col min="563" max="563" width="11.85546875" customWidth="1"/>
    <col min="564" max="564" width="9.28515625" bestFit="1" customWidth="1"/>
    <col min="763" max="763" width="26.140625" customWidth="1"/>
    <col min="764" max="764" width="7.42578125" customWidth="1"/>
    <col min="765" max="765" width="15.42578125" customWidth="1"/>
    <col min="766" max="766" width="11.42578125" customWidth="1"/>
    <col min="767" max="767" width="12.85546875" customWidth="1"/>
    <col min="768" max="768" width="13.42578125" customWidth="1"/>
    <col min="769" max="769" width="10.7109375" customWidth="1"/>
    <col min="770" max="770" width="7.85546875" customWidth="1"/>
    <col min="771" max="771" width="12.28515625" customWidth="1"/>
    <col min="772" max="773" width="10.140625" customWidth="1"/>
    <col min="774" max="774" width="9.5703125" customWidth="1"/>
    <col min="775" max="775" width="7.140625" customWidth="1"/>
    <col min="776" max="776" width="9.28515625" customWidth="1"/>
    <col min="777" max="777" width="10.42578125" customWidth="1"/>
    <col min="778" max="778" width="10.140625" customWidth="1"/>
    <col min="779" max="780" width="7.140625" customWidth="1"/>
    <col min="781" max="781" width="13.42578125" customWidth="1"/>
    <col min="782" max="782" width="12" customWidth="1"/>
    <col min="783" max="783" width="11.7109375" customWidth="1"/>
    <col min="784" max="784" width="9.42578125" customWidth="1"/>
    <col min="785" max="785" width="7.42578125" customWidth="1"/>
    <col min="786" max="787" width="11.7109375" customWidth="1"/>
    <col min="788" max="788" width="12.28515625" customWidth="1"/>
    <col min="789" max="789" width="9.42578125" customWidth="1"/>
    <col min="790" max="790" width="8.42578125" customWidth="1"/>
    <col min="791" max="791" width="10.85546875" customWidth="1"/>
    <col min="792" max="792" width="9.7109375" customWidth="1"/>
    <col min="793" max="793" width="11.42578125" customWidth="1"/>
    <col min="794" max="794" width="8.42578125" customWidth="1"/>
    <col min="795" max="795" width="10.28515625" customWidth="1"/>
    <col min="796" max="796" width="12.140625" customWidth="1"/>
    <col min="797" max="797" width="13.42578125" customWidth="1"/>
    <col min="798" max="798" width="12.140625" customWidth="1"/>
    <col min="799" max="799" width="9.42578125" customWidth="1"/>
    <col min="800" max="800" width="7.7109375" customWidth="1"/>
    <col min="801" max="801" width="10.7109375" customWidth="1"/>
    <col min="802" max="802" width="11" customWidth="1"/>
    <col min="803" max="803" width="12" customWidth="1"/>
    <col min="804" max="804" width="9.85546875" customWidth="1"/>
    <col min="805" max="805" width="7.7109375" customWidth="1"/>
    <col min="806" max="806" width="10.5703125" customWidth="1"/>
    <col min="807" max="807" width="12.42578125" customWidth="1"/>
    <col min="808" max="808" width="13.42578125" customWidth="1"/>
    <col min="809" max="809" width="9.42578125" customWidth="1"/>
    <col min="810" max="810" width="8.42578125" customWidth="1"/>
    <col min="811" max="814" width="10" customWidth="1"/>
    <col min="815" max="815" width="7.7109375" customWidth="1"/>
    <col min="816" max="818" width="11.28515625" customWidth="1"/>
    <col min="819" max="819" width="11.85546875" customWidth="1"/>
    <col min="820" max="820" width="9.28515625" bestFit="1" customWidth="1"/>
    <col min="1019" max="1019" width="26.140625" customWidth="1"/>
    <col min="1020" max="1020" width="7.42578125" customWidth="1"/>
    <col min="1021" max="1021" width="15.42578125" customWidth="1"/>
    <col min="1022" max="1022" width="11.42578125" customWidth="1"/>
    <col min="1023" max="1023" width="12.85546875" customWidth="1"/>
    <col min="1024" max="1024" width="13.42578125" customWidth="1"/>
    <col min="1025" max="1025" width="10.7109375" customWidth="1"/>
    <col min="1026" max="1026" width="7.85546875" customWidth="1"/>
    <col min="1027" max="1027" width="12.28515625" customWidth="1"/>
    <col min="1028" max="1029" width="10.140625" customWidth="1"/>
    <col min="1030" max="1030" width="9.5703125" customWidth="1"/>
    <col min="1031" max="1031" width="7.140625" customWidth="1"/>
    <col min="1032" max="1032" width="9.28515625" customWidth="1"/>
    <col min="1033" max="1033" width="10.42578125" customWidth="1"/>
    <col min="1034" max="1034" width="10.140625" customWidth="1"/>
    <col min="1035" max="1036" width="7.140625" customWidth="1"/>
    <col min="1037" max="1037" width="13.42578125" customWidth="1"/>
    <col min="1038" max="1038" width="12" customWidth="1"/>
    <col min="1039" max="1039" width="11.7109375" customWidth="1"/>
    <col min="1040" max="1040" width="9.42578125" customWidth="1"/>
    <col min="1041" max="1041" width="7.42578125" customWidth="1"/>
    <col min="1042" max="1043" width="11.7109375" customWidth="1"/>
    <col min="1044" max="1044" width="12.28515625" customWidth="1"/>
    <col min="1045" max="1045" width="9.42578125" customWidth="1"/>
    <col min="1046" max="1046" width="8.42578125" customWidth="1"/>
    <col min="1047" max="1047" width="10.85546875" customWidth="1"/>
    <col min="1048" max="1048" width="9.7109375" customWidth="1"/>
    <col min="1049" max="1049" width="11.42578125" customWidth="1"/>
    <col min="1050" max="1050" width="8.42578125" customWidth="1"/>
    <col min="1051" max="1051" width="10.28515625" customWidth="1"/>
    <col min="1052" max="1052" width="12.140625" customWidth="1"/>
    <col min="1053" max="1053" width="13.42578125" customWidth="1"/>
    <col min="1054" max="1054" width="12.140625" customWidth="1"/>
    <col min="1055" max="1055" width="9.42578125" customWidth="1"/>
    <col min="1056" max="1056" width="7.7109375" customWidth="1"/>
    <col min="1057" max="1057" width="10.7109375" customWidth="1"/>
    <col min="1058" max="1058" width="11" customWidth="1"/>
    <col min="1059" max="1059" width="12" customWidth="1"/>
    <col min="1060" max="1060" width="9.85546875" customWidth="1"/>
    <col min="1061" max="1061" width="7.7109375" customWidth="1"/>
    <col min="1062" max="1062" width="10.5703125" customWidth="1"/>
    <col min="1063" max="1063" width="12.42578125" customWidth="1"/>
    <col min="1064" max="1064" width="13.42578125" customWidth="1"/>
    <col min="1065" max="1065" width="9.42578125" customWidth="1"/>
    <col min="1066" max="1066" width="8.42578125" customWidth="1"/>
    <col min="1067" max="1070" width="10" customWidth="1"/>
    <col min="1071" max="1071" width="7.7109375" customWidth="1"/>
    <col min="1072" max="1074" width="11.28515625" customWidth="1"/>
    <col min="1075" max="1075" width="11.85546875" customWidth="1"/>
    <col min="1076" max="1076" width="9.28515625" bestFit="1" customWidth="1"/>
    <col min="1275" max="1275" width="26.140625" customWidth="1"/>
    <col min="1276" max="1276" width="7.42578125" customWidth="1"/>
    <col min="1277" max="1277" width="15.42578125" customWidth="1"/>
    <col min="1278" max="1278" width="11.42578125" customWidth="1"/>
    <col min="1279" max="1279" width="12.85546875" customWidth="1"/>
    <col min="1280" max="1280" width="13.42578125" customWidth="1"/>
    <col min="1281" max="1281" width="10.7109375" customWidth="1"/>
    <col min="1282" max="1282" width="7.85546875" customWidth="1"/>
    <col min="1283" max="1283" width="12.28515625" customWidth="1"/>
    <col min="1284" max="1285" width="10.140625" customWidth="1"/>
    <col min="1286" max="1286" width="9.5703125" customWidth="1"/>
    <col min="1287" max="1287" width="7.140625" customWidth="1"/>
    <col min="1288" max="1288" width="9.28515625" customWidth="1"/>
    <col min="1289" max="1289" width="10.42578125" customWidth="1"/>
    <col min="1290" max="1290" width="10.140625" customWidth="1"/>
    <col min="1291" max="1292" width="7.140625" customWidth="1"/>
    <col min="1293" max="1293" width="13.42578125" customWidth="1"/>
    <col min="1294" max="1294" width="12" customWidth="1"/>
    <col min="1295" max="1295" width="11.7109375" customWidth="1"/>
    <col min="1296" max="1296" width="9.42578125" customWidth="1"/>
    <col min="1297" max="1297" width="7.42578125" customWidth="1"/>
    <col min="1298" max="1299" width="11.7109375" customWidth="1"/>
    <col min="1300" max="1300" width="12.28515625" customWidth="1"/>
    <col min="1301" max="1301" width="9.42578125" customWidth="1"/>
    <col min="1302" max="1302" width="8.42578125" customWidth="1"/>
    <col min="1303" max="1303" width="10.85546875" customWidth="1"/>
    <col min="1304" max="1304" width="9.7109375" customWidth="1"/>
    <col min="1305" max="1305" width="11.42578125" customWidth="1"/>
    <col min="1306" max="1306" width="8.42578125" customWidth="1"/>
    <col min="1307" max="1307" width="10.28515625" customWidth="1"/>
    <col min="1308" max="1308" width="12.140625" customWidth="1"/>
    <col min="1309" max="1309" width="13.42578125" customWidth="1"/>
    <col min="1310" max="1310" width="12.140625" customWidth="1"/>
    <col min="1311" max="1311" width="9.42578125" customWidth="1"/>
    <col min="1312" max="1312" width="7.7109375" customWidth="1"/>
    <col min="1313" max="1313" width="10.7109375" customWidth="1"/>
    <col min="1314" max="1314" width="11" customWidth="1"/>
    <col min="1315" max="1315" width="12" customWidth="1"/>
    <col min="1316" max="1316" width="9.85546875" customWidth="1"/>
    <col min="1317" max="1317" width="7.7109375" customWidth="1"/>
    <col min="1318" max="1318" width="10.5703125" customWidth="1"/>
    <col min="1319" max="1319" width="12.42578125" customWidth="1"/>
    <col min="1320" max="1320" width="13.42578125" customWidth="1"/>
    <col min="1321" max="1321" width="9.42578125" customWidth="1"/>
    <col min="1322" max="1322" width="8.42578125" customWidth="1"/>
    <col min="1323" max="1326" width="10" customWidth="1"/>
    <col min="1327" max="1327" width="7.7109375" customWidth="1"/>
    <col min="1328" max="1330" width="11.28515625" customWidth="1"/>
    <col min="1331" max="1331" width="11.85546875" customWidth="1"/>
    <col min="1332" max="1332" width="9.28515625" bestFit="1" customWidth="1"/>
    <col min="1531" max="1531" width="26.140625" customWidth="1"/>
    <col min="1532" max="1532" width="7.42578125" customWidth="1"/>
    <col min="1533" max="1533" width="15.42578125" customWidth="1"/>
    <col min="1534" max="1534" width="11.42578125" customWidth="1"/>
    <col min="1535" max="1535" width="12.85546875" customWidth="1"/>
    <col min="1536" max="1536" width="13.42578125" customWidth="1"/>
    <col min="1537" max="1537" width="10.7109375" customWidth="1"/>
    <col min="1538" max="1538" width="7.85546875" customWidth="1"/>
    <col min="1539" max="1539" width="12.28515625" customWidth="1"/>
    <col min="1540" max="1541" width="10.140625" customWidth="1"/>
    <col min="1542" max="1542" width="9.5703125" customWidth="1"/>
    <col min="1543" max="1543" width="7.140625" customWidth="1"/>
    <col min="1544" max="1544" width="9.28515625" customWidth="1"/>
    <col min="1545" max="1545" width="10.42578125" customWidth="1"/>
    <col min="1546" max="1546" width="10.140625" customWidth="1"/>
    <col min="1547" max="1548" width="7.140625" customWidth="1"/>
    <col min="1549" max="1549" width="13.42578125" customWidth="1"/>
    <col min="1550" max="1550" width="12" customWidth="1"/>
    <col min="1551" max="1551" width="11.7109375" customWidth="1"/>
    <col min="1552" max="1552" width="9.42578125" customWidth="1"/>
    <col min="1553" max="1553" width="7.42578125" customWidth="1"/>
    <col min="1554" max="1555" width="11.7109375" customWidth="1"/>
    <col min="1556" max="1556" width="12.28515625" customWidth="1"/>
    <col min="1557" max="1557" width="9.42578125" customWidth="1"/>
    <col min="1558" max="1558" width="8.42578125" customWidth="1"/>
    <col min="1559" max="1559" width="10.85546875" customWidth="1"/>
    <col min="1560" max="1560" width="9.7109375" customWidth="1"/>
    <col min="1561" max="1561" width="11.42578125" customWidth="1"/>
    <col min="1562" max="1562" width="8.42578125" customWidth="1"/>
    <col min="1563" max="1563" width="10.28515625" customWidth="1"/>
    <col min="1564" max="1564" width="12.140625" customWidth="1"/>
    <col min="1565" max="1565" width="13.42578125" customWidth="1"/>
    <col min="1566" max="1566" width="12.140625" customWidth="1"/>
    <col min="1567" max="1567" width="9.42578125" customWidth="1"/>
    <col min="1568" max="1568" width="7.7109375" customWidth="1"/>
    <col min="1569" max="1569" width="10.7109375" customWidth="1"/>
    <col min="1570" max="1570" width="11" customWidth="1"/>
    <col min="1571" max="1571" width="12" customWidth="1"/>
    <col min="1572" max="1572" width="9.85546875" customWidth="1"/>
    <col min="1573" max="1573" width="7.7109375" customWidth="1"/>
    <col min="1574" max="1574" width="10.5703125" customWidth="1"/>
    <col min="1575" max="1575" width="12.42578125" customWidth="1"/>
    <col min="1576" max="1576" width="13.42578125" customWidth="1"/>
    <col min="1577" max="1577" width="9.42578125" customWidth="1"/>
    <col min="1578" max="1578" width="8.42578125" customWidth="1"/>
    <col min="1579" max="1582" width="10" customWidth="1"/>
    <col min="1583" max="1583" width="7.7109375" customWidth="1"/>
    <col min="1584" max="1586" width="11.28515625" customWidth="1"/>
    <col min="1587" max="1587" width="11.85546875" customWidth="1"/>
    <col min="1588" max="1588" width="9.28515625" bestFit="1" customWidth="1"/>
    <col min="1787" max="1787" width="26.140625" customWidth="1"/>
    <col min="1788" max="1788" width="7.42578125" customWidth="1"/>
    <col min="1789" max="1789" width="15.42578125" customWidth="1"/>
    <col min="1790" max="1790" width="11.42578125" customWidth="1"/>
    <col min="1791" max="1791" width="12.85546875" customWidth="1"/>
    <col min="1792" max="1792" width="13.42578125" customWidth="1"/>
    <col min="1793" max="1793" width="10.7109375" customWidth="1"/>
    <col min="1794" max="1794" width="7.85546875" customWidth="1"/>
    <col min="1795" max="1795" width="12.28515625" customWidth="1"/>
    <col min="1796" max="1797" width="10.140625" customWidth="1"/>
    <col min="1798" max="1798" width="9.5703125" customWidth="1"/>
    <col min="1799" max="1799" width="7.140625" customWidth="1"/>
    <col min="1800" max="1800" width="9.28515625" customWidth="1"/>
    <col min="1801" max="1801" width="10.42578125" customWidth="1"/>
    <col min="1802" max="1802" width="10.140625" customWidth="1"/>
    <col min="1803" max="1804" width="7.140625" customWidth="1"/>
    <col min="1805" max="1805" width="13.42578125" customWidth="1"/>
    <col min="1806" max="1806" width="12" customWidth="1"/>
    <col min="1807" max="1807" width="11.7109375" customWidth="1"/>
    <col min="1808" max="1808" width="9.42578125" customWidth="1"/>
    <col min="1809" max="1809" width="7.42578125" customWidth="1"/>
    <col min="1810" max="1811" width="11.7109375" customWidth="1"/>
    <col min="1812" max="1812" width="12.28515625" customWidth="1"/>
    <col min="1813" max="1813" width="9.42578125" customWidth="1"/>
    <col min="1814" max="1814" width="8.42578125" customWidth="1"/>
    <col min="1815" max="1815" width="10.85546875" customWidth="1"/>
    <col min="1816" max="1816" width="9.7109375" customWidth="1"/>
    <col min="1817" max="1817" width="11.42578125" customWidth="1"/>
    <col min="1818" max="1818" width="8.42578125" customWidth="1"/>
    <col min="1819" max="1819" width="10.28515625" customWidth="1"/>
    <col min="1820" max="1820" width="12.140625" customWidth="1"/>
    <col min="1821" max="1821" width="13.42578125" customWidth="1"/>
    <col min="1822" max="1822" width="12.140625" customWidth="1"/>
    <col min="1823" max="1823" width="9.42578125" customWidth="1"/>
    <col min="1824" max="1824" width="7.7109375" customWidth="1"/>
    <col min="1825" max="1825" width="10.7109375" customWidth="1"/>
    <col min="1826" max="1826" width="11" customWidth="1"/>
    <col min="1827" max="1827" width="12" customWidth="1"/>
    <col min="1828" max="1828" width="9.85546875" customWidth="1"/>
    <col min="1829" max="1829" width="7.7109375" customWidth="1"/>
    <col min="1830" max="1830" width="10.5703125" customWidth="1"/>
    <col min="1831" max="1831" width="12.42578125" customWidth="1"/>
    <col min="1832" max="1832" width="13.42578125" customWidth="1"/>
    <col min="1833" max="1833" width="9.42578125" customWidth="1"/>
    <col min="1834" max="1834" width="8.42578125" customWidth="1"/>
    <col min="1835" max="1838" width="10" customWidth="1"/>
    <col min="1839" max="1839" width="7.7109375" customWidth="1"/>
    <col min="1840" max="1842" width="11.28515625" customWidth="1"/>
    <col min="1843" max="1843" width="11.85546875" customWidth="1"/>
    <col min="1844" max="1844" width="9.28515625" bestFit="1" customWidth="1"/>
    <col min="2043" max="2043" width="26.140625" customWidth="1"/>
    <col min="2044" max="2044" width="7.42578125" customWidth="1"/>
    <col min="2045" max="2045" width="15.42578125" customWidth="1"/>
    <col min="2046" max="2046" width="11.42578125" customWidth="1"/>
    <col min="2047" max="2047" width="12.85546875" customWidth="1"/>
    <col min="2048" max="2048" width="13.42578125" customWidth="1"/>
    <col min="2049" max="2049" width="10.7109375" customWidth="1"/>
    <col min="2050" max="2050" width="7.85546875" customWidth="1"/>
    <col min="2051" max="2051" width="12.28515625" customWidth="1"/>
    <col min="2052" max="2053" width="10.140625" customWidth="1"/>
    <col min="2054" max="2054" width="9.5703125" customWidth="1"/>
    <col min="2055" max="2055" width="7.140625" customWidth="1"/>
    <col min="2056" max="2056" width="9.28515625" customWidth="1"/>
    <col min="2057" max="2057" width="10.42578125" customWidth="1"/>
    <col min="2058" max="2058" width="10.140625" customWidth="1"/>
    <col min="2059" max="2060" width="7.140625" customWidth="1"/>
    <col min="2061" max="2061" width="13.42578125" customWidth="1"/>
    <col min="2062" max="2062" width="12" customWidth="1"/>
    <col min="2063" max="2063" width="11.7109375" customWidth="1"/>
    <col min="2064" max="2064" width="9.42578125" customWidth="1"/>
    <col min="2065" max="2065" width="7.42578125" customWidth="1"/>
    <col min="2066" max="2067" width="11.7109375" customWidth="1"/>
    <col min="2068" max="2068" width="12.28515625" customWidth="1"/>
    <col min="2069" max="2069" width="9.42578125" customWidth="1"/>
    <col min="2070" max="2070" width="8.42578125" customWidth="1"/>
    <col min="2071" max="2071" width="10.85546875" customWidth="1"/>
    <col min="2072" max="2072" width="9.7109375" customWidth="1"/>
    <col min="2073" max="2073" width="11.42578125" customWidth="1"/>
    <col min="2074" max="2074" width="8.42578125" customWidth="1"/>
    <col min="2075" max="2075" width="10.28515625" customWidth="1"/>
    <col min="2076" max="2076" width="12.140625" customWidth="1"/>
    <col min="2077" max="2077" width="13.42578125" customWidth="1"/>
    <col min="2078" max="2078" width="12.140625" customWidth="1"/>
    <col min="2079" max="2079" width="9.42578125" customWidth="1"/>
    <col min="2080" max="2080" width="7.7109375" customWidth="1"/>
    <col min="2081" max="2081" width="10.7109375" customWidth="1"/>
    <col min="2082" max="2082" width="11" customWidth="1"/>
    <col min="2083" max="2083" width="12" customWidth="1"/>
    <col min="2084" max="2084" width="9.85546875" customWidth="1"/>
    <col min="2085" max="2085" width="7.7109375" customWidth="1"/>
    <col min="2086" max="2086" width="10.5703125" customWidth="1"/>
    <col min="2087" max="2087" width="12.42578125" customWidth="1"/>
    <col min="2088" max="2088" width="13.42578125" customWidth="1"/>
    <col min="2089" max="2089" width="9.42578125" customWidth="1"/>
    <col min="2090" max="2090" width="8.42578125" customWidth="1"/>
    <col min="2091" max="2094" width="10" customWidth="1"/>
    <col min="2095" max="2095" width="7.7109375" customWidth="1"/>
    <col min="2096" max="2098" width="11.28515625" customWidth="1"/>
    <col min="2099" max="2099" width="11.85546875" customWidth="1"/>
    <col min="2100" max="2100" width="9.28515625" bestFit="1" customWidth="1"/>
    <col min="2299" max="2299" width="26.140625" customWidth="1"/>
    <col min="2300" max="2300" width="7.42578125" customWidth="1"/>
    <col min="2301" max="2301" width="15.42578125" customWidth="1"/>
    <col min="2302" max="2302" width="11.42578125" customWidth="1"/>
    <col min="2303" max="2303" width="12.85546875" customWidth="1"/>
    <col min="2304" max="2304" width="13.42578125" customWidth="1"/>
    <col min="2305" max="2305" width="10.7109375" customWidth="1"/>
    <col min="2306" max="2306" width="7.85546875" customWidth="1"/>
    <col min="2307" max="2307" width="12.28515625" customWidth="1"/>
    <col min="2308" max="2309" width="10.140625" customWidth="1"/>
    <col min="2310" max="2310" width="9.5703125" customWidth="1"/>
    <col min="2311" max="2311" width="7.140625" customWidth="1"/>
    <col min="2312" max="2312" width="9.28515625" customWidth="1"/>
    <col min="2313" max="2313" width="10.42578125" customWidth="1"/>
    <col min="2314" max="2314" width="10.140625" customWidth="1"/>
    <col min="2315" max="2316" width="7.140625" customWidth="1"/>
    <col min="2317" max="2317" width="13.42578125" customWidth="1"/>
    <col min="2318" max="2318" width="12" customWidth="1"/>
    <col min="2319" max="2319" width="11.7109375" customWidth="1"/>
    <col min="2320" max="2320" width="9.42578125" customWidth="1"/>
    <col min="2321" max="2321" width="7.42578125" customWidth="1"/>
    <col min="2322" max="2323" width="11.7109375" customWidth="1"/>
    <col min="2324" max="2324" width="12.28515625" customWidth="1"/>
    <col min="2325" max="2325" width="9.42578125" customWidth="1"/>
    <col min="2326" max="2326" width="8.42578125" customWidth="1"/>
    <col min="2327" max="2327" width="10.85546875" customWidth="1"/>
    <col min="2328" max="2328" width="9.7109375" customWidth="1"/>
    <col min="2329" max="2329" width="11.42578125" customWidth="1"/>
    <col min="2330" max="2330" width="8.42578125" customWidth="1"/>
    <col min="2331" max="2331" width="10.28515625" customWidth="1"/>
    <col min="2332" max="2332" width="12.140625" customWidth="1"/>
    <col min="2333" max="2333" width="13.42578125" customWidth="1"/>
    <col min="2334" max="2334" width="12.140625" customWidth="1"/>
    <col min="2335" max="2335" width="9.42578125" customWidth="1"/>
    <col min="2336" max="2336" width="7.7109375" customWidth="1"/>
    <col min="2337" max="2337" width="10.7109375" customWidth="1"/>
    <col min="2338" max="2338" width="11" customWidth="1"/>
    <col min="2339" max="2339" width="12" customWidth="1"/>
    <col min="2340" max="2340" width="9.85546875" customWidth="1"/>
    <col min="2341" max="2341" width="7.7109375" customWidth="1"/>
    <col min="2342" max="2342" width="10.5703125" customWidth="1"/>
    <col min="2343" max="2343" width="12.42578125" customWidth="1"/>
    <col min="2344" max="2344" width="13.42578125" customWidth="1"/>
    <col min="2345" max="2345" width="9.42578125" customWidth="1"/>
    <col min="2346" max="2346" width="8.42578125" customWidth="1"/>
    <col min="2347" max="2350" width="10" customWidth="1"/>
    <col min="2351" max="2351" width="7.7109375" customWidth="1"/>
    <col min="2352" max="2354" width="11.28515625" customWidth="1"/>
    <col min="2355" max="2355" width="11.85546875" customWidth="1"/>
    <col min="2356" max="2356" width="9.28515625" bestFit="1" customWidth="1"/>
    <col min="2555" max="2555" width="26.140625" customWidth="1"/>
    <col min="2556" max="2556" width="7.42578125" customWidth="1"/>
    <col min="2557" max="2557" width="15.42578125" customWidth="1"/>
    <col min="2558" max="2558" width="11.42578125" customWidth="1"/>
    <col min="2559" max="2559" width="12.85546875" customWidth="1"/>
    <col min="2560" max="2560" width="13.42578125" customWidth="1"/>
    <col min="2561" max="2561" width="10.7109375" customWidth="1"/>
    <col min="2562" max="2562" width="7.85546875" customWidth="1"/>
    <col min="2563" max="2563" width="12.28515625" customWidth="1"/>
    <col min="2564" max="2565" width="10.140625" customWidth="1"/>
    <col min="2566" max="2566" width="9.5703125" customWidth="1"/>
    <col min="2567" max="2567" width="7.140625" customWidth="1"/>
    <col min="2568" max="2568" width="9.28515625" customWidth="1"/>
    <col min="2569" max="2569" width="10.42578125" customWidth="1"/>
    <col min="2570" max="2570" width="10.140625" customWidth="1"/>
    <col min="2571" max="2572" width="7.140625" customWidth="1"/>
    <col min="2573" max="2573" width="13.42578125" customWidth="1"/>
    <col min="2574" max="2574" width="12" customWidth="1"/>
    <col min="2575" max="2575" width="11.7109375" customWidth="1"/>
    <col min="2576" max="2576" width="9.42578125" customWidth="1"/>
    <col min="2577" max="2577" width="7.42578125" customWidth="1"/>
    <col min="2578" max="2579" width="11.7109375" customWidth="1"/>
    <col min="2580" max="2580" width="12.28515625" customWidth="1"/>
    <col min="2581" max="2581" width="9.42578125" customWidth="1"/>
    <col min="2582" max="2582" width="8.42578125" customWidth="1"/>
    <col min="2583" max="2583" width="10.85546875" customWidth="1"/>
    <col min="2584" max="2584" width="9.7109375" customWidth="1"/>
    <col min="2585" max="2585" width="11.42578125" customWidth="1"/>
    <col min="2586" max="2586" width="8.42578125" customWidth="1"/>
    <col min="2587" max="2587" width="10.28515625" customWidth="1"/>
    <col min="2588" max="2588" width="12.140625" customWidth="1"/>
    <col min="2589" max="2589" width="13.42578125" customWidth="1"/>
    <col min="2590" max="2590" width="12.140625" customWidth="1"/>
    <col min="2591" max="2591" width="9.42578125" customWidth="1"/>
    <col min="2592" max="2592" width="7.7109375" customWidth="1"/>
    <col min="2593" max="2593" width="10.7109375" customWidth="1"/>
    <col min="2594" max="2594" width="11" customWidth="1"/>
    <col min="2595" max="2595" width="12" customWidth="1"/>
    <col min="2596" max="2596" width="9.85546875" customWidth="1"/>
    <col min="2597" max="2597" width="7.7109375" customWidth="1"/>
    <col min="2598" max="2598" width="10.5703125" customWidth="1"/>
    <col min="2599" max="2599" width="12.42578125" customWidth="1"/>
    <col min="2600" max="2600" width="13.42578125" customWidth="1"/>
    <col min="2601" max="2601" width="9.42578125" customWidth="1"/>
    <col min="2602" max="2602" width="8.42578125" customWidth="1"/>
    <col min="2603" max="2606" width="10" customWidth="1"/>
    <col min="2607" max="2607" width="7.7109375" customWidth="1"/>
    <col min="2608" max="2610" width="11.28515625" customWidth="1"/>
    <col min="2611" max="2611" width="11.85546875" customWidth="1"/>
    <col min="2612" max="2612" width="9.28515625" bestFit="1" customWidth="1"/>
    <col min="2811" max="2811" width="26.140625" customWidth="1"/>
    <col min="2812" max="2812" width="7.42578125" customWidth="1"/>
    <col min="2813" max="2813" width="15.42578125" customWidth="1"/>
    <col min="2814" max="2814" width="11.42578125" customWidth="1"/>
    <col min="2815" max="2815" width="12.85546875" customWidth="1"/>
    <col min="2816" max="2816" width="13.42578125" customWidth="1"/>
    <col min="2817" max="2817" width="10.7109375" customWidth="1"/>
    <col min="2818" max="2818" width="7.85546875" customWidth="1"/>
    <col min="2819" max="2819" width="12.28515625" customWidth="1"/>
    <col min="2820" max="2821" width="10.140625" customWidth="1"/>
    <col min="2822" max="2822" width="9.5703125" customWidth="1"/>
    <col min="2823" max="2823" width="7.140625" customWidth="1"/>
    <col min="2824" max="2824" width="9.28515625" customWidth="1"/>
    <col min="2825" max="2825" width="10.42578125" customWidth="1"/>
    <col min="2826" max="2826" width="10.140625" customWidth="1"/>
    <col min="2827" max="2828" width="7.140625" customWidth="1"/>
    <col min="2829" max="2829" width="13.42578125" customWidth="1"/>
    <col min="2830" max="2830" width="12" customWidth="1"/>
    <col min="2831" max="2831" width="11.7109375" customWidth="1"/>
    <col min="2832" max="2832" width="9.42578125" customWidth="1"/>
    <col min="2833" max="2833" width="7.42578125" customWidth="1"/>
    <col min="2834" max="2835" width="11.7109375" customWidth="1"/>
    <col min="2836" max="2836" width="12.28515625" customWidth="1"/>
    <col min="2837" max="2837" width="9.42578125" customWidth="1"/>
    <col min="2838" max="2838" width="8.42578125" customWidth="1"/>
    <col min="2839" max="2839" width="10.85546875" customWidth="1"/>
    <col min="2840" max="2840" width="9.7109375" customWidth="1"/>
    <col min="2841" max="2841" width="11.42578125" customWidth="1"/>
    <col min="2842" max="2842" width="8.42578125" customWidth="1"/>
    <col min="2843" max="2843" width="10.28515625" customWidth="1"/>
    <col min="2844" max="2844" width="12.140625" customWidth="1"/>
    <col min="2845" max="2845" width="13.42578125" customWidth="1"/>
    <col min="2846" max="2846" width="12.140625" customWidth="1"/>
    <col min="2847" max="2847" width="9.42578125" customWidth="1"/>
    <col min="2848" max="2848" width="7.7109375" customWidth="1"/>
    <col min="2849" max="2849" width="10.7109375" customWidth="1"/>
    <col min="2850" max="2850" width="11" customWidth="1"/>
    <col min="2851" max="2851" width="12" customWidth="1"/>
    <col min="2852" max="2852" width="9.85546875" customWidth="1"/>
    <col min="2853" max="2853" width="7.7109375" customWidth="1"/>
    <col min="2854" max="2854" width="10.5703125" customWidth="1"/>
    <col min="2855" max="2855" width="12.42578125" customWidth="1"/>
    <col min="2856" max="2856" width="13.42578125" customWidth="1"/>
    <col min="2857" max="2857" width="9.42578125" customWidth="1"/>
    <col min="2858" max="2858" width="8.42578125" customWidth="1"/>
    <col min="2859" max="2862" width="10" customWidth="1"/>
    <col min="2863" max="2863" width="7.7109375" customWidth="1"/>
    <col min="2864" max="2866" width="11.28515625" customWidth="1"/>
    <col min="2867" max="2867" width="11.85546875" customWidth="1"/>
    <col min="2868" max="2868" width="9.28515625" bestFit="1" customWidth="1"/>
    <col min="3067" max="3067" width="26.140625" customWidth="1"/>
    <col min="3068" max="3068" width="7.42578125" customWidth="1"/>
    <col min="3069" max="3069" width="15.42578125" customWidth="1"/>
    <col min="3070" max="3070" width="11.42578125" customWidth="1"/>
    <col min="3071" max="3071" width="12.85546875" customWidth="1"/>
    <col min="3072" max="3072" width="13.42578125" customWidth="1"/>
    <col min="3073" max="3073" width="10.7109375" customWidth="1"/>
    <col min="3074" max="3074" width="7.85546875" customWidth="1"/>
    <col min="3075" max="3075" width="12.28515625" customWidth="1"/>
    <col min="3076" max="3077" width="10.140625" customWidth="1"/>
    <col min="3078" max="3078" width="9.5703125" customWidth="1"/>
    <col min="3079" max="3079" width="7.140625" customWidth="1"/>
    <col min="3080" max="3080" width="9.28515625" customWidth="1"/>
    <col min="3081" max="3081" width="10.42578125" customWidth="1"/>
    <col min="3082" max="3082" width="10.140625" customWidth="1"/>
    <col min="3083" max="3084" width="7.140625" customWidth="1"/>
    <col min="3085" max="3085" width="13.42578125" customWidth="1"/>
    <col min="3086" max="3086" width="12" customWidth="1"/>
    <col min="3087" max="3087" width="11.7109375" customWidth="1"/>
    <col min="3088" max="3088" width="9.42578125" customWidth="1"/>
    <col min="3089" max="3089" width="7.42578125" customWidth="1"/>
    <col min="3090" max="3091" width="11.7109375" customWidth="1"/>
    <col min="3092" max="3092" width="12.28515625" customWidth="1"/>
    <col min="3093" max="3093" width="9.42578125" customWidth="1"/>
    <col min="3094" max="3094" width="8.42578125" customWidth="1"/>
    <col min="3095" max="3095" width="10.85546875" customWidth="1"/>
    <col min="3096" max="3096" width="9.7109375" customWidth="1"/>
    <col min="3097" max="3097" width="11.42578125" customWidth="1"/>
    <col min="3098" max="3098" width="8.42578125" customWidth="1"/>
    <col min="3099" max="3099" width="10.28515625" customWidth="1"/>
    <col min="3100" max="3100" width="12.140625" customWidth="1"/>
    <col min="3101" max="3101" width="13.42578125" customWidth="1"/>
    <col min="3102" max="3102" width="12.140625" customWidth="1"/>
    <col min="3103" max="3103" width="9.42578125" customWidth="1"/>
    <col min="3104" max="3104" width="7.7109375" customWidth="1"/>
    <col min="3105" max="3105" width="10.7109375" customWidth="1"/>
    <col min="3106" max="3106" width="11" customWidth="1"/>
    <col min="3107" max="3107" width="12" customWidth="1"/>
    <col min="3108" max="3108" width="9.85546875" customWidth="1"/>
    <col min="3109" max="3109" width="7.7109375" customWidth="1"/>
    <col min="3110" max="3110" width="10.5703125" customWidth="1"/>
    <col min="3111" max="3111" width="12.42578125" customWidth="1"/>
    <col min="3112" max="3112" width="13.42578125" customWidth="1"/>
    <col min="3113" max="3113" width="9.42578125" customWidth="1"/>
    <col min="3114" max="3114" width="8.42578125" customWidth="1"/>
    <col min="3115" max="3118" width="10" customWidth="1"/>
    <col min="3119" max="3119" width="7.7109375" customWidth="1"/>
    <col min="3120" max="3122" width="11.28515625" customWidth="1"/>
    <col min="3123" max="3123" width="11.85546875" customWidth="1"/>
    <col min="3124" max="3124" width="9.28515625" bestFit="1" customWidth="1"/>
    <col min="3323" max="3323" width="26.140625" customWidth="1"/>
    <col min="3324" max="3324" width="7.42578125" customWidth="1"/>
    <col min="3325" max="3325" width="15.42578125" customWidth="1"/>
    <col min="3326" max="3326" width="11.42578125" customWidth="1"/>
    <col min="3327" max="3327" width="12.85546875" customWidth="1"/>
    <col min="3328" max="3328" width="13.42578125" customWidth="1"/>
    <col min="3329" max="3329" width="10.7109375" customWidth="1"/>
    <col min="3330" max="3330" width="7.85546875" customWidth="1"/>
    <col min="3331" max="3331" width="12.28515625" customWidth="1"/>
    <col min="3332" max="3333" width="10.140625" customWidth="1"/>
    <col min="3334" max="3334" width="9.5703125" customWidth="1"/>
    <col min="3335" max="3335" width="7.140625" customWidth="1"/>
    <col min="3336" max="3336" width="9.28515625" customWidth="1"/>
    <col min="3337" max="3337" width="10.42578125" customWidth="1"/>
    <col min="3338" max="3338" width="10.140625" customWidth="1"/>
    <col min="3339" max="3340" width="7.140625" customWidth="1"/>
    <col min="3341" max="3341" width="13.42578125" customWidth="1"/>
    <col min="3342" max="3342" width="12" customWidth="1"/>
    <col min="3343" max="3343" width="11.7109375" customWidth="1"/>
    <col min="3344" max="3344" width="9.42578125" customWidth="1"/>
    <col min="3345" max="3345" width="7.42578125" customWidth="1"/>
    <col min="3346" max="3347" width="11.7109375" customWidth="1"/>
    <col min="3348" max="3348" width="12.28515625" customWidth="1"/>
    <col min="3349" max="3349" width="9.42578125" customWidth="1"/>
    <col min="3350" max="3350" width="8.42578125" customWidth="1"/>
    <col min="3351" max="3351" width="10.85546875" customWidth="1"/>
    <col min="3352" max="3352" width="9.7109375" customWidth="1"/>
    <col min="3353" max="3353" width="11.42578125" customWidth="1"/>
    <col min="3354" max="3354" width="8.42578125" customWidth="1"/>
    <col min="3355" max="3355" width="10.28515625" customWidth="1"/>
    <col min="3356" max="3356" width="12.140625" customWidth="1"/>
    <col min="3357" max="3357" width="13.42578125" customWidth="1"/>
    <col min="3358" max="3358" width="12.140625" customWidth="1"/>
    <col min="3359" max="3359" width="9.42578125" customWidth="1"/>
    <col min="3360" max="3360" width="7.7109375" customWidth="1"/>
    <col min="3361" max="3361" width="10.7109375" customWidth="1"/>
    <col min="3362" max="3362" width="11" customWidth="1"/>
    <col min="3363" max="3363" width="12" customWidth="1"/>
    <col min="3364" max="3364" width="9.85546875" customWidth="1"/>
    <col min="3365" max="3365" width="7.7109375" customWidth="1"/>
    <col min="3366" max="3366" width="10.5703125" customWidth="1"/>
    <col min="3367" max="3367" width="12.42578125" customWidth="1"/>
    <col min="3368" max="3368" width="13.42578125" customWidth="1"/>
    <col min="3369" max="3369" width="9.42578125" customWidth="1"/>
    <col min="3370" max="3370" width="8.42578125" customWidth="1"/>
    <col min="3371" max="3374" width="10" customWidth="1"/>
    <col min="3375" max="3375" width="7.7109375" customWidth="1"/>
    <col min="3376" max="3378" width="11.28515625" customWidth="1"/>
    <col min="3379" max="3379" width="11.85546875" customWidth="1"/>
    <col min="3380" max="3380" width="9.28515625" bestFit="1" customWidth="1"/>
    <col min="3579" max="3579" width="26.140625" customWidth="1"/>
    <col min="3580" max="3580" width="7.42578125" customWidth="1"/>
    <col min="3581" max="3581" width="15.42578125" customWidth="1"/>
    <col min="3582" max="3582" width="11.42578125" customWidth="1"/>
    <col min="3583" max="3583" width="12.85546875" customWidth="1"/>
    <col min="3584" max="3584" width="13.42578125" customWidth="1"/>
    <col min="3585" max="3585" width="10.7109375" customWidth="1"/>
    <col min="3586" max="3586" width="7.85546875" customWidth="1"/>
    <col min="3587" max="3587" width="12.28515625" customWidth="1"/>
    <col min="3588" max="3589" width="10.140625" customWidth="1"/>
    <col min="3590" max="3590" width="9.5703125" customWidth="1"/>
    <col min="3591" max="3591" width="7.140625" customWidth="1"/>
    <col min="3592" max="3592" width="9.28515625" customWidth="1"/>
    <col min="3593" max="3593" width="10.42578125" customWidth="1"/>
    <col min="3594" max="3594" width="10.140625" customWidth="1"/>
    <col min="3595" max="3596" width="7.140625" customWidth="1"/>
    <col min="3597" max="3597" width="13.42578125" customWidth="1"/>
    <col min="3598" max="3598" width="12" customWidth="1"/>
    <col min="3599" max="3599" width="11.7109375" customWidth="1"/>
    <col min="3600" max="3600" width="9.42578125" customWidth="1"/>
    <col min="3601" max="3601" width="7.42578125" customWidth="1"/>
    <col min="3602" max="3603" width="11.7109375" customWidth="1"/>
    <col min="3604" max="3604" width="12.28515625" customWidth="1"/>
    <col min="3605" max="3605" width="9.42578125" customWidth="1"/>
    <col min="3606" max="3606" width="8.42578125" customWidth="1"/>
    <col min="3607" max="3607" width="10.85546875" customWidth="1"/>
    <col min="3608" max="3608" width="9.7109375" customWidth="1"/>
    <col min="3609" max="3609" width="11.42578125" customWidth="1"/>
    <col min="3610" max="3610" width="8.42578125" customWidth="1"/>
    <col min="3611" max="3611" width="10.28515625" customWidth="1"/>
    <col min="3612" max="3612" width="12.140625" customWidth="1"/>
    <col min="3613" max="3613" width="13.42578125" customWidth="1"/>
    <col min="3614" max="3614" width="12.140625" customWidth="1"/>
    <col min="3615" max="3615" width="9.42578125" customWidth="1"/>
    <col min="3616" max="3616" width="7.7109375" customWidth="1"/>
    <col min="3617" max="3617" width="10.7109375" customWidth="1"/>
    <col min="3618" max="3618" width="11" customWidth="1"/>
    <col min="3619" max="3619" width="12" customWidth="1"/>
    <col min="3620" max="3620" width="9.85546875" customWidth="1"/>
    <col min="3621" max="3621" width="7.7109375" customWidth="1"/>
    <col min="3622" max="3622" width="10.5703125" customWidth="1"/>
    <col min="3623" max="3623" width="12.42578125" customWidth="1"/>
    <col min="3624" max="3624" width="13.42578125" customWidth="1"/>
    <col min="3625" max="3625" width="9.42578125" customWidth="1"/>
    <col min="3626" max="3626" width="8.42578125" customWidth="1"/>
    <col min="3627" max="3630" width="10" customWidth="1"/>
    <col min="3631" max="3631" width="7.7109375" customWidth="1"/>
    <col min="3632" max="3634" width="11.28515625" customWidth="1"/>
    <col min="3635" max="3635" width="11.85546875" customWidth="1"/>
    <col min="3636" max="3636" width="9.28515625" bestFit="1" customWidth="1"/>
    <col min="3835" max="3835" width="26.140625" customWidth="1"/>
    <col min="3836" max="3836" width="7.42578125" customWidth="1"/>
    <col min="3837" max="3837" width="15.42578125" customWidth="1"/>
    <col min="3838" max="3838" width="11.42578125" customWidth="1"/>
    <col min="3839" max="3839" width="12.85546875" customWidth="1"/>
    <col min="3840" max="3840" width="13.42578125" customWidth="1"/>
    <col min="3841" max="3841" width="10.7109375" customWidth="1"/>
    <col min="3842" max="3842" width="7.85546875" customWidth="1"/>
    <col min="3843" max="3843" width="12.28515625" customWidth="1"/>
    <col min="3844" max="3845" width="10.140625" customWidth="1"/>
    <col min="3846" max="3846" width="9.5703125" customWidth="1"/>
    <col min="3847" max="3847" width="7.140625" customWidth="1"/>
    <col min="3848" max="3848" width="9.28515625" customWidth="1"/>
    <col min="3849" max="3849" width="10.42578125" customWidth="1"/>
    <col min="3850" max="3850" width="10.140625" customWidth="1"/>
    <col min="3851" max="3852" width="7.140625" customWidth="1"/>
    <col min="3853" max="3853" width="13.42578125" customWidth="1"/>
    <col min="3854" max="3854" width="12" customWidth="1"/>
    <col min="3855" max="3855" width="11.7109375" customWidth="1"/>
    <col min="3856" max="3856" width="9.42578125" customWidth="1"/>
    <col min="3857" max="3857" width="7.42578125" customWidth="1"/>
    <col min="3858" max="3859" width="11.7109375" customWidth="1"/>
    <col min="3860" max="3860" width="12.28515625" customWidth="1"/>
    <col min="3861" max="3861" width="9.42578125" customWidth="1"/>
    <col min="3862" max="3862" width="8.42578125" customWidth="1"/>
    <col min="3863" max="3863" width="10.85546875" customWidth="1"/>
    <col min="3864" max="3864" width="9.7109375" customWidth="1"/>
    <col min="3865" max="3865" width="11.42578125" customWidth="1"/>
    <col min="3866" max="3866" width="8.42578125" customWidth="1"/>
    <col min="3867" max="3867" width="10.28515625" customWidth="1"/>
    <col min="3868" max="3868" width="12.140625" customWidth="1"/>
    <col min="3869" max="3869" width="13.42578125" customWidth="1"/>
    <col min="3870" max="3870" width="12.140625" customWidth="1"/>
    <col min="3871" max="3871" width="9.42578125" customWidth="1"/>
    <col min="3872" max="3872" width="7.7109375" customWidth="1"/>
    <col min="3873" max="3873" width="10.7109375" customWidth="1"/>
    <col min="3874" max="3874" width="11" customWidth="1"/>
    <col min="3875" max="3875" width="12" customWidth="1"/>
    <col min="3876" max="3876" width="9.85546875" customWidth="1"/>
    <col min="3877" max="3877" width="7.7109375" customWidth="1"/>
    <col min="3878" max="3878" width="10.5703125" customWidth="1"/>
    <col min="3879" max="3879" width="12.42578125" customWidth="1"/>
    <col min="3880" max="3880" width="13.42578125" customWidth="1"/>
    <col min="3881" max="3881" width="9.42578125" customWidth="1"/>
    <col min="3882" max="3882" width="8.42578125" customWidth="1"/>
    <col min="3883" max="3886" width="10" customWidth="1"/>
    <col min="3887" max="3887" width="7.7109375" customWidth="1"/>
    <col min="3888" max="3890" width="11.28515625" customWidth="1"/>
    <col min="3891" max="3891" width="11.85546875" customWidth="1"/>
    <col min="3892" max="3892" width="9.28515625" bestFit="1" customWidth="1"/>
    <col min="4091" max="4091" width="26.140625" customWidth="1"/>
    <col min="4092" max="4092" width="7.42578125" customWidth="1"/>
    <col min="4093" max="4093" width="15.42578125" customWidth="1"/>
    <col min="4094" max="4094" width="11.42578125" customWidth="1"/>
    <col min="4095" max="4095" width="12.85546875" customWidth="1"/>
    <col min="4096" max="4096" width="13.42578125" customWidth="1"/>
    <col min="4097" max="4097" width="10.7109375" customWidth="1"/>
    <col min="4098" max="4098" width="7.85546875" customWidth="1"/>
    <col min="4099" max="4099" width="12.28515625" customWidth="1"/>
    <col min="4100" max="4101" width="10.140625" customWidth="1"/>
    <col min="4102" max="4102" width="9.5703125" customWidth="1"/>
    <col min="4103" max="4103" width="7.140625" customWidth="1"/>
    <col min="4104" max="4104" width="9.28515625" customWidth="1"/>
    <col min="4105" max="4105" width="10.42578125" customWidth="1"/>
    <col min="4106" max="4106" width="10.140625" customWidth="1"/>
    <col min="4107" max="4108" width="7.140625" customWidth="1"/>
    <col min="4109" max="4109" width="13.42578125" customWidth="1"/>
    <col min="4110" max="4110" width="12" customWidth="1"/>
    <col min="4111" max="4111" width="11.7109375" customWidth="1"/>
    <col min="4112" max="4112" width="9.42578125" customWidth="1"/>
    <col min="4113" max="4113" width="7.42578125" customWidth="1"/>
    <col min="4114" max="4115" width="11.7109375" customWidth="1"/>
    <col min="4116" max="4116" width="12.28515625" customWidth="1"/>
    <col min="4117" max="4117" width="9.42578125" customWidth="1"/>
    <col min="4118" max="4118" width="8.42578125" customWidth="1"/>
    <col min="4119" max="4119" width="10.85546875" customWidth="1"/>
    <col min="4120" max="4120" width="9.7109375" customWidth="1"/>
    <col min="4121" max="4121" width="11.42578125" customWidth="1"/>
    <col min="4122" max="4122" width="8.42578125" customWidth="1"/>
    <col min="4123" max="4123" width="10.28515625" customWidth="1"/>
    <col min="4124" max="4124" width="12.140625" customWidth="1"/>
    <col min="4125" max="4125" width="13.42578125" customWidth="1"/>
    <col min="4126" max="4126" width="12.140625" customWidth="1"/>
    <col min="4127" max="4127" width="9.42578125" customWidth="1"/>
    <col min="4128" max="4128" width="7.7109375" customWidth="1"/>
    <col min="4129" max="4129" width="10.7109375" customWidth="1"/>
    <col min="4130" max="4130" width="11" customWidth="1"/>
    <col min="4131" max="4131" width="12" customWidth="1"/>
    <col min="4132" max="4132" width="9.85546875" customWidth="1"/>
    <col min="4133" max="4133" width="7.7109375" customWidth="1"/>
    <col min="4134" max="4134" width="10.5703125" customWidth="1"/>
    <col min="4135" max="4135" width="12.42578125" customWidth="1"/>
    <col min="4136" max="4136" width="13.42578125" customWidth="1"/>
    <col min="4137" max="4137" width="9.42578125" customWidth="1"/>
    <col min="4138" max="4138" width="8.42578125" customWidth="1"/>
    <col min="4139" max="4142" width="10" customWidth="1"/>
    <col min="4143" max="4143" width="7.7109375" customWidth="1"/>
    <col min="4144" max="4146" width="11.28515625" customWidth="1"/>
    <col min="4147" max="4147" width="11.85546875" customWidth="1"/>
    <col min="4148" max="4148" width="9.28515625" bestFit="1" customWidth="1"/>
    <col min="4347" max="4347" width="26.140625" customWidth="1"/>
    <col min="4348" max="4348" width="7.42578125" customWidth="1"/>
    <col min="4349" max="4349" width="15.42578125" customWidth="1"/>
    <col min="4350" max="4350" width="11.42578125" customWidth="1"/>
    <col min="4351" max="4351" width="12.85546875" customWidth="1"/>
    <col min="4352" max="4352" width="13.42578125" customWidth="1"/>
    <col min="4353" max="4353" width="10.7109375" customWidth="1"/>
    <col min="4354" max="4354" width="7.85546875" customWidth="1"/>
    <col min="4355" max="4355" width="12.28515625" customWidth="1"/>
    <col min="4356" max="4357" width="10.140625" customWidth="1"/>
    <col min="4358" max="4358" width="9.5703125" customWidth="1"/>
    <col min="4359" max="4359" width="7.140625" customWidth="1"/>
    <col min="4360" max="4360" width="9.28515625" customWidth="1"/>
    <col min="4361" max="4361" width="10.42578125" customWidth="1"/>
    <col min="4362" max="4362" width="10.140625" customWidth="1"/>
    <col min="4363" max="4364" width="7.140625" customWidth="1"/>
    <col min="4365" max="4365" width="13.42578125" customWidth="1"/>
    <col min="4366" max="4366" width="12" customWidth="1"/>
    <col min="4367" max="4367" width="11.7109375" customWidth="1"/>
    <col min="4368" max="4368" width="9.42578125" customWidth="1"/>
    <col min="4369" max="4369" width="7.42578125" customWidth="1"/>
    <col min="4370" max="4371" width="11.7109375" customWidth="1"/>
    <col min="4372" max="4372" width="12.28515625" customWidth="1"/>
    <col min="4373" max="4373" width="9.42578125" customWidth="1"/>
    <col min="4374" max="4374" width="8.42578125" customWidth="1"/>
    <col min="4375" max="4375" width="10.85546875" customWidth="1"/>
    <col min="4376" max="4376" width="9.7109375" customWidth="1"/>
    <col min="4377" max="4377" width="11.42578125" customWidth="1"/>
    <col min="4378" max="4378" width="8.42578125" customWidth="1"/>
    <col min="4379" max="4379" width="10.28515625" customWidth="1"/>
    <col min="4380" max="4380" width="12.140625" customWidth="1"/>
    <col min="4381" max="4381" width="13.42578125" customWidth="1"/>
    <col min="4382" max="4382" width="12.140625" customWidth="1"/>
    <col min="4383" max="4383" width="9.42578125" customWidth="1"/>
    <col min="4384" max="4384" width="7.7109375" customWidth="1"/>
    <col min="4385" max="4385" width="10.7109375" customWidth="1"/>
    <col min="4386" max="4386" width="11" customWidth="1"/>
    <col min="4387" max="4387" width="12" customWidth="1"/>
    <col min="4388" max="4388" width="9.85546875" customWidth="1"/>
    <col min="4389" max="4389" width="7.7109375" customWidth="1"/>
    <col min="4390" max="4390" width="10.5703125" customWidth="1"/>
    <col min="4391" max="4391" width="12.42578125" customWidth="1"/>
    <col min="4392" max="4392" width="13.42578125" customWidth="1"/>
    <col min="4393" max="4393" width="9.42578125" customWidth="1"/>
    <col min="4394" max="4394" width="8.42578125" customWidth="1"/>
    <col min="4395" max="4398" width="10" customWidth="1"/>
    <col min="4399" max="4399" width="7.7109375" customWidth="1"/>
    <col min="4400" max="4402" width="11.28515625" customWidth="1"/>
    <col min="4403" max="4403" width="11.85546875" customWidth="1"/>
    <col min="4404" max="4404" width="9.28515625" bestFit="1" customWidth="1"/>
    <col min="4603" max="4603" width="26.140625" customWidth="1"/>
    <col min="4604" max="4604" width="7.42578125" customWidth="1"/>
    <col min="4605" max="4605" width="15.42578125" customWidth="1"/>
    <col min="4606" max="4606" width="11.42578125" customWidth="1"/>
    <col min="4607" max="4607" width="12.85546875" customWidth="1"/>
    <col min="4608" max="4608" width="13.42578125" customWidth="1"/>
    <col min="4609" max="4609" width="10.7109375" customWidth="1"/>
    <col min="4610" max="4610" width="7.85546875" customWidth="1"/>
    <col min="4611" max="4611" width="12.28515625" customWidth="1"/>
    <col min="4612" max="4613" width="10.140625" customWidth="1"/>
    <col min="4614" max="4614" width="9.5703125" customWidth="1"/>
    <col min="4615" max="4615" width="7.140625" customWidth="1"/>
    <col min="4616" max="4616" width="9.28515625" customWidth="1"/>
    <col min="4617" max="4617" width="10.42578125" customWidth="1"/>
    <col min="4618" max="4618" width="10.140625" customWidth="1"/>
    <col min="4619" max="4620" width="7.140625" customWidth="1"/>
    <col min="4621" max="4621" width="13.42578125" customWidth="1"/>
    <col min="4622" max="4622" width="12" customWidth="1"/>
    <col min="4623" max="4623" width="11.7109375" customWidth="1"/>
    <col min="4624" max="4624" width="9.42578125" customWidth="1"/>
    <col min="4625" max="4625" width="7.42578125" customWidth="1"/>
    <col min="4626" max="4627" width="11.7109375" customWidth="1"/>
    <col min="4628" max="4628" width="12.28515625" customWidth="1"/>
    <col min="4629" max="4629" width="9.42578125" customWidth="1"/>
    <col min="4630" max="4630" width="8.42578125" customWidth="1"/>
    <col min="4631" max="4631" width="10.85546875" customWidth="1"/>
    <col min="4632" max="4632" width="9.7109375" customWidth="1"/>
    <col min="4633" max="4633" width="11.42578125" customWidth="1"/>
    <col min="4634" max="4634" width="8.42578125" customWidth="1"/>
    <col min="4635" max="4635" width="10.28515625" customWidth="1"/>
    <col min="4636" max="4636" width="12.140625" customWidth="1"/>
    <col min="4637" max="4637" width="13.42578125" customWidth="1"/>
    <col min="4638" max="4638" width="12.140625" customWidth="1"/>
    <col min="4639" max="4639" width="9.42578125" customWidth="1"/>
    <col min="4640" max="4640" width="7.7109375" customWidth="1"/>
    <col min="4641" max="4641" width="10.7109375" customWidth="1"/>
    <col min="4642" max="4642" width="11" customWidth="1"/>
    <col min="4643" max="4643" width="12" customWidth="1"/>
    <col min="4644" max="4644" width="9.85546875" customWidth="1"/>
    <col min="4645" max="4645" width="7.7109375" customWidth="1"/>
    <col min="4646" max="4646" width="10.5703125" customWidth="1"/>
    <col min="4647" max="4647" width="12.42578125" customWidth="1"/>
    <col min="4648" max="4648" width="13.42578125" customWidth="1"/>
    <col min="4649" max="4649" width="9.42578125" customWidth="1"/>
    <col min="4650" max="4650" width="8.42578125" customWidth="1"/>
    <col min="4651" max="4654" width="10" customWidth="1"/>
    <col min="4655" max="4655" width="7.7109375" customWidth="1"/>
    <col min="4656" max="4658" width="11.28515625" customWidth="1"/>
    <col min="4659" max="4659" width="11.85546875" customWidth="1"/>
    <col min="4660" max="4660" width="9.28515625" bestFit="1" customWidth="1"/>
    <col min="4859" max="4859" width="26.140625" customWidth="1"/>
    <col min="4860" max="4860" width="7.42578125" customWidth="1"/>
    <col min="4861" max="4861" width="15.42578125" customWidth="1"/>
    <col min="4862" max="4862" width="11.42578125" customWidth="1"/>
    <col min="4863" max="4863" width="12.85546875" customWidth="1"/>
    <col min="4864" max="4864" width="13.42578125" customWidth="1"/>
    <col min="4865" max="4865" width="10.7109375" customWidth="1"/>
    <col min="4866" max="4866" width="7.85546875" customWidth="1"/>
    <col min="4867" max="4867" width="12.28515625" customWidth="1"/>
    <col min="4868" max="4869" width="10.140625" customWidth="1"/>
    <col min="4870" max="4870" width="9.5703125" customWidth="1"/>
    <col min="4871" max="4871" width="7.140625" customWidth="1"/>
    <col min="4872" max="4872" width="9.28515625" customWidth="1"/>
    <col min="4873" max="4873" width="10.42578125" customWidth="1"/>
    <col min="4874" max="4874" width="10.140625" customWidth="1"/>
    <col min="4875" max="4876" width="7.140625" customWidth="1"/>
    <col min="4877" max="4877" width="13.42578125" customWidth="1"/>
    <col min="4878" max="4878" width="12" customWidth="1"/>
    <col min="4879" max="4879" width="11.7109375" customWidth="1"/>
    <col min="4880" max="4880" width="9.42578125" customWidth="1"/>
    <col min="4881" max="4881" width="7.42578125" customWidth="1"/>
    <col min="4882" max="4883" width="11.7109375" customWidth="1"/>
    <col min="4884" max="4884" width="12.28515625" customWidth="1"/>
    <col min="4885" max="4885" width="9.42578125" customWidth="1"/>
    <col min="4886" max="4886" width="8.42578125" customWidth="1"/>
    <col min="4887" max="4887" width="10.85546875" customWidth="1"/>
    <col min="4888" max="4888" width="9.7109375" customWidth="1"/>
    <col min="4889" max="4889" width="11.42578125" customWidth="1"/>
    <col min="4890" max="4890" width="8.42578125" customWidth="1"/>
    <col min="4891" max="4891" width="10.28515625" customWidth="1"/>
    <col min="4892" max="4892" width="12.140625" customWidth="1"/>
    <col min="4893" max="4893" width="13.42578125" customWidth="1"/>
    <col min="4894" max="4894" width="12.140625" customWidth="1"/>
    <col min="4895" max="4895" width="9.42578125" customWidth="1"/>
    <col min="4896" max="4896" width="7.7109375" customWidth="1"/>
    <col min="4897" max="4897" width="10.7109375" customWidth="1"/>
    <col min="4898" max="4898" width="11" customWidth="1"/>
    <col min="4899" max="4899" width="12" customWidth="1"/>
    <col min="4900" max="4900" width="9.85546875" customWidth="1"/>
    <col min="4901" max="4901" width="7.7109375" customWidth="1"/>
    <col min="4902" max="4902" width="10.5703125" customWidth="1"/>
    <col min="4903" max="4903" width="12.42578125" customWidth="1"/>
    <col min="4904" max="4904" width="13.42578125" customWidth="1"/>
    <col min="4905" max="4905" width="9.42578125" customWidth="1"/>
    <col min="4906" max="4906" width="8.42578125" customWidth="1"/>
    <col min="4907" max="4910" width="10" customWidth="1"/>
    <col min="4911" max="4911" width="7.7109375" customWidth="1"/>
    <col min="4912" max="4914" width="11.28515625" customWidth="1"/>
    <col min="4915" max="4915" width="11.85546875" customWidth="1"/>
    <col min="4916" max="4916" width="9.28515625" bestFit="1" customWidth="1"/>
    <col min="5115" max="5115" width="26.140625" customWidth="1"/>
    <col min="5116" max="5116" width="7.42578125" customWidth="1"/>
    <col min="5117" max="5117" width="15.42578125" customWidth="1"/>
    <col min="5118" max="5118" width="11.42578125" customWidth="1"/>
    <col min="5119" max="5119" width="12.85546875" customWidth="1"/>
    <col min="5120" max="5120" width="13.42578125" customWidth="1"/>
    <col min="5121" max="5121" width="10.7109375" customWidth="1"/>
    <col min="5122" max="5122" width="7.85546875" customWidth="1"/>
    <col min="5123" max="5123" width="12.28515625" customWidth="1"/>
    <col min="5124" max="5125" width="10.140625" customWidth="1"/>
    <col min="5126" max="5126" width="9.5703125" customWidth="1"/>
    <col min="5127" max="5127" width="7.140625" customWidth="1"/>
    <col min="5128" max="5128" width="9.28515625" customWidth="1"/>
    <col min="5129" max="5129" width="10.42578125" customWidth="1"/>
    <col min="5130" max="5130" width="10.140625" customWidth="1"/>
    <col min="5131" max="5132" width="7.140625" customWidth="1"/>
    <col min="5133" max="5133" width="13.42578125" customWidth="1"/>
    <col min="5134" max="5134" width="12" customWidth="1"/>
    <col min="5135" max="5135" width="11.7109375" customWidth="1"/>
    <col min="5136" max="5136" width="9.42578125" customWidth="1"/>
    <col min="5137" max="5137" width="7.42578125" customWidth="1"/>
    <col min="5138" max="5139" width="11.7109375" customWidth="1"/>
    <col min="5140" max="5140" width="12.28515625" customWidth="1"/>
    <col min="5141" max="5141" width="9.42578125" customWidth="1"/>
    <col min="5142" max="5142" width="8.42578125" customWidth="1"/>
    <col min="5143" max="5143" width="10.85546875" customWidth="1"/>
    <col min="5144" max="5144" width="9.7109375" customWidth="1"/>
    <col min="5145" max="5145" width="11.42578125" customWidth="1"/>
    <col min="5146" max="5146" width="8.42578125" customWidth="1"/>
    <col min="5147" max="5147" width="10.28515625" customWidth="1"/>
    <col min="5148" max="5148" width="12.140625" customWidth="1"/>
    <col min="5149" max="5149" width="13.42578125" customWidth="1"/>
    <col min="5150" max="5150" width="12.140625" customWidth="1"/>
    <col min="5151" max="5151" width="9.42578125" customWidth="1"/>
    <col min="5152" max="5152" width="7.7109375" customWidth="1"/>
    <col min="5153" max="5153" width="10.7109375" customWidth="1"/>
    <col min="5154" max="5154" width="11" customWidth="1"/>
    <col min="5155" max="5155" width="12" customWidth="1"/>
    <col min="5156" max="5156" width="9.85546875" customWidth="1"/>
    <col min="5157" max="5157" width="7.7109375" customWidth="1"/>
    <col min="5158" max="5158" width="10.5703125" customWidth="1"/>
    <col min="5159" max="5159" width="12.42578125" customWidth="1"/>
    <col min="5160" max="5160" width="13.42578125" customWidth="1"/>
    <col min="5161" max="5161" width="9.42578125" customWidth="1"/>
    <col min="5162" max="5162" width="8.42578125" customWidth="1"/>
    <col min="5163" max="5166" width="10" customWidth="1"/>
    <col min="5167" max="5167" width="7.7109375" customWidth="1"/>
    <col min="5168" max="5170" width="11.28515625" customWidth="1"/>
    <col min="5171" max="5171" width="11.85546875" customWidth="1"/>
    <col min="5172" max="5172" width="9.28515625" bestFit="1" customWidth="1"/>
    <col min="5371" max="5371" width="26.140625" customWidth="1"/>
    <col min="5372" max="5372" width="7.42578125" customWidth="1"/>
    <col min="5373" max="5373" width="15.42578125" customWidth="1"/>
    <col min="5374" max="5374" width="11.42578125" customWidth="1"/>
    <col min="5375" max="5375" width="12.85546875" customWidth="1"/>
    <col min="5376" max="5376" width="13.42578125" customWidth="1"/>
    <col min="5377" max="5377" width="10.7109375" customWidth="1"/>
    <col min="5378" max="5378" width="7.85546875" customWidth="1"/>
    <col min="5379" max="5379" width="12.28515625" customWidth="1"/>
    <col min="5380" max="5381" width="10.140625" customWidth="1"/>
    <col min="5382" max="5382" width="9.5703125" customWidth="1"/>
    <col min="5383" max="5383" width="7.140625" customWidth="1"/>
    <col min="5384" max="5384" width="9.28515625" customWidth="1"/>
    <col min="5385" max="5385" width="10.42578125" customWidth="1"/>
    <col min="5386" max="5386" width="10.140625" customWidth="1"/>
    <col min="5387" max="5388" width="7.140625" customWidth="1"/>
    <col min="5389" max="5389" width="13.42578125" customWidth="1"/>
    <col min="5390" max="5390" width="12" customWidth="1"/>
    <col min="5391" max="5391" width="11.7109375" customWidth="1"/>
    <col min="5392" max="5392" width="9.42578125" customWidth="1"/>
    <col min="5393" max="5393" width="7.42578125" customWidth="1"/>
    <col min="5394" max="5395" width="11.7109375" customWidth="1"/>
    <col min="5396" max="5396" width="12.28515625" customWidth="1"/>
    <col min="5397" max="5397" width="9.42578125" customWidth="1"/>
    <col min="5398" max="5398" width="8.42578125" customWidth="1"/>
    <col min="5399" max="5399" width="10.85546875" customWidth="1"/>
    <col min="5400" max="5400" width="9.7109375" customWidth="1"/>
    <col min="5401" max="5401" width="11.42578125" customWidth="1"/>
    <col min="5402" max="5402" width="8.42578125" customWidth="1"/>
    <col min="5403" max="5403" width="10.28515625" customWidth="1"/>
    <col min="5404" max="5404" width="12.140625" customWidth="1"/>
    <col min="5405" max="5405" width="13.42578125" customWidth="1"/>
    <col min="5406" max="5406" width="12.140625" customWidth="1"/>
    <col min="5407" max="5407" width="9.42578125" customWidth="1"/>
    <col min="5408" max="5408" width="7.7109375" customWidth="1"/>
    <col min="5409" max="5409" width="10.7109375" customWidth="1"/>
    <col min="5410" max="5410" width="11" customWidth="1"/>
    <col min="5411" max="5411" width="12" customWidth="1"/>
    <col min="5412" max="5412" width="9.85546875" customWidth="1"/>
    <col min="5413" max="5413" width="7.7109375" customWidth="1"/>
    <col min="5414" max="5414" width="10.5703125" customWidth="1"/>
    <col min="5415" max="5415" width="12.42578125" customWidth="1"/>
    <col min="5416" max="5416" width="13.42578125" customWidth="1"/>
    <col min="5417" max="5417" width="9.42578125" customWidth="1"/>
    <col min="5418" max="5418" width="8.42578125" customWidth="1"/>
    <col min="5419" max="5422" width="10" customWidth="1"/>
    <col min="5423" max="5423" width="7.7109375" customWidth="1"/>
    <col min="5424" max="5426" width="11.28515625" customWidth="1"/>
    <col min="5427" max="5427" width="11.85546875" customWidth="1"/>
    <col min="5428" max="5428" width="9.28515625" bestFit="1" customWidth="1"/>
    <col min="5627" max="5627" width="26.140625" customWidth="1"/>
    <col min="5628" max="5628" width="7.42578125" customWidth="1"/>
    <col min="5629" max="5629" width="15.42578125" customWidth="1"/>
    <col min="5630" max="5630" width="11.42578125" customWidth="1"/>
    <col min="5631" max="5631" width="12.85546875" customWidth="1"/>
    <col min="5632" max="5632" width="13.42578125" customWidth="1"/>
    <col min="5633" max="5633" width="10.7109375" customWidth="1"/>
    <col min="5634" max="5634" width="7.85546875" customWidth="1"/>
    <col min="5635" max="5635" width="12.28515625" customWidth="1"/>
    <col min="5636" max="5637" width="10.140625" customWidth="1"/>
    <col min="5638" max="5638" width="9.5703125" customWidth="1"/>
    <col min="5639" max="5639" width="7.140625" customWidth="1"/>
    <col min="5640" max="5640" width="9.28515625" customWidth="1"/>
    <col min="5641" max="5641" width="10.42578125" customWidth="1"/>
    <col min="5642" max="5642" width="10.140625" customWidth="1"/>
    <col min="5643" max="5644" width="7.140625" customWidth="1"/>
    <col min="5645" max="5645" width="13.42578125" customWidth="1"/>
    <col min="5646" max="5646" width="12" customWidth="1"/>
    <col min="5647" max="5647" width="11.7109375" customWidth="1"/>
    <col min="5648" max="5648" width="9.42578125" customWidth="1"/>
    <col min="5649" max="5649" width="7.42578125" customWidth="1"/>
    <col min="5650" max="5651" width="11.7109375" customWidth="1"/>
    <col min="5652" max="5652" width="12.28515625" customWidth="1"/>
    <col min="5653" max="5653" width="9.42578125" customWidth="1"/>
    <col min="5654" max="5654" width="8.42578125" customWidth="1"/>
    <col min="5655" max="5655" width="10.85546875" customWidth="1"/>
    <col min="5656" max="5656" width="9.7109375" customWidth="1"/>
    <col min="5657" max="5657" width="11.42578125" customWidth="1"/>
    <col min="5658" max="5658" width="8.42578125" customWidth="1"/>
    <col min="5659" max="5659" width="10.28515625" customWidth="1"/>
    <col min="5660" max="5660" width="12.140625" customWidth="1"/>
    <col min="5661" max="5661" width="13.42578125" customWidth="1"/>
    <col min="5662" max="5662" width="12.140625" customWidth="1"/>
    <col min="5663" max="5663" width="9.42578125" customWidth="1"/>
    <col min="5664" max="5664" width="7.7109375" customWidth="1"/>
    <col min="5665" max="5665" width="10.7109375" customWidth="1"/>
    <col min="5666" max="5666" width="11" customWidth="1"/>
    <col min="5667" max="5667" width="12" customWidth="1"/>
    <col min="5668" max="5668" width="9.85546875" customWidth="1"/>
    <col min="5669" max="5669" width="7.7109375" customWidth="1"/>
    <col min="5670" max="5670" width="10.5703125" customWidth="1"/>
    <col min="5671" max="5671" width="12.42578125" customWidth="1"/>
    <col min="5672" max="5672" width="13.42578125" customWidth="1"/>
    <col min="5673" max="5673" width="9.42578125" customWidth="1"/>
    <col min="5674" max="5674" width="8.42578125" customWidth="1"/>
    <col min="5675" max="5678" width="10" customWidth="1"/>
    <col min="5679" max="5679" width="7.7109375" customWidth="1"/>
    <col min="5680" max="5682" width="11.28515625" customWidth="1"/>
    <col min="5683" max="5683" width="11.85546875" customWidth="1"/>
    <col min="5684" max="5684" width="9.28515625" bestFit="1" customWidth="1"/>
    <col min="5883" max="5883" width="26.140625" customWidth="1"/>
    <col min="5884" max="5884" width="7.42578125" customWidth="1"/>
    <col min="5885" max="5885" width="15.42578125" customWidth="1"/>
    <col min="5886" max="5886" width="11.42578125" customWidth="1"/>
    <col min="5887" max="5887" width="12.85546875" customWidth="1"/>
    <col min="5888" max="5888" width="13.42578125" customWidth="1"/>
    <col min="5889" max="5889" width="10.7109375" customWidth="1"/>
    <col min="5890" max="5890" width="7.85546875" customWidth="1"/>
    <col min="5891" max="5891" width="12.28515625" customWidth="1"/>
    <col min="5892" max="5893" width="10.140625" customWidth="1"/>
    <col min="5894" max="5894" width="9.5703125" customWidth="1"/>
    <col min="5895" max="5895" width="7.140625" customWidth="1"/>
    <col min="5896" max="5896" width="9.28515625" customWidth="1"/>
    <col min="5897" max="5897" width="10.42578125" customWidth="1"/>
    <col min="5898" max="5898" width="10.140625" customWidth="1"/>
    <col min="5899" max="5900" width="7.140625" customWidth="1"/>
    <col min="5901" max="5901" width="13.42578125" customWidth="1"/>
    <col min="5902" max="5902" width="12" customWidth="1"/>
    <col min="5903" max="5903" width="11.7109375" customWidth="1"/>
    <col min="5904" max="5904" width="9.42578125" customWidth="1"/>
    <col min="5905" max="5905" width="7.42578125" customWidth="1"/>
    <col min="5906" max="5907" width="11.7109375" customWidth="1"/>
    <col min="5908" max="5908" width="12.28515625" customWidth="1"/>
    <col min="5909" max="5909" width="9.42578125" customWidth="1"/>
    <col min="5910" max="5910" width="8.42578125" customWidth="1"/>
    <col min="5911" max="5911" width="10.85546875" customWidth="1"/>
    <col min="5912" max="5912" width="9.7109375" customWidth="1"/>
    <col min="5913" max="5913" width="11.42578125" customWidth="1"/>
    <col min="5914" max="5914" width="8.42578125" customWidth="1"/>
    <col min="5915" max="5915" width="10.28515625" customWidth="1"/>
    <col min="5916" max="5916" width="12.140625" customWidth="1"/>
    <col min="5917" max="5917" width="13.42578125" customWidth="1"/>
    <col min="5918" max="5918" width="12.140625" customWidth="1"/>
    <col min="5919" max="5919" width="9.42578125" customWidth="1"/>
    <col min="5920" max="5920" width="7.7109375" customWidth="1"/>
    <col min="5921" max="5921" width="10.7109375" customWidth="1"/>
    <col min="5922" max="5922" width="11" customWidth="1"/>
    <col min="5923" max="5923" width="12" customWidth="1"/>
    <col min="5924" max="5924" width="9.85546875" customWidth="1"/>
    <col min="5925" max="5925" width="7.7109375" customWidth="1"/>
    <col min="5926" max="5926" width="10.5703125" customWidth="1"/>
    <col min="5927" max="5927" width="12.42578125" customWidth="1"/>
    <col min="5928" max="5928" width="13.42578125" customWidth="1"/>
    <col min="5929" max="5929" width="9.42578125" customWidth="1"/>
    <col min="5930" max="5930" width="8.42578125" customWidth="1"/>
    <col min="5931" max="5934" width="10" customWidth="1"/>
    <col min="5935" max="5935" width="7.7109375" customWidth="1"/>
    <col min="5936" max="5938" width="11.28515625" customWidth="1"/>
    <col min="5939" max="5939" width="11.85546875" customWidth="1"/>
    <col min="5940" max="5940" width="9.28515625" bestFit="1" customWidth="1"/>
    <col min="6139" max="6139" width="26.140625" customWidth="1"/>
    <col min="6140" max="6140" width="7.42578125" customWidth="1"/>
    <col min="6141" max="6141" width="15.42578125" customWidth="1"/>
    <col min="6142" max="6142" width="11.42578125" customWidth="1"/>
    <col min="6143" max="6143" width="12.85546875" customWidth="1"/>
    <col min="6144" max="6144" width="13.42578125" customWidth="1"/>
    <col min="6145" max="6145" width="10.7109375" customWidth="1"/>
    <col min="6146" max="6146" width="7.85546875" customWidth="1"/>
    <col min="6147" max="6147" width="12.28515625" customWidth="1"/>
    <col min="6148" max="6149" width="10.140625" customWidth="1"/>
    <col min="6150" max="6150" width="9.5703125" customWidth="1"/>
    <col min="6151" max="6151" width="7.140625" customWidth="1"/>
    <col min="6152" max="6152" width="9.28515625" customWidth="1"/>
    <col min="6153" max="6153" width="10.42578125" customWidth="1"/>
    <col min="6154" max="6154" width="10.140625" customWidth="1"/>
    <col min="6155" max="6156" width="7.140625" customWidth="1"/>
    <col min="6157" max="6157" width="13.42578125" customWidth="1"/>
    <col min="6158" max="6158" width="12" customWidth="1"/>
    <col min="6159" max="6159" width="11.7109375" customWidth="1"/>
    <col min="6160" max="6160" width="9.42578125" customWidth="1"/>
    <col min="6161" max="6161" width="7.42578125" customWidth="1"/>
    <col min="6162" max="6163" width="11.7109375" customWidth="1"/>
    <col min="6164" max="6164" width="12.28515625" customWidth="1"/>
    <col min="6165" max="6165" width="9.42578125" customWidth="1"/>
    <col min="6166" max="6166" width="8.42578125" customWidth="1"/>
    <col min="6167" max="6167" width="10.85546875" customWidth="1"/>
    <col min="6168" max="6168" width="9.7109375" customWidth="1"/>
    <col min="6169" max="6169" width="11.42578125" customWidth="1"/>
    <col min="6170" max="6170" width="8.42578125" customWidth="1"/>
    <col min="6171" max="6171" width="10.28515625" customWidth="1"/>
    <col min="6172" max="6172" width="12.140625" customWidth="1"/>
    <col min="6173" max="6173" width="13.42578125" customWidth="1"/>
    <col min="6174" max="6174" width="12.140625" customWidth="1"/>
    <col min="6175" max="6175" width="9.42578125" customWidth="1"/>
    <col min="6176" max="6176" width="7.7109375" customWidth="1"/>
    <col min="6177" max="6177" width="10.7109375" customWidth="1"/>
    <col min="6178" max="6178" width="11" customWidth="1"/>
    <col min="6179" max="6179" width="12" customWidth="1"/>
    <col min="6180" max="6180" width="9.85546875" customWidth="1"/>
    <col min="6181" max="6181" width="7.7109375" customWidth="1"/>
    <col min="6182" max="6182" width="10.5703125" customWidth="1"/>
    <col min="6183" max="6183" width="12.42578125" customWidth="1"/>
    <col min="6184" max="6184" width="13.42578125" customWidth="1"/>
    <col min="6185" max="6185" width="9.42578125" customWidth="1"/>
    <col min="6186" max="6186" width="8.42578125" customWidth="1"/>
    <col min="6187" max="6190" width="10" customWidth="1"/>
    <col min="6191" max="6191" width="7.7109375" customWidth="1"/>
    <col min="6192" max="6194" width="11.28515625" customWidth="1"/>
    <col min="6195" max="6195" width="11.85546875" customWidth="1"/>
    <col min="6196" max="6196" width="9.28515625" bestFit="1" customWidth="1"/>
    <col min="6395" max="6395" width="26.140625" customWidth="1"/>
    <col min="6396" max="6396" width="7.42578125" customWidth="1"/>
    <col min="6397" max="6397" width="15.42578125" customWidth="1"/>
    <col min="6398" max="6398" width="11.42578125" customWidth="1"/>
    <col min="6399" max="6399" width="12.85546875" customWidth="1"/>
    <col min="6400" max="6400" width="13.42578125" customWidth="1"/>
    <col min="6401" max="6401" width="10.7109375" customWidth="1"/>
    <col min="6402" max="6402" width="7.85546875" customWidth="1"/>
    <col min="6403" max="6403" width="12.28515625" customWidth="1"/>
    <col min="6404" max="6405" width="10.140625" customWidth="1"/>
    <col min="6406" max="6406" width="9.5703125" customWidth="1"/>
    <col min="6407" max="6407" width="7.140625" customWidth="1"/>
    <col min="6408" max="6408" width="9.28515625" customWidth="1"/>
    <col min="6409" max="6409" width="10.42578125" customWidth="1"/>
    <col min="6410" max="6410" width="10.140625" customWidth="1"/>
    <col min="6411" max="6412" width="7.140625" customWidth="1"/>
    <col min="6413" max="6413" width="13.42578125" customWidth="1"/>
    <col min="6414" max="6414" width="12" customWidth="1"/>
    <col min="6415" max="6415" width="11.7109375" customWidth="1"/>
    <col min="6416" max="6416" width="9.42578125" customWidth="1"/>
    <col min="6417" max="6417" width="7.42578125" customWidth="1"/>
    <col min="6418" max="6419" width="11.7109375" customWidth="1"/>
    <col min="6420" max="6420" width="12.28515625" customWidth="1"/>
    <col min="6421" max="6421" width="9.42578125" customWidth="1"/>
    <col min="6422" max="6422" width="8.42578125" customWidth="1"/>
    <col min="6423" max="6423" width="10.85546875" customWidth="1"/>
    <col min="6424" max="6424" width="9.7109375" customWidth="1"/>
    <col min="6425" max="6425" width="11.42578125" customWidth="1"/>
    <col min="6426" max="6426" width="8.42578125" customWidth="1"/>
    <col min="6427" max="6427" width="10.28515625" customWidth="1"/>
    <col min="6428" max="6428" width="12.140625" customWidth="1"/>
    <col min="6429" max="6429" width="13.42578125" customWidth="1"/>
    <col min="6430" max="6430" width="12.140625" customWidth="1"/>
    <col min="6431" max="6431" width="9.42578125" customWidth="1"/>
    <col min="6432" max="6432" width="7.7109375" customWidth="1"/>
    <col min="6433" max="6433" width="10.7109375" customWidth="1"/>
    <col min="6434" max="6434" width="11" customWidth="1"/>
    <col min="6435" max="6435" width="12" customWidth="1"/>
    <col min="6436" max="6436" width="9.85546875" customWidth="1"/>
    <col min="6437" max="6437" width="7.7109375" customWidth="1"/>
    <col min="6438" max="6438" width="10.5703125" customWidth="1"/>
    <col min="6439" max="6439" width="12.42578125" customWidth="1"/>
    <col min="6440" max="6440" width="13.42578125" customWidth="1"/>
    <col min="6441" max="6441" width="9.42578125" customWidth="1"/>
    <col min="6442" max="6442" width="8.42578125" customWidth="1"/>
    <col min="6443" max="6446" width="10" customWidth="1"/>
    <col min="6447" max="6447" width="7.7109375" customWidth="1"/>
    <col min="6448" max="6450" width="11.28515625" customWidth="1"/>
    <col min="6451" max="6451" width="11.85546875" customWidth="1"/>
    <col min="6452" max="6452" width="9.28515625" bestFit="1" customWidth="1"/>
    <col min="6651" max="6651" width="26.140625" customWidth="1"/>
    <col min="6652" max="6652" width="7.42578125" customWidth="1"/>
    <col min="6653" max="6653" width="15.42578125" customWidth="1"/>
    <col min="6654" max="6654" width="11.42578125" customWidth="1"/>
    <col min="6655" max="6655" width="12.85546875" customWidth="1"/>
    <col min="6656" max="6656" width="13.42578125" customWidth="1"/>
    <col min="6657" max="6657" width="10.7109375" customWidth="1"/>
    <col min="6658" max="6658" width="7.85546875" customWidth="1"/>
    <col min="6659" max="6659" width="12.28515625" customWidth="1"/>
    <col min="6660" max="6661" width="10.140625" customWidth="1"/>
    <col min="6662" max="6662" width="9.5703125" customWidth="1"/>
    <col min="6663" max="6663" width="7.140625" customWidth="1"/>
    <col min="6664" max="6664" width="9.28515625" customWidth="1"/>
    <col min="6665" max="6665" width="10.42578125" customWidth="1"/>
    <col min="6666" max="6666" width="10.140625" customWidth="1"/>
    <col min="6667" max="6668" width="7.140625" customWidth="1"/>
    <col min="6669" max="6669" width="13.42578125" customWidth="1"/>
    <col min="6670" max="6670" width="12" customWidth="1"/>
    <col min="6671" max="6671" width="11.7109375" customWidth="1"/>
    <col min="6672" max="6672" width="9.42578125" customWidth="1"/>
    <col min="6673" max="6673" width="7.42578125" customWidth="1"/>
    <col min="6674" max="6675" width="11.7109375" customWidth="1"/>
    <col min="6676" max="6676" width="12.28515625" customWidth="1"/>
    <col min="6677" max="6677" width="9.42578125" customWidth="1"/>
    <col min="6678" max="6678" width="8.42578125" customWidth="1"/>
    <col min="6679" max="6679" width="10.85546875" customWidth="1"/>
    <col min="6680" max="6680" width="9.7109375" customWidth="1"/>
    <col min="6681" max="6681" width="11.42578125" customWidth="1"/>
    <col min="6682" max="6682" width="8.42578125" customWidth="1"/>
    <col min="6683" max="6683" width="10.28515625" customWidth="1"/>
    <col min="6684" max="6684" width="12.140625" customWidth="1"/>
    <col min="6685" max="6685" width="13.42578125" customWidth="1"/>
    <col min="6686" max="6686" width="12.140625" customWidth="1"/>
    <col min="6687" max="6687" width="9.42578125" customWidth="1"/>
    <col min="6688" max="6688" width="7.7109375" customWidth="1"/>
    <col min="6689" max="6689" width="10.7109375" customWidth="1"/>
    <col min="6690" max="6690" width="11" customWidth="1"/>
    <col min="6691" max="6691" width="12" customWidth="1"/>
    <col min="6692" max="6692" width="9.85546875" customWidth="1"/>
    <col min="6693" max="6693" width="7.7109375" customWidth="1"/>
    <col min="6694" max="6694" width="10.5703125" customWidth="1"/>
    <col min="6695" max="6695" width="12.42578125" customWidth="1"/>
    <col min="6696" max="6696" width="13.42578125" customWidth="1"/>
    <col min="6697" max="6697" width="9.42578125" customWidth="1"/>
    <col min="6698" max="6698" width="8.42578125" customWidth="1"/>
    <col min="6699" max="6702" width="10" customWidth="1"/>
    <col min="6703" max="6703" width="7.7109375" customWidth="1"/>
    <col min="6704" max="6706" width="11.28515625" customWidth="1"/>
    <col min="6707" max="6707" width="11.85546875" customWidth="1"/>
    <col min="6708" max="6708" width="9.28515625" bestFit="1" customWidth="1"/>
    <col min="6907" max="6907" width="26.140625" customWidth="1"/>
    <col min="6908" max="6908" width="7.42578125" customWidth="1"/>
    <col min="6909" max="6909" width="15.42578125" customWidth="1"/>
    <col min="6910" max="6910" width="11.42578125" customWidth="1"/>
    <col min="6911" max="6911" width="12.85546875" customWidth="1"/>
    <col min="6912" max="6912" width="13.42578125" customWidth="1"/>
    <col min="6913" max="6913" width="10.7109375" customWidth="1"/>
    <col min="6914" max="6914" width="7.85546875" customWidth="1"/>
    <col min="6915" max="6915" width="12.28515625" customWidth="1"/>
    <col min="6916" max="6917" width="10.140625" customWidth="1"/>
    <col min="6918" max="6918" width="9.5703125" customWidth="1"/>
    <col min="6919" max="6919" width="7.140625" customWidth="1"/>
    <col min="6920" max="6920" width="9.28515625" customWidth="1"/>
    <col min="6921" max="6921" width="10.42578125" customWidth="1"/>
    <col min="6922" max="6922" width="10.140625" customWidth="1"/>
    <col min="6923" max="6924" width="7.140625" customWidth="1"/>
    <col min="6925" max="6925" width="13.42578125" customWidth="1"/>
    <col min="6926" max="6926" width="12" customWidth="1"/>
    <col min="6927" max="6927" width="11.7109375" customWidth="1"/>
    <col min="6928" max="6928" width="9.42578125" customWidth="1"/>
    <col min="6929" max="6929" width="7.42578125" customWidth="1"/>
    <col min="6930" max="6931" width="11.7109375" customWidth="1"/>
    <col min="6932" max="6932" width="12.28515625" customWidth="1"/>
    <col min="6933" max="6933" width="9.42578125" customWidth="1"/>
    <col min="6934" max="6934" width="8.42578125" customWidth="1"/>
    <col min="6935" max="6935" width="10.85546875" customWidth="1"/>
    <col min="6936" max="6936" width="9.7109375" customWidth="1"/>
    <col min="6937" max="6937" width="11.42578125" customWidth="1"/>
    <col min="6938" max="6938" width="8.42578125" customWidth="1"/>
    <col min="6939" max="6939" width="10.28515625" customWidth="1"/>
    <col min="6940" max="6940" width="12.140625" customWidth="1"/>
    <col min="6941" max="6941" width="13.42578125" customWidth="1"/>
    <col min="6942" max="6942" width="12.140625" customWidth="1"/>
    <col min="6943" max="6943" width="9.42578125" customWidth="1"/>
    <col min="6944" max="6944" width="7.7109375" customWidth="1"/>
    <col min="6945" max="6945" width="10.7109375" customWidth="1"/>
    <col min="6946" max="6946" width="11" customWidth="1"/>
    <col min="6947" max="6947" width="12" customWidth="1"/>
    <col min="6948" max="6948" width="9.85546875" customWidth="1"/>
    <col min="6949" max="6949" width="7.7109375" customWidth="1"/>
    <col min="6950" max="6950" width="10.5703125" customWidth="1"/>
    <col min="6951" max="6951" width="12.42578125" customWidth="1"/>
    <col min="6952" max="6952" width="13.42578125" customWidth="1"/>
    <col min="6953" max="6953" width="9.42578125" customWidth="1"/>
    <col min="6954" max="6954" width="8.42578125" customWidth="1"/>
    <col min="6955" max="6958" width="10" customWidth="1"/>
    <col min="6959" max="6959" width="7.7109375" customWidth="1"/>
    <col min="6960" max="6962" width="11.28515625" customWidth="1"/>
    <col min="6963" max="6963" width="11.85546875" customWidth="1"/>
    <col min="6964" max="6964" width="9.28515625" bestFit="1" customWidth="1"/>
    <col min="7163" max="7163" width="26.140625" customWidth="1"/>
    <col min="7164" max="7164" width="7.42578125" customWidth="1"/>
    <col min="7165" max="7165" width="15.42578125" customWidth="1"/>
    <col min="7166" max="7166" width="11.42578125" customWidth="1"/>
    <col min="7167" max="7167" width="12.85546875" customWidth="1"/>
    <col min="7168" max="7168" width="13.42578125" customWidth="1"/>
    <col min="7169" max="7169" width="10.7109375" customWidth="1"/>
    <col min="7170" max="7170" width="7.85546875" customWidth="1"/>
    <col min="7171" max="7171" width="12.28515625" customWidth="1"/>
    <col min="7172" max="7173" width="10.140625" customWidth="1"/>
    <col min="7174" max="7174" width="9.5703125" customWidth="1"/>
    <col min="7175" max="7175" width="7.140625" customWidth="1"/>
    <col min="7176" max="7176" width="9.28515625" customWidth="1"/>
    <col min="7177" max="7177" width="10.42578125" customWidth="1"/>
    <col min="7178" max="7178" width="10.140625" customWidth="1"/>
    <col min="7179" max="7180" width="7.140625" customWidth="1"/>
    <col min="7181" max="7181" width="13.42578125" customWidth="1"/>
    <col min="7182" max="7182" width="12" customWidth="1"/>
    <col min="7183" max="7183" width="11.7109375" customWidth="1"/>
    <col min="7184" max="7184" width="9.42578125" customWidth="1"/>
    <col min="7185" max="7185" width="7.42578125" customWidth="1"/>
    <col min="7186" max="7187" width="11.7109375" customWidth="1"/>
    <col min="7188" max="7188" width="12.28515625" customWidth="1"/>
    <col min="7189" max="7189" width="9.42578125" customWidth="1"/>
    <col min="7190" max="7190" width="8.42578125" customWidth="1"/>
    <col min="7191" max="7191" width="10.85546875" customWidth="1"/>
    <col min="7192" max="7192" width="9.7109375" customWidth="1"/>
    <col min="7193" max="7193" width="11.42578125" customWidth="1"/>
    <col min="7194" max="7194" width="8.42578125" customWidth="1"/>
    <col min="7195" max="7195" width="10.28515625" customWidth="1"/>
    <col min="7196" max="7196" width="12.140625" customWidth="1"/>
    <col min="7197" max="7197" width="13.42578125" customWidth="1"/>
    <col min="7198" max="7198" width="12.140625" customWidth="1"/>
    <col min="7199" max="7199" width="9.42578125" customWidth="1"/>
    <col min="7200" max="7200" width="7.7109375" customWidth="1"/>
    <col min="7201" max="7201" width="10.7109375" customWidth="1"/>
    <col min="7202" max="7202" width="11" customWidth="1"/>
    <col min="7203" max="7203" width="12" customWidth="1"/>
    <col min="7204" max="7204" width="9.85546875" customWidth="1"/>
    <col min="7205" max="7205" width="7.7109375" customWidth="1"/>
    <col min="7206" max="7206" width="10.5703125" customWidth="1"/>
    <col min="7207" max="7207" width="12.42578125" customWidth="1"/>
    <col min="7208" max="7208" width="13.42578125" customWidth="1"/>
    <col min="7209" max="7209" width="9.42578125" customWidth="1"/>
    <col min="7210" max="7210" width="8.42578125" customWidth="1"/>
    <col min="7211" max="7214" width="10" customWidth="1"/>
    <col min="7215" max="7215" width="7.7109375" customWidth="1"/>
    <col min="7216" max="7218" width="11.28515625" customWidth="1"/>
    <col min="7219" max="7219" width="11.85546875" customWidth="1"/>
    <col min="7220" max="7220" width="9.28515625" bestFit="1" customWidth="1"/>
    <col min="7419" max="7419" width="26.140625" customWidth="1"/>
    <col min="7420" max="7420" width="7.42578125" customWidth="1"/>
    <col min="7421" max="7421" width="15.42578125" customWidth="1"/>
    <col min="7422" max="7422" width="11.42578125" customWidth="1"/>
    <col min="7423" max="7423" width="12.85546875" customWidth="1"/>
    <col min="7424" max="7424" width="13.42578125" customWidth="1"/>
    <col min="7425" max="7425" width="10.7109375" customWidth="1"/>
    <col min="7426" max="7426" width="7.85546875" customWidth="1"/>
    <col min="7427" max="7427" width="12.28515625" customWidth="1"/>
    <col min="7428" max="7429" width="10.140625" customWidth="1"/>
    <col min="7430" max="7430" width="9.5703125" customWidth="1"/>
    <col min="7431" max="7431" width="7.140625" customWidth="1"/>
    <col min="7432" max="7432" width="9.28515625" customWidth="1"/>
    <col min="7433" max="7433" width="10.42578125" customWidth="1"/>
    <col min="7434" max="7434" width="10.140625" customWidth="1"/>
    <col min="7435" max="7436" width="7.140625" customWidth="1"/>
    <col min="7437" max="7437" width="13.42578125" customWidth="1"/>
    <col min="7438" max="7438" width="12" customWidth="1"/>
    <col min="7439" max="7439" width="11.7109375" customWidth="1"/>
    <col min="7440" max="7440" width="9.42578125" customWidth="1"/>
    <col min="7441" max="7441" width="7.42578125" customWidth="1"/>
    <col min="7442" max="7443" width="11.7109375" customWidth="1"/>
    <col min="7444" max="7444" width="12.28515625" customWidth="1"/>
    <col min="7445" max="7445" width="9.42578125" customWidth="1"/>
    <col min="7446" max="7446" width="8.42578125" customWidth="1"/>
    <col min="7447" max="7447" width="10.85546875" customWidth="1"/>
    <col min="7448" max="7448" width="9.7109375" customWidth="1"/>
    <col min="7449" max="7449" width="11.42578125" customWidth="1"/>
    <col min="7450" max="7450" width="8.42578125" customWidth="1"/>
    <col min="7451" max="7451" width="10.28515625" customWidth="1"/>
    <col min="7452" max="7452" width="12.140625" customWidth="1"/>
    <col min="7453" max="7453" width="13.42578125" customWidth="1"/>
    <col min="7454" max="7454" width="12.140625" customWidth="1"/>
    <col min="7455" max="7455" width="9.42578125" customWidth="1"/>
    <col min="7456" max="7456" width="7.7109375" customWidth="1"/>
    <col min="7457" max="7457" width="10.7109375" customWidth="1"/>
    <col min="7458" max="7458" width="11" customWidth="1"/>
    <col min="7459" max="7459" width="12" customWidth="1"/>
    <col min="7460" max="7460" width="9.85546875" customWidth="1"/>
    <col min="7461" max="7461" width="7.7109375" customWidth="1"/>
    <col min="7462" max="7462" width="10.5703125" customWidth="1"/>
    <col min="7463" max="7463" width="12.42578125" customWidth="1"/>
    <col min="7464" max="7464" width="13.42578125" customWidth="1"/>
    <col min="7465" max="7465" width="9.42578125" customWidth="1"/>
    <col min="7466" max="7466" width="8.42578125" customWidth="1"/>
    <col min="7467" max="7470" width="10" customWidth="1"/>
    <col min="7471" max="7471" width="7.7109375" customWidth="1"/>
    <col min="7472" max="7474" width="11.28515625" customWidth="1"/>
    <col min="7475" max="7475" width="11.85546875" customWidth="1"/>
    <col min="7476" max="7476" width="9.28515625" bestFit="1" customWidth="1"/>
    <col min="7675" max="7675" width="26.140625" customWidth="1"/>
    <col min="7676" max="7676" width="7.42578125" customWidth="1"/>
    <col min="7677" max="7677" width="15.42578125" customWidth="1"/>
    <col min="7678" max="7678" width="11.42578125" customWidth="1"/>
    <col min="7679" max="7679" width="12.85546875" customWidth="1"/>
    <col min="7680" max="7680" width="13.42578125" customWidth="1"/>
    <col min="7681" max="7681" width="10.7109375" customWidth="1"/>
    <col min="7682" max="7682" width="7.85546875" customWidth="1"/>
    <col min="7683" max="7683" width="12.28515625" customWidth="1"/>
    <col min="7684" max="7685" width="10.140625" customWidth="1"/>
    <col min="7686" max="7686" width="9.5703125" customWidth="1"/>
    <col min="7687" max="7687" width="7.140625" customWidth="1"/>
    <col min="7688" max="7688" width="9.28515625" customWidth="1"/>
    <col min="7689" max="7689" width="10.42578125" customWidth="1"/>
    <col min="7690" max="7690" width="10.140625" customWidth="1"/>
    <col min="7691" max="7692" width="7.140625" customWidth="1"/>
    <col min="7693" max="7693" width="13.42578125" customWidth="1"/>
    <col min="7694" max="7694" width="12" customWidth="1"/>
    <col min="7695" max="7695" width="11.7109375" customWidth="1"/>
    <col min="7696" max="7696" width="9.42578125" customWidth="1"/>
    <col min="7697" max="7697" width="7.42578125" customWidth="1"/>
    <col min="7698" max="7699" width="11.7109375" customWidth="1"/>
    <col min="7700" max="7700" width="12.28515625" customWidth="1"/>
    <col min="7701" max="7701" width="9.42578125" customWidth="1"/>
    <col min="7702" max="7702" width="8.42578125" customWidth="1"/>
    <col min="7703" max="7703" width="10.85546875" customWidth="1"/>
    <col min="7704" max="7704" width="9.7109375" customWidth="1"/>
    <col min="7705" max="7705" width="11.42578125" customWidth="1"/>
    <col min="7706" max="7706" width="8.42578125" customWidth="1"/>
    <col min="7707" max="7707" width="10.28515625" customWidth="1"/>
    <col min="7708" max="7708" width="12.140625" customWidth="1"/>
    <col min="7709" max="7709" width="13.42578125" customWidth="1"/>
    <col min="7710" max="7710" width="12.140625" customWidth="1"/>
    <col min="7711" max="7711" width="9.42578125" customWidth="1"/>
    <col min="7712" max="7712" width="7.7109375" customWidth="1"/>
    <col min="7713" max="7713" width="10.7109375" customWidth="1"/>
    <col min="7714" max="7714" width="11" customWidth="1"/>
    <col min="7715" max="7715" width="12" customWidth="1"/>
    <col min="7716" max="7716" width="9.85546875" customWidth="1"/>
    <col min="7717" max="7717" width="7.7109375" customWidth="1"/>
    <col min="7718" max="7718" width="10.5703125" customWidth="1"/>
    <col min="7719" max="7719" width="12.42578125" customWidth="1"/>
    <col min="7720" max="7720" width="13.42578125" customWidth="1"/>
    <col min="7721" max="7721" width="9.42578125" customWidth="1"/>
    <col min="7722" max="7722" width="8.42578125" customWidth="1"/>
    <col min="7723" max="7726" width="10" customWidth="1"/>
    <col min="7727" max="7727" width="7.7109375" customWidth="1"/>
    <col min="7728" max="7730" width="11.28515625" customWidth="1"/>
    <col min="7731" max="7731" width="11.85546875" customWidth="1"/>
    <col min="7732" max="7732" width="9.28515625" bestFit="1" customWidth="1"/>
    <col min="7931" max="7931" width="26.140625" customWidth="1"/>
    <col min="7932" max="7932" width="7.42578125" customWidth="1"/>
    <col min="7933" max="7933" width="15.42578125" customWidth="1"/>
    <col min="7934" max="7934" width="11.42578125" customWidth="1"/>
    <col min="7935" max="7935" width="12.85546875" customWidth="1"/>
    <col min="7936" max="7936" width="13.42578125" customWidth="1"/>
    <col min="7937" max="7937" width="10.7109375" customWidth="1"/>
    <col min="7938" max="7938" width="7.85546875" customWidth="1"/>
    <col min="7939" max="7939" width="12.28515625" customWidth="1"/>
    <col min="7940" max="7941" width="10.140625" customWidth="1"/>
    <col min="7942" max="7942" width="9.5703125" customWidth="1"/>
    <col min="7943" max="7943" width="7.140625" customWidth="1"/>
    <col min="7944" max="7944" width="9.28515625" customWidth="1"/>
    <col min="7945" max="7945" width="10.42578125" customWidth="1"/>
    <col min="7946" max="7946" width="10.140625" customWidth="1"/>
    <col min="7947" max="7948" width="7.140625" customWidth="1"/>
    <col min="7949" max="7949" width="13.42578125" customWidth="1"/>
    <col min="7950" max="7950" width="12" customWidth="1"/>
    <col min="7951" max="7951" width="11.7109375" customWidth="1"/>
    <col min="7952" max="7952" width="9.42578125" customWidth="1"/>
    <col min="7953" max="7953" width="7.42578125" customWidth="1"/>
    <col min="7954" max="7955" width="11.7109375" customWidth="1"/>
    <col min="7956" max="7956" width="12.28515625" customWidth="1"/>
    <col min="7957" max="7957" width="9.42578125" customWidth="1"/>
    <col min="7958" max="7958" width="8.42578125" customWidth="1"/>
    <col min="7959" max="7959" width="10.85546875" customWidth="1"/>
    <col min="7960" max="7960" width="9.7109375" customWidth="1"/>
    <col min="7961" max="7961" width="11.42578125" customWidth="1"/>
    <col min="7962" max="7962" width="8.42578125" customWidth="1"/>
    <col min="7963" max="7963" width="10.28515625" customWidth="1"/>
    <col min="7964" max="7964" width="12.140625" customWidth="1"/>
    <col min="7965" max="7965" width="13.42578125" customWidth="1"/>
    <col min="7966" max="7966" width="12.140625" customWidth="1"/>
    <col min="7967" max="7967" width="9.42578125" customWidth="1"/>
    <col min="7968" max="7968" width="7.7109375" customWidth="1"/>
    <col min="7969" max="7969" width="10.7109375" customWidth="1"/>
    <col min="7970" max="7970" width="11" customWidth="1"/>
    <col min="7971" max="7971" width="12" customWidth="1"/>
    <col min="7972" max="7972" width="9.85546875" customWidth="1"/>
    <col min="7973" max="7973" width="7.7109375" customWidth="1"/>
    <col min="7974" max="7974" width="10.5703125" customWidth="1"/>
    <col min="7975" max="7975" width="12.42578125" customWidth="1"/>
    <col min="7976" max="7976" width="13.42578125" customWidth="1"/>
    <col min="7977" max="7977" width="9.42578125" customWidth="1"/>
    <col min="7978" max="7978" width="8.42578125" customWidth="1"/>
    <col min="7979" max="7982" width="10" customWidth="1"/>
    <col min="7983" max="7983" width="7.7109375" customWidth="1"/>
    <col min="7984" max="7986" width="11.28515625" customWidth="1"/>
    <col min="7987" max="7987" width="11.85546875" customWidth="1"/>
    <col min="7988" max="7988" width="9.28515625" bestFit="1" customWidth="1"/>
    <col min="8187" max="8187" width="26.140625" customWidth="1"/>
    <col min="8188" max="8188" width="7.42578125" customWidth="1"/>
    <col min="8189" max="8189" width="15.42578125" customWidth="1"/>
    <col min="8190" max="8190" width="11.42578125" customWidth="1"/>
    <col min="8191" max="8191" width="12.85546875" customWidth="1"/>
    <col min="8192" max="8192" width="13.42578125" customWidth="1"/>
    <col min="8193" max="8193" width="10.7109375" customWidth="1"/>
    <col min="8194" max="8194" width="7.85546875" customWidth="1"/>
    <col min="8195" max="8195" width="12.28515625" customWidth="1"/>
    <col min="8196" max="8197" width="10.140625" customWidth="1"/>
    <col min="8198" max="8198" width="9.5703125" customWidth="1"/>
    <col min="8199" max="8199" width="7.140625" customWidth="1"/>
    <col min="8200" max="8200" width="9.28515625" customWidth="1"/>
    <col min="8201" max="8201" width="10.42578125" customWidth="1"/>
    <col min="8202" max="8202" width="10.140625" customWidth="1"/>
    <col min="8203" max="8204" width="7.140625" customWidth="1"/>
    <col min="8205" max="8205" width="13.42578125" customWidth="1"/>
    <col min="8206" max="8206" width="12" customWidth="1"/>
    <col min="8207" max="8207" width="11.7109375" customWidth="1"/>
    <col min="8208" max="8208" width="9.42578125" customWidth="1"/>
    <col min="8209" max="8209" width="7.42578125" customWidth="1"/>
    <col min="8210" max="8211" width="11.7109375" customWidth="1"/>
    <col min="8212" max="8212" width="12.28515625" customWidth="1"/>
    <col min="8213" max="8213" width="9.42578125" customWidth="1"/>
    <col min="8214" max="8214" width="8.42578125" customWidth="1"/>
    <col min="8215" max="8215" width="10.85546875" customWidth="1"/>
    <col min="8216" max="8216" width="9.7109375" customWidth="1"/>
    <col min="8217" max="8217" width="11.42578125" customWidth="1"/>
    <col min="8218" max="8218" width="8.42578125" customWidth="1"/>
    <col min="8219" max="8219" width="10.28515625" customWidth="1"/>
    <col min="8220" max="8220" width="12.140625" customWidth="1"/>
    <col min="8221" max="8221" width="13.42578125" customWidth="1"/>
    <col min="8222" max="8222" width="12.140625" customWidth="1"/>
    <col min="8223" max="8223" width="9.42578125" customWidth="1"/>
    <col min="8224" max="8224" width="7.7109375" customWidth="1"/>
    <col min="8225" max="8225" width="10.7109375" customWidth="1"/>
    <col min="8226" max="8226" width="11" customWidth="1"/>
    <col min="8227" max="8227" width="12" customWidth="1"/>
    <col min="8228" max="8228" width="9.85546875" customWidth="1"/>
    <col min="8229" max="8229" width="7.7109375" customWidth="1"/>
    <col min="8230" max="8230" width="10.5703125" customWidth="1"/>
    <col min="8231" max="8231" width="12.42578125" customWidth="1"/>
    <col min="8232" max="8232" width="13.42578125" customWidth="1"/>
    <col min="8233" max="8233" width="9.42578125" customWidth="1"/>
    <col min="8234" max="8234" width="8.42578125" customWidth="1"/>
    <col min="8235" max="8238" width="10" customWidth="1"/>
    <col min="8239" max="8239" width="7.7109375" customWidth="1"/>
    <col min="8240" max="8242" width="11.28515625" customWidth="1"/>
    <col min="8243" max="8243" width="11.85546875" customWidth="1"/>
    <col min="8244" max="8244" width="9.28515625" bestFit="1" customWidth="1"/>
    <col min="8443" max="8443" width="26.140625" customWidth="1"/>
    <col min="8444" max="8444" width="7.42578125" customWidth="1"/>
    <col min="8445" max="8445" width="15.42578125" customWidth="1"/>
    <col min="8446" max="8446" width="11.42578125" customWidth="1"/>
    <col min="8447" max="8447" width="12.85546875" customWidth="1"/>
    <col min="8448" max="8448" width="13.42578125" customWidth="1"/>
    <col min="8449" max="8449" width="10.7109375" customWidth="1"/>
    <col min="8450" max="8450" width="7.85546875" customWidth="1"/>
    <col min="8451" max="8451" width="12.28515625" customWidth="1"/>
    <col min="8452" max="8453" width="10.140625" customWidth="1"/>
    <col min="8454" max="8454" width="9.5703125" customWidth="1"/>
    <col min="8455" max="8455" width="7.140625" customWidth="1"/>
    <col min="8456" max="8456" width="9.28515625" customWidth="1"/>
    <col min="8457" max="8457" width="10.42578125" customWidth="1"/>
    <col min="8458" max="8458" width="10.140625" customWidth="1"/>
    <col min="8459" max="8460" width="7.140625" customWidth="1"/>
    <col min="8461" max="8461" width="13.42578125" customWidth="1"/>
    <col min="8462" max="8462" width="12" customWidth="1"/>
    <col min="8463" max="8463" width="11.7109375" customWidth="1"/>
    <col min="8464" max="8464" width="9.42578125" customWidth="1"/>
    <col min="8465" max="8465" width="7.42578125" customWidth="1"/>
    <col min="8466" max="8467" width="11.7109375" customWidth="1"/>
    <col min="8468" max="8468" width="12.28515625" customWidth="1"/>
    <col min="8469" max="8469" width="9.42578125" customWidth="1"/>
    <col min="8470" max="8470" width="8.42578125" customWidth="1"/>
    <col min="8471" max="8471" width="10.85546875" customWidth="1"/>
    <col min="8472" max="8472" width="9.7109375" customWidth="1"/>
    <col min="8473" max="8473" width="11.42578125" customWidth="1"/>
    <col min="8474" max="8474" width="8.42578125" customWidth="1"/>
    <col min="8475" max="8475" width="10.28515625" customWidth="1"/>
    <col min="8476" max="8476" width="12.140625" customWidth="1"/>
    <col min="8477" max="8477" width="13.42578125" customWidth="1"/>
    <col min="8478" max="8478" width="12.140625" customWidth="1"/>
    <col min="8479" max="8479" width="9.42578125" customWidth="1"/>
    <col min="8480" max="8480" width="7.7109375" customWidth="1"/>
    <col min="8481" max="8481" width="10.7109375" customWidth="1"/>
    <col min="8482" max="8482" width="11" customWidth="1"/>
    <col min="8483" max="8483" width="12" customWidth="1"/>
    <col min="8484" max="8484" width="9.85546875" customWidth="1"/>
    <col min="8485" max="8485" width="7.7109375" customWidth="1"/>
    <col min="8486" max="8486" width="10.5703125" customWidth="1"/>
    <col min="8487" max="8487" width="12.42578125" customWidth="1"/>
    <col min="8488" max="8488" width="13.42578125" customWidth="1"/>
    <col min="8489" max="8489" width="9.42578125" customWidth="1"/>
    <col min="8490" max="8490" width="8.42578125" customWidth="1"/>
    <col min="8491" max="8494" width="10" customWidth="1"/>
    <col min="8495" max="8495" width="7.7109375" customWidth="1"/>
    <col min="8496" max="8498" width="11.28515625" customWidth="1"/>
    <col min="8499" max="8499" width="11.85546875" customWidth="1"/>
    <col min="8500" max="8500" width="9.28515625" bestFit="1" customWidth="1"/>
    <col min="8699" max="8699" width="26.140625" customWidth="1"/>
    <col min="8700" max="8700" width="7.42578125" customWidth="1"/>
    <col min="8701" max="8701" width="15.42578125" customWidth="1"/>
    <col min="8702" max="8702" width="11.42578125" customWidth="1"/>
    <col min="8703" max="8703" width="12.85546875" customWidth="1"/>
    <col min="8704" max="8704" width="13.42578125" customWidth="1"/>
    <col min="8705" max="8705" width="10.7109375" customWidth="1"/>
    <col min="8706" max="8706" width="7.85546875" customWidth="1"/>
    <col min="8707" max="8707" width="12.28515625" customWidth="1"/>
    <col min="8708" max="8709" width="10.140625" customWidth="1"/>
    <col min="8710" max="8710" width="9.5703125" customWidth="1"/>
    <col min="8711" max="8711" width="7.140625" customWidth="1"/>
    <col min="8712" max="8712" width="9.28515625" customWidth="1"/>
    <col min="8713" max="8713" width="10.42578125" customWidth="1"/>
    <col min="8714" max="8714" width="10.140625" customWidth="1"/>
    <col min="8715" max="8716" width="7.140625" customWidth="1"/>
    <col min="8717" max="8717" width="13.42578125" customWidth="1"/>
    <col min="8718" max="8718" width="12" customWidth="1"/>
    <col min="8719" max="8719" width="11.7109375" customWidth="1"/>
    <col min="8720" max="8720" width="9.42578125" customWidth="1"/>
    <col min="8721" max="8721" width="7.42578125" customWidth="1"/>
    <col min="8722" max="8723" width="11.7109375" customWidth="1"/>
    <col min="8724" max="8724" width="12.28515625" customWidth="1"/>
    <col min="8725" max="8725" width="9.42578125" customWidth="1"/>
    <col min="8726" max="8726" width="8.42578125" customWidth="1"/>
    <col min="8727" max="8727" width="10.85546875" customWidth="1"/>
    <col min="8728" max="8728" width="9.7109375" customWidth="1"/>
    <col min="8729" max="8729" width="11.42578125" customWidth="1"/>
    <col min="8730" max="8730" width="8.42578125" customWidth="1"/>
    <col min="8731" max="8731" width="10.28515625" customWidth="1"/>
    <col min="8732" max="8732" width="12.140625" customWidth="1"/>
    <col min="8733" max="8733" width="13.42578125" customWidth="1"/>
    <col min="8734" max="8734" width="12.140625" customWidth="1"/>
    <col min="8735" max="8735" width="9.42578125" customWidth="1"/>
    <col min="8736" max="8736" width="7.7109375" customWidth="1"/>
    <col min="8737" max="8737" width="10.7109375" customWidth="1"/>
    <col min="8738" max="8738" width="11" customWidth="1"/>
    <col min="8739" max="8739" width="12" customWidth="1"/>
    <col min="8740" max="8740" width="9.85546875" customWidth="1"/>
    <col min="8741" max="8741" width="7.7109375" customWidth="1"/>
    <col min="8742" max="8742" width="10.5703125" customWidth="1"/>
    <col min="8743" max="8743" width="12.42578125" customWidth="1"/>
    <col min="8744" max="8744" width="13.42578125" customWidth="1"/>
    <col min="8745" max="8745" width="9.42578125" customWidth="1"/>
    <col min="8746" max="8746" width="8.42578125" customWidth="1"/>
    <col min="8747" max="8750" width="10" customWidth="1"/>
    <col min="8751" max="8751" width="7.7109375" customWidth="1"/>
    <col min="8752" max="8754" width="11.28515625" customWidth="1"/>
    <col min="8755" max="8755" width="11.85546875" customWidth="1"/>
    <col min="8756" max="8756" width="9.28515625" bestFit="1" customWidth="1"/>
    <col min="8955" max="8955" width="26.140625" customWidth="1"/>
    <col min="8956" max="8956" width="7.42578125" customWidth="1"/>
    <col min="8957" max="8957" width="15.42578125" customWidth="1"/>
    <col min="8958" max="8958" width="11.42578125" customWidth="1"/>
    <col min="8959" max="8959" width="12.85546875" customWidth="1"/>
    <col min="8960" max="8960" width="13.42578125" customWidth="1"/>
    <col min="8961" max="8961" width="10.7109375" customWidth="1"/>
    <col min="8962" max="8962" width="7.85546875" customWidth="1"/>
    <col min="8963" max="8963" width="12.28515625" customWidth="1"/>
    <col min="8964" max="8965" width="10.140625" customWidth="1"/>
    <col min="8966" max="8966" width="9.5703125" customWidth="1"/>
    <col min="8967" max="8967" width="7.140625" customWidth="1"/>
    <col min="8968" max="8968" width="9.28515625" customWidth="1"/>
    <col min="8969" max="8969" width="10.42578125" customWidth="1"/>
    <col min="8970" max="8970" width="10.140625" customWidth="1"/>
    <col min="8971" max="8972" width="7.140625" customWidth="1"/>
    <col min="8973" max="8973" width="13.42578125" customWidth="1"/>
    <col min="8974" max="8974" width="12" customWidth="1"/>
    <col min="8975" max="8975" width="11.7109375" customWidth="1"/>
    <col min="8976" max="8976" width="9.42578125" customWidth="1"/>
    <col min="8977" max="8977" width="7.42578125" customWidth="1"/>
    <col min="8978" max="8979" width="11.7109375" customWidth="1"/>
    <col min="8980" max="8980" width="12.28515625" customWidth="1"/>
    <col min="8981" max="8981" width="9.42578125" customWidth="1"/>
    <col min="8982" max="8982" width="8.42578125" customWidth="1"/>
    <col min="8983" max="8983" width="10.85546875" customWidth="1"/>
    <col min="8984" max="8984" width="9.7109375" customWidth="1"/>
    <col min="8985" max="8985" width="11.42578125" customWidth="1"/>
    <col min="8986" max="8986" width="8.42578125" customWidth="1"/>
    <col min="8987" max="8987" width="10.28515625" customWidth="1"/>
    <col min="8988" max="8988" width="12.140625" customWidth="1"/>
    <col min="8989" max="8989" width="13.42578125" customWidth="1"/>
    <col min="8990" max="8990" width="12.140625" customWidth="1"/>
    <col min="8991" max="8991" width="9.42578125" customWidth="1"/>
    <col min="8992" max="8992" width="7.7109375" customWidth="1"/>
    <col min="8993" max="8993" width="10.7109375" customWidth="1"/>
    <col min="8994" max="8994" width="11" customWidth="1"/>
    <col min="8995" max="8995" width="12" customWidth="1"/>
    <col min="8996" max="8996" width="9.85546875" customWidth="1"/>
    <col min="8997" max="8997" width="7.7109375" customWidth="1"/>
    <col min="8998" max="8998" width="10.5703125" customWidth="1"/>
    <col min="8999" max="8999" width="12.42578125" customWidth="1"/>
    <col min="9000" max="9000" width="13.42578125" customWidth="1"/>
    <col min="9001" max="9001" width="9.42578125" customWidth="1"/>
    <col min="9002" max="9002" width="8.42578125" customWidth="1"/>
    <col min="9003" max="9006" width="10" customWidth="1"/>
    <col min="9007" max="9007" width="7.7109375" customWidth="1"/>
    <col min="9008" max="9010" width="11.28515625" customWidth="1"/>
    <col min="9011" max="9011" width="11.85546875" customWidth="1"/>
    <col min="9012" max="9012" width="9.28515625" bestFit="1" customWidth="1"/>
    <col min="9211" max="9211" width="26.140625" customWidth="1"/>
    <col min="9212" max="9212" width="7.42578125" customWidth="1"/>
    <col min="9213" max="9213" width="15.42578125" customWidth="1"/>
    <col min="9214" max="9214" width="11.42578125" customWidth="1"/>
    <col min="9215" max="9215" width="12.85546875" customWidth="1"/>
    <col min="9216" max="9216" width="13.42578125" customWidth="1"/>
    <col min="9217" max="9217" width="10.7109375" customWidth="1"/>
    <col min="9218" max="9218" width="7.85546875" customWidth="1"/>
    <col min="9219" max="9219" width="12.28515625" customWidth="1"/>
    <col min="9220" max="9221" width="10.140625" customWidth="1"/>
    <col min="9222" max="9222" width="9.5703125" customWidth="1"/>
    <col min="9223" max="9223" width="7.140625" customWidth="1"/>
    <col min="9224" max="9224" width="9.28515625" customWidth="1"/>
    <col min="9225" max="9225" width="10.42578125" customWidth="1"/>
    <col min="9226" max="9226" width="10.140625" customWidth="1"/>
    <col min="9227" max="9228" width="7.140625" customWidth="1"/>
    <col min="9229" max="9229" width="13.42578125" customWidth="1"/>
    <col min="9230" max="9230" width="12" customWidth="1"/>
    <col min="9231" max="9231" width="11.7109375" customWidth="1"/>
    <col min="9232" max="9232" width="9.42578125" customWidth="1"/>
    <col min="9233" max="9233" width="7.42578125" customWidth="1"/>
    <col min="9234" max="9235" width="11.7109375" customWidth="1"/>
    <col min="9236" max="9236" width="12.28515625" customWidth="1"/>
    <col min="9237" max="9237" width="9.42578125" customWidth="1"/>
    <col min="9238" max="9238" width="8.42578125" customWidth="1"/>
    <col min="9239" max="9239" width="10.85546875" customWidth="1"/>
    <col min="9240" max="9240" width="9.7109375" customWidth="1"/>
    <col min="9241" max="9241" width="11.42578125" customWidth="1"/>
    <col min="9242" max="9242" width="8.42578125" customWidth="1"/>
    <col min="9243" max="9243" width="10.28515625" customWidth="1"/>
    <col min="9244" max="9244" width="12.140625" customWidth="1"/>
    <col min="9245" max="9245" width="13.42578125" customWidth="1"/>
    <col min="9246" max="9246" width="12.140625" customWidth="1"/>
    <col min="9247" max="9247" width="9.42578125" customWidth="1"/>
    <col min="9248" max="9248" width="7.7109375" customWidth="1"/>
    <col min="9249" max="9249" width="10.7109375" customWidth="1"/>
    <col min="9250" max="9250" width="11" customWidth="1"/>
    <col min="9251" max="9251" width="12" customWidth="1"/>
    <col min="9252" max="9252" width="9.85546875" customWidth="1"/>
    <col min="9253" max="9253" width="7.7109375" customWidth="1"/>
    <col min="9254" max="9254" width="10.5703125" customWidth="1"/>
    <col min="9255" max="9255" width="12.42578125" customWidth="1"/>
    <col min="9256" max="9256" width="13.42578125" customWidth="1"/>
    <col min="9257" max="9257" width="9.42578125" customWidth="1"/>
    <col min="9258" max="9258" width="8.42578125" customWidth="1"/>
    <col min="9259" max="9262" width="10" customWidth="1"/>
    <col min="9263" max="9263" width="7.7109375" customWidth="1"/>
    <col min="9264" max="9266" width="11.28515625" customWidth="1"/>
    <col min="9267" max="9267" width="11.85546875" customWidth="1"/>
    <col min="9268" max="9268" width="9.28515625" bestFit="1" customWidth="1"/>
    <col min="9467" max="9467" width="26.140625" customWidth="1"/>
    <col min="9468" max="9468" width="7.42578125" customWidth="1"/>
    <col min="9469" max="9469" width="15.42578125" customWidth="1"/>
    <col min="9470" max="9470" width="11.42578125" customWidth="1"/>
    <col min="9471" max="9471" width="12.85546875" customWidth="1"/>
    <col min="9472" max="9472" width="13.42578125" customWidth="1"/>
    <col min="9473" max="9473" width="10.7109375" customWidth="1"/>
    <col min="9474" max="9474" width="7.85546875" customWidth="1"/>
    <col min="9475" max="9475" width="12.28515625" customWidth="1"/>
    <col min="9476" max="9477" width="10.140625" customWidth="1"/>
    <col min="9478" max="9478" width="9.5703125" customWidth="1"/>
    <col min="9479" max="9479" width="7.140625" customWidth="1"/>
    <col min="9480" max="9480" width="9.28515625" customWidth="1"/>
    <col min="9481" max="9481" width="10.42578125" customWidth="1"/>
    <col min="9482" max="9482" width="10.140625" customWidth="1"/>
    <col min="9483" max="9484" width="7.140625" customWidth="1"/>
    <col min="9485" max="9485" width="13.42578125" customWidth="1"/>
    <col min="9486" max="9486" width="12" customWidth="1"/>
    <col min="9487" max="9487" width="11.7109375" customWidth="1"/>
    <col min="9488" max="9488" width="9.42578125" customWidth="1"/>
    <col min="9489" max="9489" width="7.42578125" customWidth="1"/>
    <col min="9490" max="9491" width="11.7109375" customWidth="1"/>
    <col min="9492" max="9492" width="12.28515625" customWidth="1"/>
    <col min="9493" max="9493" width="9.42578125" customWidth="1"/>
    <col min="9494" max="9494" width="8.42578125" customWidth="1"/>
    <col min="9495" max="9495" width="10.85546875" customWidth="1"/>
    <col min="9496" max="9496" width="9.7109375" customWidth="1"/>
    <col min="9497" max="9497" width="11.42578125" customWidth="1"/>
    <col min="9498" max="9498" width="8.42578125" customWidth="1"/>
    <col min="9499" max="9499" width="10.28515625" customWidth="1"/>
    <col min="9500" max="9500" width="12.140625" customWidth="1"/>
    <col min="9501" max="9501" width="13.42578125" customWidth="1"/>
    <col min="9502" max="9502" width="12.140625" customWidth="1"/>
    <col min="9503" max="9503" width="9.42578125" customWidth="1"/>
    <col min="9504" max="9504" width="7.7109375" customWidth="1"/>
    <col min="9505" max="9505" width="10.7109375" customWidth="1"/>
    <col min="9506" max="9506" width="11" customWidth="1"/>
    <col min="9507" max="9507" width="12" customWidth="1"/>
    <col min="9508" max="9508" width="9.85546875" customWidth="1"/>
    <col min="9509" max="9509" width="7.7109375" customWidth="1"/>
    <col min="9510" max="9510" width="10.5703125" customWidth="1"/>
    <col min="9511" max="9511" width="12.42578125" customWidth="1"/>
    <col min="9512" max="9512" width="13.42578125" customWidth="1"/>
    <col min="9513" max="9513" width="9.42578125" customWidth="1"/>
    <col min="9514" max="9514" width="8.42578125" customWidth="1"/>
    <col min="9515" max="9518" width="10" customWidth="1"/>
    <col min="9519" max="9519" width="7.7109375" customWidth="1"/>
    <col min="9520" max="9522" width="11.28515625" customWidth="1"/>
    <col min="9523" max="9523" width="11.85546875" customWidth="1"/>
    <col min="9524" max="9524" width="9.28515625" bestFit="1" customWidth="1"/>
    <col min="9723" max="9723" width="26.140625" customWidth="1"/>
    <col min="9724" max="9724" width="7.42578125" customWidth="1"/>
    <col min="9725" max="9725" width="15.42578125" customWidth="1"/>
    <col min="9726" max="9726" width="11.42578125" customWidth="1"/>
    <col min="9727" max="9727" width="12.85546875" customWidth="1"/>
    <col min="9728" max="9728" width="13.42578125" customWidth="1"/>
    <col min="9729" max="9729" width="10.7109375" customWidth="1"/>
    <col min="9730" max="9730" width="7.85546875" customWidth="1"/>
    <col min="9731" max="9731" width="12.28515625" customWidth="1"/>
    <col min="9732" max="9733" width="10.140625" customWidth="1"/>
    <col min="9734" max="9734" width="9.5703125" customWidth="1"/>
    <col min="9735" max="9735" width="7.140625" customWidth="1"/>
    <col min="9736" max="9736" width="9.28515625" customWidth="1"/>
    <col min="9737" max="9737" width="10.42578125" customWidth="1"/>
    <col min="9738" max="9738" width="10.140625" customWidth="1"/>
    <col min="9739" max="9740" width="7.140625" customWidth="1"/>
    <col min="9741" max="9741" width="13.42578125" customWidth="1"/>
    <col min="9742" max="9742" width="12" customWidth="1"/>
    <col min="9743" max="9743" width="11.7109375" customWidth="1"/>
    <col min="9744" max="9744" width="9.42578125" customWidth="1"/>
    <col min="9745" max="9745" width="7.42578125" customWidth="1"/>
    <col min="9746" max="9747" width="11.7109375" customWidth="1"/>
    <col min="9748" max="9748" width="12.28515625" customWidth="1"/>
    <col min="9749" max="9749" width="9.42578125" customWidth="1"/>
    <col min="9750" max="9750" width="8.42578125" customWidth="1"/>
    <col min="9751" max="9751" width="10.85546875" customWidth="1"/>
    <col min="9752" max="9752" width="9.7109375" customWidth="1"/>
    <col min="9753" max="9753" width="11.42578125" customWidth="1"/>
    <col min="9754" max="9754" width="8.42578125" customWidth="1"/>
    <col min="9755" max="9755" width="10.28515625" customWidth="1"/>
    <col min="9756" max="9756" width="12.140625" customWidth="1"/>
    <col min="9757" max="9757" width="13.42578125" customWidth="1"/>
    <col min="9758" max="9758" width="12.140625" customWidth="1"/>
    <col min="9759" max="9759" width="9.42578125" customWidth="1"/>
    <col min="9760" max="9760" width="7.7109375" customWidth="1"/>
    <col min="9761" max="9761" width="10.7109375" customWidth="1"/>
    <col min="9762" max="9762" width="11" customWidth="1"/>
    <col min="9763" max="9763" width="12" customWidth="1"/>
    <col min="9764" max="9764" width="9.85546875" customWidth="1"/>
    <col min="9765" max="9765" width="7.7109375" customWidth="1"/>
    <col min="9766" max="9766" width="10.5703125" customWidth="1"/>
    <col min="9767" max="9767" width="12.42578125" customWidth="1"/>
    <col min="9768" max="9768" width="13.42578125" customWidth="1"/>
    <col min="9769" max="9769" width="9.42578125" customWidth="1"/>
    <col min="9770" max="9770" width="8.42578125" customWidth="1"/>
    <col min="9771" max="9774" width="10" customWidth="1"/>
    <col min="9775" max="9775" width="7.7109375" customWidth="1"/>
    <col min="9776" max="9778" width="11.28515625" customWidth="1"/>
    <col min="9779" max="9779" width="11.85546875" customWidth="1"/>
    <col min="9780" max="9780" width="9.28515625" bestFit="1" customWidth="1"/>
    <col min="9979" max="9979" width="26.140625" customWidth="1"/>
    <col min="9980" max="9980" width="7.42578125" customWidth="1"/>
    <col min="9981" max="9981" width="15.42578125" customWidth="1"/>
    <col min="9982" max="9982" width="11.42578125" customWidth="1"/>
    <col min="9983" max="9983" width="12.85546875" customWidth="1"/>
    <col min="9984" max="9984" width="13.42578125" customWidth="1"/>
    <col min="9985" max="9985" width="10.7109375" customWidth="1"/>
    <col min="9986" max="9986" width="7.85546875" customWidth="1"/>
    <col min="9987" max="9987" width="12.28515625" customWidth="1"/>
    <col min="9988" max="9989" width="10.140625" customWidth="1"/>
    <col min="9990" max="9990" width="9.5703125" customWidth="1"/>
    <col min="9991" max="9991" width="7.140625" customWidth="1"/>
    <col min="9992" max="9992" width="9.28515625" customWidth="1"/>
    <col min="9993" max="9993" width="10.42578125" customWidth="1"/>
    <col min="9994" max="9994" width="10.140625" customWidth="1"/>
    <col min="9995" max="9996" width="7.140625" customWidth="1"/>
    <col min="9997" max="9997" width="13.42578125" customWidth="1"/>
    <col min="9998" max="9998" width="12" customWidth="1"/>
    <col min="9999" max="9999" width="11.7109375" customWidth="1"/>
    <col min="10000" max="10000" width="9.42578125" customWidth="1"/>
    <col min="10001" max="10001" width="7.42578125" customWidth="1"/>
    <col min="10002" max="10003" width="11.7109375" customWidth="1"/>
    <col min="10004" max="10004" width="12.28515625" customWidth="1"/>
    <col min="10005" max="10005" width="9.42578125" customWidth="1"/>
    <col min="10006" max="10006" width="8.42578125" customWidth="1"/>
    <col min="10007" max="10007" width="10.85546875" customWidth="1"/>
    <col min="10008" max="10008" width="9.7109375" customWidth="1"/>
    <col min="10009" max="10009" width="11.42578125" customWidth="1"/>
    <col min="10010" max="10010" width="8.42578125" customWidth="1"/>
    <col min="10011" max="10011" width="10.28515625" customWidth="1"/>
    <col min="10012" max="10012" width="12.140625" customWidth="1"/>
    <col min="10013" max="10013" width="13.42578125" customWidth="1"/>
    <col min="10014" max="10014" width="12.140625" customWidth="1"/>
    <col min="10015" max="10015" width="9.42578125" customWidth="1"/>
    <col min="10016" max="10016" width="7.7109375" customWidth="1"/>
    <col min="10017" max="10017" width="10.7109375" customWidth="1"/>
    <col min="10018" max="10018" width="11" customWidth="1"/>
    <col min="10019" max="10019" width="12" customWidth="1"/>
    <col min="10020" max="10020" width="9.85546875" customWidth="1"/>
    <col min="10021" max="10021" width="7.7109375" customWidth="1"/>
    <col min="10022" max="10022" width="10.5703125" customWidth="1"/>
    <col min="10023" max="10023" width="12.42578125" customWidth="1"/>
    <col min="10024" max="10024" width="13.42578125" customWidth="1"/>
    <col min="10025" max="10025" width="9.42578125" customWidth="1"/>
    <col min="10026" max="10026" width="8.42578125" customWidth="1"/>
    <col min="10027" max="10030" width="10" customWidth="1"/>
    <col min="10031" max="10031" width="7.7109375" customWidth="1"/>
    <col min="10032" max="10034" width="11.28515625" customWidth="1"/>
    <col min="10035" max="10035" width="11.85546875" customWidth="1"/>
    <col min="10036" max="10036" width="9.28515625" bestFit="1" customWidth="1"/>
    <col min="10235" max="10235" width="26.140625" customWidth="1"/>
    <col min="10236" max="10236" width="7.42578125" customWidth="1"/>
    <col min="10237" max="10237" width="15.42578125" customWidth="1"/>
    <col min="10238" max="10238" width="11.42578125" customWidth="1"/>
    <col min="10239" max="10239" width="12.85546875" customWidth="1"/>
    <col min="10240" max="10240" width="13.42578125" customWidth="1"/>
    <col min="10241" max="10241" width="10.7109375" customWidth="1"/>
    <col min="10242" max="10242" width="7.85546875" customWidth="1"/>
    <col min="10243" max="10243" width="12.28515625" customWidth="1"/>
    <col min="10244" max="10245" width="10.140625" customWidth="1"/>
    <col min="10246" max="10246" width="9.5703125" customWidth="1"/>
    <col min="10247" max="10247" width="7.140625" customWidth="1"/>
    <col min="10248" max="10248" width="9.28515625" customWidth="1"/>
    <col min="10249" max="10249" width="10.42578125" customWidth="1"/>
    <col min="10250" max="10250" width="10.140625" customWidth="1"/>
    <col min="10251" max="10252" width="7.140625" customWidth="1"/>
    <col min="10253" max="10253" width="13.42578125" customWidth="1"/>
    <col min="10254" max="10254" width="12" customWidth="1"/>
    <col min="10255" max="10255" width="11.7109375" customWidth="1"/>
    <col min="10256" max="10256" width="9.42578125" customWidth="1"/>
    <col min="10257" max="10257" width="7.42578125" customWidth="1"/>
    <col min="10258" max="10259" width="11.7109375" customWidth="1"/>
    <col min="10260" max="10260" width="12.28515625" customWidth="1"/>
    <col min="10261" max="10261" width="9.42578125" customWidth="1"/>
    <col min="10262" max="10262" width="8.42578125" customWidth="1"/>
    <col min="10263" max="10263" width="10.85546875" customWidth="1"/>
    <col min="10264" max="10264" width="9.7109375" customWidth="1"/>
    <col min="10265" max="10265" width="11.42578125" customWidth="1"/>
    <col min="10266" max="10266" width="8.42578125" customWidth="1"/>
    <col min="10267" max="10267" width="10.28515625" customWidth="1"/>
    <col min="10268" max="10268" width="12.140625" customWidth="1"/>
    <col min="10269" max="10269" width="13.42578125" customWidth="1"/>
    <col min="10270" max="10270" width="12.140625" customWidth="1"/>
    <col min="10271" max="10271" width="9.42578125" customWidth="1"/>
    <col min="10272" max="10272" width="7.7109375" customWidth="1"/>
    <col min="10273" max="10273" width="10.7109375" customWidth="1"/>
    <col min="10274" max="10274" width="11" customWidth="1"/>
    <col min="10275" max="10275" width="12" customWidth="1"/>
    <col min="10276" max="10276" width="9.85546875" customWidth="1"/>
    <col min="10277" max="10277" width="7.7109375" customWidth="1"/>
    <col min="10278" max="10278" width="10.5703125" customWidth="1"/>
    <col min="10279" max="10279" width="12.42578125" customWidth="1"/>
    <col min="10280" max="10280" width="13.42578125" customWidth="1"/>
    <col min="10281" max="10281" width="9.42578125" customWidth="1"/>
    <col min="10282" max="10282" width="8.42578125" customWidth="1"/>
    <col min="10283" max="10286" width="10" customWidth="1"/>
    <col min="10287" max="10287" width="7.7109375" customWidth="1"/>
    <col min="10288" max="10290" width="11.28515625" customWidth="1"/>
    <col min="10291" max="10291" width="11.85546875" customWidth="1"/>
    <col min="10292" max="10292" width="9.28515625" bestFit="1" customWidth="1"/>
    <col min="10491" max="10491" width="26.140625" customWidth="1"/>
    <col min="10492" max="10492" width="7.42578125" customWidth="1"/>
    <col min="10493" max="10493" width="15.42578125" customWidth="1"/>
    <col min="10494" max="10494" width="11.42578125" customWidth="1"/>
    <col min="10495" max="10495" width="12.85546875" customWidth="1"/>
    <col min="10496" max="10496" width="13.42578125" customWidth="1"/>
    <col min="10497" max="10497" width="10.7109375" customWidth="1"/>
    <col min="10498" max="10498" width="7.85546875" customWidth="1"/>
    <col min="10499" max="10499" width="12.28515625" customWidth="1"/>
    <col min="10500" max="10501" width="10.140625" customWidth="1"/>
    <col min="10502" max="10502" width="9.5703125" customWidth="1"/>
    <col min="10503" max="10503" width="7.140625" customWidth="1"/>
    <col min="10504" max="10504" width="9.28515625" customWidth="1"/>
    <col min="10505" max="10505" width="10.42578125" customWidth="1"/>
    <col min="10506" max="10506" width="10.140625" customWidth="1"/>
    <col min="10507" max="10508" width="7.140625" customWidth="1"/>
    <col min="10509" max="10509" width="13.42578125" customWidth="1"/>
    <col min="10510" max="10510" width="12" customWidth="1"/>
    <col min="10511" max="10511" width="11.7109375" customWidth="1"/>
    <col min="10512" max="10512" width="9.42578125" customWidth="1"/>
    <col min="10513" max="10513" width="7.42578125" customWidth="1"/>
    <col min="10514" max="10515" width="11.7109375" customWidth="1"/>
    <col min="10516" max="10516" width="12.28515625" customWidth="1"/>
    <col min="10517" max="10517" width="9.42578125" customWidth="1"/>
    <col min="10518" max="10518" width="8.42578125" customWidth="1"/>
    <col min="10519" max="10519" width="10.85546875" customWidth="1"/>
    <col min="10520" max="10520" width="9.7109375" customWidth="1"/>
    <col min="10521" max="10521" width="11.42578125" customWidth="1"/>
    <col min="10522" max="10522" width="8.42578125" customWidth="1"/>
    <col min="10523" max="10523" width="10.28515625" customWidth="1"/>
    <col min="10524" max="10524" width="12.140625" customWidth="1"/>
    <col min="10525" max="10525" width="13.42578125" customWidth="1"/>
    <col min="10526" max="10526" width="12.140625" customWidth="1"/>
    <col min="10527" max="10527" width="9.42578125" customWidth="1"/>
    <col min="10528" max="10528" width="7.7109375" customWidth="1"/>
    <col min="10529" max="10529" width="10.7109375" customWidth="1"/>
    <col min="10530" max="10530" width="11" customWidth="1"/>
    <col min="10531" max="10531" width="12" customWidth="1"/>
    <col min="10532" max="10532" width="9.85546875" customWidth="1"/>
    <col min="10533" max="10533" width="7.7109375" customWidth="1"/>
    <col min="10534" max="10534" width="10.5703125" customWidth="1"/>
    <col min="10535" max="10535" width="12.42578125" customWidth="1"/>
    <col min="10536" max="10536" width="13.42578125" customWidth="1"/>
    <col min="10537" max="10537" width="9.42578125" customWidth="1"/>
    <col min="10538" max="10538" width="8.42578125" customWidth="1"/>
    <col min="10539" max="10542" width="10" customWidth="1"/>
    <col min="10543" max="10543" width="7.7109375" customWidth="1"/>
    <col min="10544" max="10546" width="11.28515625" customWidth="1"/>
    <col min="10547" max="10547" width="11.85546875" customWidth="1"/>
    <col min="10548" max="10548" width="9.28515625" bestFit="1" customWidth="1"/>
    <col min="10747" max="10747" width="26.140625" customWidth="1"/>
    <col min="10748" max="10748" width="7.42578125" customWidth="1"/>
    <col min="10749" max="10749" width="15.42578125" customWidth="1"/>
    <col min="10750" max="10750" width="11.42578125" customWidth="1"/>
    <col min="10751" max="10751" width="12.85546875" customWidth="1"/>
    <col min="10752" max="10752" width="13.42578125" customWidth="1"/>
    <col min="10753" max="10753" width="10.7109375" customWidth="1"/>
    <col min="10754" max="10754" width="7.85546875" customWidth="1"/>
    <col min="10755" max="10755" width="12.28515625" customWidth="1"/>
    <col min="10756" max="10757" width="10.140625" customWidth="1"/>
    <col min="10758" max="10758" width="9.5703125" customWidth="1"/>
    <col min="10759" max="10759" width="7.140625" customWidth="1"/>
    <col min="10760" max="10760" width="9.28515625" customWidth="1"/>
    <col min="10761" max="10761" width="10.42578125" customWidth="1"/>
    <col min="10762" max="10762" width="10.140625" customWidth="1"/>
    <col min="10763" max="10764" width="7.140625" customWidth="1"/>
    <col min="10765" max="10765" width="13.42578125" customWidth="1"/>
    <col min="10766" max="10766" width="12" customWidth="1"/>
    <col min="10767" max="10767" width="11.7109375" customWidth="1"/>
    <col min="10768" max="10768" width="9.42578125" customWidth="1"/>
    <col min="10769" max="10769" width="7.42578125" customWidth="1"/>
    <col min="10770" max="10771" width="11.7109375" customWidth="1"/>
    <col min="10772" max="10772" width="12.28515625" customWidth="1"/>
    <col min="10773" max="10773" width="9.42578125" customWidth="1"/>
    <col min="10774" max="10774" width="8.42578125" customWidth="1"/>
    <col min="10775" max="10775" width="10.85546875" customWidth="1"/>
    <col min="10776" max="10776" width="9.7109375" customWidth="1"/>
    <col min="10777" max="10777" width="11.42578125" customWidth="1"/>
    <col min="10778" max="10778" width="8.42578125" customWidth="1"/>
    <col min="10779" max="10779" width="10.28515625" customWidth="1"/>
    <col min="10780" max="10780" width="12.140625" customWidth="1"/>
    <col min="10781" max="10781" width="13.42578125" customWidth="1"/>
    <col min="10782" max="10782" width="12.140625" customWidth="1"/>
    <col min="10783" max="10783" width="9.42578125" customWidth="1"/>
    <col min="10784" max="10784" width="7.7109375" customWidth="1"/>
    <col min="10785" max="10785" width="10.7109375" customWidth="1"/>
    <col min="10786" max="10786" width="11" customWidth="1"/>
    <col min="10787" max="10787" width="12" customWidth="1"/>
    <col min="10788" max="10788" width="9.85546875" customWidth="1"/>
    <col min="10789" max="10789" width="7.7109375" customWidth="1"/>
    <col min="10790" max="10790" width="10.5703125" customWidth="1"/>
    <col min="10791" max="10791" width="12.42578125" customWidth="1"/>
    <col min="10792" max="10792" width="13.42578125" customWidth="1"/>
    <col min="10793" max="10793" width="9.42578125" customWidth="1"/>
    <col min="10794" max="10794" width="8.42578125" customWidth="1"/>
    <col min="10795" max="10798" width="10" customWidth="1"/>
    <col min="10799" max="10799" width="7.7109375" customWidth="1"/>
    <col min="10800" max="10802" width="11.28515625" customWidth="1"/>
    <col min="10803" max="10803" width="11.85546875" customWidth="1"/>
    <col min="10804" max="10804" width="9.28515625" bestFit="1" customWidth="1"/>
    <col min="11003" max="11003" width="26.140625" customWidth="1"/>
    <col min="11004" max="11004" width="7.42578125" customWidth="1"/>
    <col min="11005" max="11005" width="15.42578125" customWidth="1"/>
    <col min="11006" max="11006" width="11.42578125" customWidth="1"/>
    <col min="11007" max="11007" width="12.85546875" customWidth="1"/>
    <col min="11008" max="11008" width="13.42578125" customWidth="1"/>
    <col min="11009" max="11009" width="10.7109375" customWidth="1"/>
    <col min="11010" max="11010" width="7.85546875" customWidth="1"/>
    <col min="11011" max="11011" width="12.28515625" customWidth="1"/>
    <col min="11012" max="11013" width="10.140625" customWidth="1"/>
    <col min="11014" max="11014" width="9.5703125" customWidth="1"/>
    <col min="11015" max="11015" width="7.140625" customWidth="1"/>
    <col min="11016" max="11016" width="9.28515625" customWidth="1"/>
    <col min="11017" max="11017" width="10.42578125" customWidth="1"/>
    <col min="11018" max="11018" width="10.140625" customWidth="1"/>
    <col min="11019" max="11020" width="7.140625" customWidth="1"/>
    <col min="11021" max="11021" width="13.42578125" customWidth="1"/>
    <col min="11022" max="11022" width="12" customWidth="1"/>
    <col min="11023" max="11023" width="11.7109375" customWidth="1"/>
    <col min="11024" max="11024" width="9.42578125" customWidth="1"/>
    <col min="11025" max="11025" width="7.42578125" customWidth="1"/>
    <col min="11026" max="11027" width="11.7109375" customWidth="1"/>
    <col min="11028" max="11028" width="12.28515625" customWidth="1"/>
    <col min="11029" max="11029" width="9.42578125" customWidth="1"/>
    <col min="11030" max="11030" width="8.42578125" customWidth="1"/>
    <col min="11031" max="11031" width="10.85546875" customWidth="1"/>
    <col min="11032" max="11032" width="9.7109375" customWidth="1"/>
    <col min="11033" max="11033" width="11.42578125" customWidth="1"/>
    <col min="11034" max="11034" width="8.42578125" customWidth="1"/>
    <col min="11035" max="11035" width="10.28515625" customWidth="1"/>
    <col min="11036" max="11036" width="12.140625" customWidth="1"/>
    <col min="11037" max="11037" width="13.42578125" customWidth="1"/>
    <col min="11038" max="11038" width="12.140625" customWidth="1"/>
    <col min="11039" max="11039" width="9.42578125" customWidth="1"/>
    <col min="11040" max="11040" width="7.7109375" customWidth="1"/>
    <col min="11041" max="11041" width="10.7109375" customWidth="1"/>
    <col min="11042" max="11042" width="11" customWidth="1"/>
    <col min="11043" max="11043" width="12" customWidth="1"/>
    <col min="11044" max="11044" width="9.85546875" customWidth="1"/>
    <col min="11045" max="11045" width="7.7109375" customWidth="1"/>
    <col min="11046" max="11046" width="10.5703125" customWidth="1"/>
    <col min="11047" max="11047" width="12.42578125" customWidth="1"/>
    <col min="11048" max="11048" width="13.42578125" customWidth="1"/>
    <col min="11049" max="11049" width="9.42578125" customWidth="1"/>
    <col min="11050" max="11050" width="8.42578125" customWidth="1"/>
    <col min="11051" max="11054" width="10" customWidth="1"/>
    <col min="11055" max="11055" width="7.7109375" customWidth="1"/>
    <col min="11056" max="11058" width="11.28515625" customWidth="1"/>
    <col min="11059" max="11059" width="11.85546875" customWidth="1"/>
    <col min="11060" max="11060" width="9.28515625" bestFit="1" customWidth="1"/>
    <col min="11259" max="11259" width="26.140625" customWidth="1"/>
    <col min="11260" max="11260" width="7.42578125" customWidth="1"/>
    <col min="11261" max="11261" width="15.42578125" customWidth="1"/>
    <col min="11262" max="11262" width="11.42578125" customWidth="1"/>
    <col min="11263" max="11263" width="12.85546875" customWidth="1"/>
    <col min="11264" max="11264" width="13.42578125" customWidth="1"/>
    <col min="11265" max="11265" width="10.7109375" customWidth="1"/>
    <col min="11266" max="11266" width="7.85546875" customWidth="1"/>
    <col min="11267" max="11267" width="12.28515625" customWidth="1"/>
    <col min="11268" max="11269" width="10.140625" customWidth="1"/>
    <col min="11270" max="11270" width="9.5703125" customWidth="1"/>
    <col min="11271" max="11271" width="7.140625" customWidth="1"/>
    <col min="11272" max="11272" width="9.28515625" customWidth="1"/>
    <col min="11273" max="11273" width="10.42578125" customWidth="1"/>
    <col min="11274" max="11274" width="10.140625" customWidth="1"/>
    <col min="11275" max="11276" width="7.140625" customWidth="1"/>
    <col min="11277" max="11277" width="13.42578125" customWidth="1"/>
    <col min="11278" max="11278" width="12" customWidth="1"/>
    <col min="11279" max="11279" width="11.7109375" customWidth="1"/>
    <col min="11280" max="11280" width="9.42578125" customWidth="1"/>
    <col min="11281" max="11281" width="7.42578125" customWidth="1"/>
    <col min="11282" max="11283" width="11.7109375" customWidth="1"/>
    <col min="11284" max="11284" width="12.28515625" customWidth="1"/>
    <col min="11285" max="11285" width="9.42578125" customWidth="1"/>
    <col min="11286" max="11286" width="8.42578125" customWidth="1"/>
    <col min="11287" max="11287" width="10.85546875" customWidth="1"/>
    <col min="11288" max="11288" width="9.7109375" customWidth="1"/>
    <col min="11289" max="11289" width="11.42578125" customWidth="1"/>
    <col min="11290" max="11290" width="8.42578125" customWidth="1"/>
    <col min="11291" max="11291" width="10.28515625" customWidth="1"/>
    <col min="11292" max="11292" width="12.140625" customWidth="1"/>
    <col min="11293" max="11293" width="13.42578125" customWidth="1"/>
    <col min="11294" max="11294" width="12.140625" customWidth="1"/>
    <col min="11295" max="11295" width="9.42578125" customWidth="1"/>
    <col min="11296" max="11296" width="7.7109375" customWidth="1"/>
    <col min="11297" max="11297" width="10.7109375" customWidth="1"/>
    <col min="11298" max="11298" width="11" customWidth="1"/>
    <col min="11299" max="11299" width="12" customWidth="1"/>
    <col min="11300" max="11300" width="9.85546875" customWidth="1"/>
    <col min="11301" max="11301" width="7.7109375" customWidth="1"/>
    <col min="11302" max="11302" width="10.5703125" customWidth="1"/>
    <col min="11303" max="11303" width="12.42578125" customWidth="1"/>
    <col min="11304" max="11304" width="13.42578125" customWidth="1"/>
    <col min="11305" max="11305" width="9.42578125" customWidth="1"/>
    <col min="11306" max="11306" width="8.42578125" customWidth="1"/>
    <col min="11307" max="11310" width="10" customWidth="1"/>
    <col min="11311" max="11311" width="7.7109375" customWidth="1"/>
    <col min="11312" max="11314" width="11.28515625" customWidth="1"/>
    <col min="11315" max="11315" width="11.85546875" customWidth="1"/>
    <col min="11316" max="11316" width="9.28515625" bestFit="1" customWidth="1"/>
    <col min="11515" max="11515" width="26.140625" customWidth="1"/>
    <col min="11516" max="11516" width="7.42578125" customWidth="1"/>
    <col min="11517" max="11517" width="15.42578125" customWidth="1"/>
    <col min="11518" max="11518" width="11.42578125" customWidth="1"/>
    <col min="11519" max="11519" width="12.85546875" customWidth="1"/>
    <col min="11520" max="11520" width="13.42578125" customWidth="1"/>
    <col min="11521" max="11521" width="10.7109375" customWidth="1"/>
    <col min="11522" max="11522" width="7.85546875" customWidth="1"/>
    <col min="11523" max="11523" width="12.28515625" customWidth="1"/>
    <col min="11524" max="11525" width="10.140625" customWidth="1"/>
    <col min="11526" max="11526" width="9.5703125" customWidth="1"/>
    <col min="11527" max="11527" width="7.140625" customWidth="1"/>
    <col min="11528" max="11528" width="9.28515625" customWidth="1"/>
    <col min="11529" max="11529" width="10.42578125" customWidth="1"/>
    <col min="11530" max="11530" width="10.140625" customWidth="1"/>
    <col min="11531" max="11532" width="7.140625" customWidth="1"/>
    <col min="11533" max="11533" width="13.42578125" customWidth="1"/>
    <col min="11534" max="11534" width="12" customWidth="1"/>
    <col min="11535" max="11535" width="11.7109375" customWidth="1"/>
    <col min="11536" max="11536" width="9.42578125" customWidth="1"/>
    <col min="11537" max="11537" width="7.42578125" customWidth="1"/>
    <col min="11538" max="11539" width="11.7109375" customWidth="1"/>
    <col min="11540" max="11540" width="12.28515625" customWidth="1"/>
    <col min="11541" max="11541" width="9.42578125" customWidth="1"/>
    <col min="11542" max="11542" width="8.42578125" customWidth="1"/>
    <col min="11543" max="11543" width="10.85546875" customWidth="1"/>
    <col min="11544" max="11544" width="9.7109375" customWidth="1"/>
    <col min="11545" max="11545" width="11.42578125" customWidth="1"/>
    <col min="11546" max="11546" width="8.42578125" customWidth="1"/>
    <col min="11547" max="11547" width="10.28515625" customWidth="1"/>
    <col min="11548" max="11548" width="12.140625" customWidth="1"/>
    <col min="11549" max="11549" width="13.42578125" customWidth="1"/>
    <col min="11550" max="11550" width="12.140625" customWidth="1"/>
    <col min="11551" max="11551" width="9.42578125" customWidth="1"/>
    <col min="11552" max="11552" width="7.7109375" customWidth="1"/>
    <col min="11553" max="11553" width="10.7109375" customWidth="1"/>
    <col min="11554" max="11554" width="11" customWidth="1"/>
    <col min="11555" max="11555" width="12" customWidth="1"/>
    <col min="11556" max="11556" width="9.85546875" customWidth="1"/>
    <col min="11557" max="11557" width="7.7109375" customWidth="1"/>
    <col min="11558" max="11558" width="10.5703125" customWidth="1"/>
    <col min="11559" max="11559" width="12.42578125" customWidth="1"/>
    <col min="11560" max="11560" width="13.42578125" customWidth="1"/>
    <col min="11561" max="11561" width="9.42578125" customWidth="1"/>
    <col min="11562" max="11562" width="8.42578125" customWidth="1"/>
    <col min="11563" max="11566" width="10" customWidth="1"/>
    <col min="11567" max="11567" width="7.7109375" customWidth="1"/>
    <col min="11568" max="11570" width="11.28515625" customWidth="1"/>
    <col min="11571" max="11571" width="11.85546875" customWidth="1"/>
    <col min="11572" max="11572" width="9.28515625" bestFit="1" customWidth="1"/>
    <col min="11771" max="11771" width="26.140625" customWidth="1"/>
    <col min="11772" max="11772" width="7.42578125" customWidth="1"/>
    <col min="11773" max="11773" width="15.42578125" customWidth="1"/>
    <col min="11774" max="11774" width="11.42578125" customWidth="1"/>
    <col min="11775" max="11775" width="12.85546875" customWidth="1"/>
    <col min="11776" max="11776" width="13.42578125" customWidth="1"/>
    <col min="11777" max="11777" width="10.7109375" customWidth="1"/>
    <col min="11778" max="11778" width="7.85546875" customWidth="1"/>
    <col min="11779" max="11779" width="12.28515625" customWidth="1"/>
    <col min="11780" max="11781" width="10.140625" customWidth="1"/>
    <col min="11782" max="11782" width="9.5703125" customWidth="1"/>
    <col min="11783" max="11783" width="7.140625" customWidth="1"/>
    <col min="11784" max="11784" width="9.28515625" customWidth="1"/>
    <col min="11785" max="11785" width="10.42578125" customWidth="1"/>
    <col min="11786" max="11786" width="10.140625" customWidth="1"/>
    <col min="11787" max="11788" width="7.140625" customWidth="1"/>
    <col min="11789" max="11789" width="13.42578125" customWidth="1"/>
    <col min="11790" max="11790" width="12" customWidth="1"/>
    <col min="11791" max="11791" width="11.7109375" customWidth="1"/>
    <col min="11792" max="11792" width="9.42578125" customWidth="1"/>
    <col min="11793" max="11793" width="7.42578125" customWidth="1"/>
    <col min="11794" max="11795" width="11.7109375" customWidth="1"/>
    <col min="11796" max="11796" width="12.28515625" customWidth="1"/>
    <col min="11797" max="11797" width="9.42578125" customWidth="1"/>
    <col min="11798" max="11798" width="8.42578125" customWidth="1"/>
    <col min="11799" max="11799" width="10.85546875" customWidth="1"/>
    <col min="11800" max="11800" width="9.7109375" customWidth="1"/>
    <col min="11801" max="11801" width="11.42578125" customWidth="1"/>
    <col min="11802" max="11802" width="8.42578125" customWidth="1"/>
    <col min="11803" max="11803" width="10.28515625" customWidth="1"/>
    <col min="11804" max="11804" width="12.140625" customWidth="1"/>
    <col min="11805" max="11805" width="13.42578125" customWidth="1"/>
    <col min="11806" max="11806" width="12.140625" customWidth="1"/>
    <col min="11807" max="11807" width="9.42578125" customWidth="1"/>
    <col min="11808" max="11808" width="7.7109375" customWidth="1"/>
    <col min="11809" max="11809" width="10.7109375" customWidth="1"/>
    <col min="11810" max="11810" width="11" customWidth="1"/>
    <col min="11811" max="11811" width="12" customWidth="1"/>
    <col min="11812" max="11812" width="9.85546875" customWidth="1"/>
    <col min="11813" max="11813" width="7.7109375" customWidth="1"/>
    <col min="11814" max="11814" width="10.5703125" customWidth="1"/>
    <col min="11815" max="11815" width="12.42578125" customWidth="1"/>
    <col min="11816" max="11816" width="13.42578125" customWidth="1"/>
    <col min="11817" max="11817" width="9.42578125" customWidth="1"/>
    <col min="11818" max="11818" width="8.42578125" customWidth="1"/>
    <col min="11819" max="11822" width="10" customWidth="1"/>
    <col min="11823" max="11823" width="7.7109375" customWidth="1"/>
    <col min="11824" max="11826" width="11.28515625" customWidth="1"/>
    <col min="11827" max="11827" width="11.85546875" customWidth="1"/>
    <col min="11828" max="11828" width="9.28515625" bestFit="1" customWidth="1"/>
    <col min="12027" max="12027" width="26.140625" customWidth="1"/>
    <col min="12028" max="12028" width="7.42578125" customWidth="1"/>
    <col min="12029" max="12029" width="15.42578125" customWidth="1"/>
    <col min="12030" max="12030" width="11.42578125" customWidth="1"/>
    <col min="12031" max="12031" width="12.85546875" customWidth="1"/>
    <col min="12032" max="12032" width="13.42578125" customWidth="1"/>
    <col min="12033" max="12033" width="10.7109375" customWidth="1"/>
    <col min="12034" max="12034" width="7.85546875" customWidth="1"/>
    <col min="12035" max="12035" width="12.28515625" customWidth="1"/>
    <col min="12036" max="12037" width="10.140625" customWidth="1"/>
    <col min="12038" max="12038" width="9.5703125" customWidth="1"/>
    <col min="12039" max="12039" width="7.140625" customWidth="1"/>
    <col min="12040" max="12040" width="9.28515625" customWidth="1"/>
    <col min="12041" max="12041" width="10.42578125" customWidth="1"/>
    <col min="12042" max="12042" width="10.140625" customWidth="1"/>
    <col min="12043" max="12044" width="7.140625" customWidth="1"/>
    <col min="12045" max="12045" width="13.42578125" customWidth="1"/>
    <col min="12046" max="12046" width="12" customWidth="1"/>
    <col min="12047" max="12047" width="11.7109375" customWidth="1"/>
    <col min="12048" max="12048" width="9.42578125" customWidth="1"/>
    <col min="12049" max="12049" width="7.42578125" customWidth="1"/>
    <col min="12050" max="12051" width="11.7109375" customWidth="1"/>
    <col min="12052" max="12052" width="12.28515625" customWidth="1"/>
    <col min="12053" max="12053" width="9.42578125" customWidth="1"/>
    <col min="12054" max="12054" width="8.42578125" customWidth="1"/>
    <col min="12055" max="12055" width="10.85546875" customWidth="1"/>
    <col min="12056" max="12056" width="9.7109375" customWidth="1"/>
    <col min="12057" max="12057" width="11.42578125" customWidth="1"/>
    <col min="12058" max="12058" width="8.42578125" customWidth="1"/>
    <col min="12059" max="12059" width="10.28515625" customWidth="1"/>
    <col min="12060" max="12060" width="12.140625" customWidth="1"/>
    <col min="12061" max="12061" width="13.42578125" customWidth="1"/>
    <col min="12062" max="12062" width="12.140625" customWidth="1"/>
    <col min="12063" max="12063" width="9.42578125" customWidth="1"/>
    <col min="12064" max="12064" width="7.7109375" customWidth="1"/>
    <col min="12065" max="12065" width="10.7109375" customWidth="1"/>
    <col min="12066" max="12066" width="11" customWidth="1"/>
    <col min="12067" max="12067" width="12" customWidth="1"/>
    <col min="12068" max="12068" width="9.85546875" customWidth="1"/>
    <col min="12069" max="12069" width="7.7109375" customWidth="1"/>
    <col min="12070" max="12070" width="10.5703125" customWidth="1"/>
    <col min="12071" max="12071" width="12.42578125" customWidth="1"/>
    <col min="12072" max="12072" width="13.42578125" customWidth="1"/>
    <col min="12073" max="12073" width="9.42578125" customWidth="1"/>
    <col min="12074" max="12074" width="8.42578125" customWidth="1"/>
    <col min="12075" max="12078" width="10" customWidth="1"/>
    <col min="12079" max="12079" width="7.7109375" customWidth="1"/>
    <col min="12080" max="12082" width="11.28515625" customWidth="1"/>
    <col min="12083" max="12083" width="11.85546875" customWidth="1"/>
    <col min="12084" max="12084" width="9.28515625" bestFit="1" customWidth="1"/>
    <col min="12283" max="12283" width="26.140625" customWidth="1"/>
    <col min="12284" max="12284" width="7.42578125" customWidth="1"/>
    <col min="12285" max="12285" width="15.42578125" customWidth="1"/>
    <col min="12286" max="12286" width="11.42578125" customWidth="1"/>
    <col min="12287" max="12287" width="12.85546875" customWidth="1"/>
    <col min="12288" max="12288" width="13.42578125" customWidth="1"/>
    <col min="12289" max="12289" width="10.7109375" customWidth="1"/>
    <col min="12290" max="12290" width="7.85546875" customWidth="1"/>
    <col min="12291" max="12291" width="12.28515625" customWidth="1"/>
    <col min="12292" max="12293" width="10.140625" customWidth="1"/>
    <col min="12294" max="12294" width="9.5703125" customWidth="1"/>
    <col min="12295" max="12295" width="7.140625" customWidth="1"/>
    <col min="12296" max="12296" width="9.28515625" customWidth="1"/>
    <col min="12297" max="12297" width="10.42578125" customWidth="1"/>
    <col min="12298" max="12298" width="10.140625" customWidth="1"/>
    <col min="12299" max="12300" width="7.140625" customWidth="1"/>
    <col min="12301" max="12301" width="13.42578125" customWidth="1"/>
    <col min="12302" max="12302" width="12" customWidth="1"/>
    <col min="12303" max="12303" width="11.7109375" customWidth="1"/>
    <col min="12304" max="12304" width="9.42578125" customWidth="1"/>
    <col min="12305" max="12305" width="7.42578125" customWidth="1"/>
    <col min="12306" max="12307" width="11.7109375" customWidth="1"/>
    <col min="12308" max="12308" width="12.28515625" customWidth="1"/>
    <col min="12309" max="12309" width="9.42578125" customWidth="1"/>
    <col min="12310" max="12310" width="8.42578125" customWidth="1"/>
    <col min="12311" max="12311" width="10.85546875" customWidth="1"/>
    <col min="12312" max="12312" width="9.7109375" customWidth="1"/>
    <col min="12313" max="12313" width="11.42578125" customWidth="1"/>
    <col min="12314" max="12314" width="8.42578125" customWidth="1"/>
    <col min="12315" max="12315" width="10.28515625" customWidth="1"/>
    <col min="12316" max="12316" width="12.140625" customWidth="1"/>
    <col min="12317" max="12317" width="13.42578125" customWidth="1"/>
    <col min="12318" max="12318" width="12.140625" customWidth="1"/>
    <col min="12319" max="12319" width="9.42578125" customWidth="1"/>
    <col min="12320" max="12320" width="7.7109375" customWidth="1"/>
    <col min="12321" max="12321" width="10.7109375" customWidth="1"/>
    <col min="12322" max="12322" width="11" customWidth="1"/>
    <col min="12323" max="12323" width="12" customWidth="1"/>
    <col min="12324" max="12324" width="9.85546875" customWidth="1"/>
    <col min="12325" max="12325" width="7.7109375" customWidth="1"/>
    <col min="12326" max="12326" width="10.5703125" customWidth="1"/>
    <col min="12327" max="12327" width="12.42578125" customWidth="1"/>
    <col min="12328" max="12328" width="13.42578125" customWidth="1"/>
    <col min="12329" max="12329" width="9.42578125" customWidth="1"/>
    <col min="12330" max="12330" width="8.42578125" customWidth="1"/>
    <col min="12331" max="12334" width="10" customWidth="1"/>
    <col min="12335" max="12335" width="7.7109375" customWidth="1"/>
    <col min="12336" max="12338" width="11.28515625" customWidth="1"/>
    <col min="12339" max="12339" width="11.85546875" customWidth="1"/>
    <col min="12340" max="12340" width="9.28515625" bestFit="1" customWidth="1"/>
    <col min="12539" max="12539" width="26.140625" customWidth="1"/>
    <col min="12540" max="12540" width="7.42578125" customWidth="1"/>
    <col min="12541" max="12541" width="15.42578125" customWidth="1"/>
    <col min="12542" max="12542" width="11.42578125" customWidth="1"/>
    <col min="12543" max="12543" width="12.85546875" customWidth="1"/>
    <col min="12544" max="12544" width="13.42578125" customWidth="1"/>
    <col min="12545" max="12545" width="10.7109375" customWidth="1"/>
    <col min="12546" max="12546" width="7.85546875" customWidth="1"/>
    <col min="12547" max="12547" width="12.28515625" customWidth="1"/>
    <col min="12548" max="12549" width="10.140625" customWidth="1"/>
    <col min="12550" max="12550" width="9.5703125" customWidth="1"/>
    <col min="12551" max="12551" width="7.140625" customWidth="1"/>
    <col min="12552" max="12552" width="9.28515625" customWidth="1"/>
    <col min="12553" max="12553" width="10.42578125" customWidth="1"/>
    <col min="12554" max="12554" width="10.140625" customWidth="1"/>
    <col min="12555" max="12556" width="7.140625" customWidth="1"/>
    <col min="12557" max="12557" width="13.42578125" customWidth="1"/>
    <col min="12558" max="12558" width="12" customWidth="1"/>
    <col min="12559" max="12559" width="11.7109375" customWidth="1"/>
    <col min="12560" max="12560" width="9.42578125" customWidth="1"/>
    <col min="12561" max="12561" width="7.42578125" customWidth="1"/>
    <col min="12562" max="12563" width="11.7109375" customWidth="1"/>
    <col min="12564" max="12564" width="12.28515625" customWidth="1"/>
    <col min="12565" max="12565" width="9.42578125" customWidth="1"/>
    <col min="12566" max="12566" width="8.42578125" customWidth="1"/>
    <col min="12567" max="12567" width="10.85546875" customWidth="1"/>
    <col min="12568" max="12568" width="9.7109375" customWidth="1"/>
    <col min="12569" max="12569" width="11.42578125" customWidth="1"/>
    <col min="12570" max="12570" width="8.42578125" customWidth="1"/>
    <col min="12571" max="12571" width="10.28515625" customWidth="1"/>
    <col min="12572" max="12572" width="12.140625" customWidth="1"/>
    <col min="12573" max="12573" width="13.42578125" customWidth="1"/>
    <col min="12574" max="12574" width="12.140625" customWidth="1"/>
    <col min="12575" max="12575" width="9.42578125" customWidth="1"/>
    <col min="12576" max="12576" width="7.7109375" customWidth="1"/>
    <col min="12577" max="12577" width="10.7109375" customWidth="1"/>
    <col min="12578" max="12578" width="11" customWidth="1"/>
    <col min="12579" max="12579" width="12" customWidth="1"/>
    <col min="12580" max="12580" width="9.85546875" customWidth="1"/>
    <col min="12581" max="12581" width="7.7109375" customWidth="1"/>
    <col min="12582" max="12582" width="10.5703125" customWidth="1"/>
    <col min="12583" max="12583" width="12.42578125" customWidth="1"/>
    <col min="12584" max="12584" width="13.42578125" customWidth="1"/>
    <col min="12585" max="12585" width="9.42578125" customWidth="1"/>
    <col min="12586" max="12586" width="8.42578125" customWidth="1"/>
    <col min="12587" max="12590" width="10" customWidth="1"/>
    <col min="12591" max="12591" width="7.7109375" customWidth="1"/>
    <col min="12592" max="12594" width="11.28515625" customWidth="1"/>
    <col min="12595" max="12595" width="11.85546875" customWidth="1"/>
    <col min="12596" max="12596" width="9.28515625" bestFit="1" customWidth="1"/>
    <col min="12795" max="12795" width="26.140625" customWidth="1"/>
    <col min="12796" max="12796" width="7.42578125" customWidth="1"/>
    <col min="12797" max="12797" width="15.42578125" customWidth="1"/>
    <col min="12798" max="12798" width="11.42578125" customWidth="1"/>
    <col min="12799" max="12799" width="12.85546875" customWidth="1"/>
    <col min="12800" max="12800" width="13.42578125" customWidth="1"/>
    <col min="12801" max="12801" width="10.7109375" customWidth="1"/>
    <col min="12802" max="12802" width="7.85546875" customWidth="1"/>
    <col min="12803" max="12803" width="12.28515625" customWidth="1"/>
    <col min="12804" max="12805" width="10.140625" customWidth="1"/>
    <col min="12806" max="12806" width="9.5703125" customWidth="1"/>
    <col min="12807" max="12807" width="7.140625" customWidth="1"/>
    <col min="12808" max="12808" width="9.28515625" customWidth="1"/>
    <col min="12809" max="12809" width="10.42578125" customWidth="1"/>
    <col min="12810" max="12810" width="10.140625" customWidth="1"/>
    <col min="12811" max="12812" width="7.140625" customWidth="1"/>
    <col min="12813" max="12813" width="13.42578125" customWidth="1"/>
    <col min="12814" max="12814" width="12" customWidth="1"/>
    <col min="12815" max="12815" width="11.7109375" customWidth="1"/>
    <col min="12816" max="12816" width="9.42578125" customWidth="1"/>
    <col min="12817" max="12817" width="7.42578125" customWidth="1"/>
    <col min="12818" max="12819" width="11.7109375" customWidth="1"/>
    <col min="12820" max="12820" width="12.28515625" customWidth="1"/>
    <col min="12821" max="12821" width="9.42578125" customWidth="1"/>
    <col min="12822" max="12822" width="8.42578125" customWidth="1"/>
    <col min="12823" max="12823" width="10.85546875" customWidth="1"/>
    <col min="12824" max="12824" width="9.7109375" customWidth="1"/>
    <col min="12825" max="12825" width="11.42578125" customWidth="1"/>
    <col min="12826" max="12826" width="8.42578125" customWidth="1"/>
    <col min="12827" max="12827" width="10.28515625" customWidth="1"/>
    <col min="12828" max="12828" width="12.140625" customWidth="1"/>
    <col min="12829" max="12829" width="13.42578125" customWidth="1"/>
    <col min="12830" max="12830" width="12.140625" customWidth="1"/>
    <col min="12831" max="12831" width="9.42578125" customWidth="1"/>
    <col min="12832" max="12832" width="7.7109375" customWidth="1"/>
    <col min="12833" max="12833" width="10.7109375" customWidth="1"/>
    <col min="12834" max="12834" width="11" customWidth="1"/>
    <col min="12835" max="12835" width="12" customWidth="1"/>
    <col min="12836" max="12836" width="9.85546875" customWidth="1"/>
    <col min="12837" max="12837" width="7.7109375" customWidth="1"/>
    <col min="12838" max="12838" width="10.5703125" customWidth="1"/>
    <col min="12839" max="12839" width="12.42578125" customWidth="1"/>
    <col min="12840" max="12840" width="13.42578125" customWidth="1"/>
    <col min="12841" max="12841" width="9.42578125" customWidth="1"/>
    <col min="12842" max="12842" width="8.42578125" customWidth="1"/>
    <col min="12843" max="12846" width="10" customWidth="1"/>
    <col min="12847" max="12847" width="7.7109375" customWidth="1"/>
    <col min="12848" max="12850" width="11.28515625" customWidth="1"/>
    <col min="12851" max="12851" width="11.85546875" customWidth="1"/>
    <col min="12852" max="12852" width="9.28515625" bestFit="1" customWidth="1"/>
    <col min="13051" max="13051" width="26.140625" customWidth="1"/>
    <col min="13052" max="13052" width="7.42578125" customWidth="1"/>
    <col min="13053" max="13053" width="15.42578125" customWidth="1"/>
    <col min="13054" max="13054" width="11.42578125" customWidth="1"/>
    <col min="13055" max="13055" width="12.85546875" customWidth="1"/>
    <col min="13056" max="13056" width="13.42578125" customWidth="1"/>
    <col min="13057" max="13057" width="10.7109375" customWidth="1"/>
    <col min="13058" max="13058" width="7.85546875" customWidth="1"/>
    <col min="13059" max="13059" width="12.28515625" customWidth="1"/>
    <col min="13060" max="13061" width="10.140625" customWidth="1"/>
    <col min="13062" max="13062" width="9.5703125" customWidth="1"/>
    <col min="13063" max="13063" width="7.140625" customWidth="1"/>
    <col min="13064" max="13064" width="9.28515625" customWidth="1"/>
    <col min="13065" max="13065" width="10.42578125" customWidth="1"/>
    <col min="13066" max="13066" width="10.140625" customWidth="1"/>
    <col min="13067" max="13068" width="7.140625" customWidth="1"/>
    <col min="13069" max="13069" width="13.42578125" customWidth="1"/>
    <col min="13070" max="13070" width="12" customWidth="1"/>
    <col min="13071" max="13071" width="11.7109375" customWidth="1"/>
    <col min="13072" max="13072" width="9.42578125" customWidth="1"/>
    <col min="13073" max="13073" width="7.42578125" customWidth="1"/>
    <col min="13074" max="13075" width="11.7109375" customWidth="1"/>
    <col min="13076" max="13076" width="12.28515625" customWidth="1"/>
    <col min="13077" max="13077" width="9.42578125" customWidth="1"/>
    <col min="13078" max="13078" width="8.42578125" customWidth="1"/>
    <col min="13079" max="13079" width="10.85546875" customWidth="1"/>
    <col min="13080" max="13080" width="9.7109375" customWidth="1"/>
    <col min="13081" max="13081" width="11.42578125" customWidth="1"/>
    <col min="13082" max="13082" width="8.42578125" customWidth="1"/>
    <col min="13083" max="13083" width="10.28515625" customWidth="1"/>
    <col min="13084" max="13084" width="12.140625" customWidth="1"/>
    <col min="13085" max="13085" width="13.42578125" customWidth="1"/>
    <col min="13086" max="13086" width="12.140625" customWidth="1"/>
    <col min="13087" max="13087" width="9.42578125" customWidth="1"/>
    <col min="13088" max="13088" width="7.7109375" customWidth="1"/>
    <col min="13089" max="13089" width="10.7109375" customWidth="1"/>
    <col min="13090" max="13090" width="11" customWidth="1"/>
    <col min="13091" max="13091" width="12" customWidth="1"/>
    <col min="13092" max="13092" width="9.85546875" customWidth="1"/>
    <col min="13093" max="13093" width="7.7109375" customWidth="1"/>
    <col min="13094" max="13094" width="10.5703125" customWidth="1"/>
    <col min="13095" max="13095" width="12.42578125" customWidth="1"/>
    <col min="13096" max="13096" width="13.42578125" customWidth="1"/>
    <col min="13097" max="13097" width="9.42578125" customWidth="1"/>
    <col min="13098" max="13098" width="8.42578125" customWidth="1"/>
    <col min="13099" max="13102" width="10" customWidth="1"/>
    <col min="13103" max="13103" width="7.7109375" customWidth="1"/>
    <col min="13104" max="13106" width="11.28515625" customWidth="1"/>
    <col min="13107" max="13107" width="11.85546875" customWidth="1"/>
    <col min="13108" max="13108" width="9.28515625" bestFit="1" customWidth="1"/>
    <col min="13307" max="13307" width="26.140625" customWidth="1"/>
    <col min="13308" max="13308" width="7.42578125" customWidth="1"/>
    <col min="13309" max="13309" width="15.42578125" customWidth="1"/>
    <col min="13310" max="13310" width="11.42578125" customWidth="1"/>
    <col min="13311" max="13311" width="12.85546875" customWidth="1"/>
    <col min="13312" max="13312" width="13.42578125" customWidth="1"/>
    <col min="13313" max="13313" width="10.7109375" customWidth="1"/>
    <col min="13314" max="13314" width="7.85546875" customWidth="1"/>
    <col min="13315" max="13315" width="12.28515625" customWidth="1"/>
    <col min="13316" max="13317" width="10.140625" customWidth="1"/>
    <col min="13318" max="13318" width="9.5703125" customWidth="1"/>
    <col min="13319" max="13319" width="7.140625" customWidth="1"/>
    <col min="13320" max="13320" width="9.28515625" customWidth="1"/>
    <col min="13321" max="13321" width="10.42578125" customWidth="1"/>
    <col min="13322" max="13322" width="10.140625" customWidth="1"/>
    <col min="13323" max="13324" width="7.140625" customWidth="1"/>
    <col min="13325" max="13325" width="13.42578125" customWidth="1"/>
    <col min="13326" max="13326" width="12" customWidth="1"/>
    <col min="13327" max="13327" width="11.7109375" customWidth="1"/>
    <col min="13328" max="13328" width="9.42578125" customWidth="1"/>
    <col min="13329" max="13329" width="7.42578125" customWidth="1"/>
    <col min="13330" max="13331" width="11.7109375" customWidth="1"/>
    <col min="13332" max="13332" width="12.28515625" customWidth="1"/>
    <col min="13333" max="13333" width="9.42578125" customWidth="1"/>
    <col min="13334" max="13334" width="8.42578125" customWidth="1"/>
    <col min="13335" max="13335" width="10.85546875" customWidth="1"/>
    <col min="13336" max="13336" width="9.7109375" customWidth="1"/>
    <col min="13337" max="13337" width="11.42578125" customWidth="1"/>
    <col min="13338" max="13338" width="8.42578125" customWidth="1"/>
    <col min="13339" max="13339" width="10.28515625" customWidth="1"/>
    <col min="13340" max="13340" width="12.140625" customWidth="1"/>
    <col min="13341" max="13341" width="13.42578125" customWidth="1"/>
    <col min="13342" max="13342" width="12.140625" customWidth="1"/>
    <col min="13343" max="13343" width="9.42578125" customWidth="1"/>
    <col min="13344" max="13344" width="7.7109375" customWidth="1"/>
    <col min="13345" max="13345" width="10.7109375" customWidth="1"/>
    <col min="13346" max="13346" width="11" customWidth="1"/>
    <col min="13347" max="13347" width="12" customWidth="1"/>
    <col min="13348" max="13348" width="9.85546875" customWidth="1"/>
    <col min="13349" max="13349" width="7.7109375" customWidth="1"/>
    <col min="13350" max="13350" width="10.5703125" customWidth="1"/>
    <col min="13351" max="13351" width="12.42578125" customWidth="1"/>
    <col min="13352" max="13352" width="13.42578125" customWidth="1"/>
    <col min="13353" max="13353" width="9.42578125" customWidth="1"/>
    <col min="13354" max="13354" width="8.42578125" customWidth="1"/>
    <col min="13355" max="13358" width="10" customWidth="1"/>
    <col min="13359" max="13359" width="7.7109375" customWidth="1"/>
    <col min="13360" max="13362" width="11.28515625" customWidth="1"/>
    <col min="13363" max="13363" width="11.85546875" customWidth="1"/>
    <col min="13364" max="13364" width="9.28515625" bestFit="1" customWidth="1"/>
    <col min="13563" max="13563" width="26.140625" customWidth="1"/>
    <col min="13564" max="13564" width="7.42578125" customWidth="1"/>
    <col min="13565" max="13565" width="15.42578125" customWidth="1"/>
    <col min="13566" max="13566" width="11.42578125" customWidth="1"/>
    <col min="13567" max="13567" width="12.85546875" customWidth="1"/>
    <col min="13568" max="13568" width="13.42578125" customWidth="1"/>
    <col min="13569" max="13569" width="10.7109375" customWidth="1"/>
    <col min="13570" max="13570" width="7.85546875" customWidth="1"/>
    <col min="13571" max="13571" width="12.28515625" customWidth="1"/>
    <col min="13572" max="13573" width="10.140625" customWidth="1"/>
    <col min="13574" max="13574" width="9.5703125" customWidth="1"/>
    <col min="13575" max="13575" width="7.140625" customWidth="1"/>
    <col min="13576" max="13576" width="9.28515625" customWidth="1"/>
    <col min="13577" max="13577" width="10.42578125" customWidth="1"/>
    <col min="13578" max="13578" width="10.140625" customWidth="1"/>
    <col min="13579" max="13580" width="7.140625" customWidth="1"/>
    <col min="13581" max="13581" width="13.42578125" customWidth="1"/>
    <col min="13582" max="13582" width="12" customWidth="1"/>
    <col min="13583" max="13583" width="11.7109375" customWidth="1"/>
    <col min="13584" max="13584" width="9.42578125" customWidth="1"/>
    <col min="13585" max="13585" width="7.42578125" customWidth="1"/>
    <col min="13586" max="13587" width="11.7109375" customWidth="1"/>
    <col min="13588" max="13588" width="12.28515625" customWidth="1"/>
    <col min="13589" max="13589" width="9.42578125" customWidth="1"/>
    <col min="13590" max="13590" width="8.42578125" customWidth="1"/>
    <col min="13591" max="13591" width="10.85546875" customWidth="1"/>
    <col min="13592" max="13592" width="9.7109375" customWidth="1"/>
    <col min="13593" max="13593" width="11.42578125" customWidth="1"/>
    <col min="13594" max="13594" width="8.42578125" customWidth="1"/>
    <col min="13595" max="13595" width="10.28515625" customWidth="1"/>
    <col min="13596" max="13596" width="12.140625" customWidth="1"/>
    <col min="13597" max="13597" width="13.42578125" customWidth="1"/>
    <col min="13598" max="13598" width="12.140625" customWidth="1"/>
    <col min="13599" max="13599" width="9.42578125" customWidth="1"/>
    <col min="13600" max="13600" width="7.7109375" customWidth="1"/>
    <col min="13601" max="13601" width="10.7109375" customWidth="1"/>
    <col min="13602" max="13602" width="11" customWidth="1"/>
    <col min="13603" max="13603" width="12" customWidth="1"/>
    <col min="13604" max="13604" width="9.85546875" customWidth="1"/>
    <col min="13605" max="13605" width="7.7109375" customWidth="1"/>
    <col min="13606" max="13606" width="10.5703125" customWidth="1"/>
    <col min="13607" max="13607" width="12.42578125" customWidth="1"/>
    <col min="13608" max="13608" width="13.42578125" customWidth="1"/>
    <col min="13609" max="13609" width="9.42578125" customWidth="1"/>
    <col min="13610" max="13610" width="8.42578125" customWidth="1"/>
    <col min="13611" max="13614" width="10" customWidth="1"/>
    <col min="13615" max="13615" width="7.7109375" customWidth="1"/>
    <col min="13616" max="13618" width="11.28515625" customWidth="1"/>
    <col min="13619" max="13619" width="11.85546875" customWidth="1"/>
    <col min="13620" max="13620" width="9.28515625" bestFit="1" customWidth="1"/>
    <col min="13819" max="13819" width="26.140625" customWidth="1"/>
    <col min="13820" max="13820" width="7.42578125" customWidth="1"/>
    <col min="13821" max="13821" width="15.42578125" customWidth="1"/>
    <col min="13822" max="13822" width="11.42578125" customWidth="1"/>
    <col min="13823" max="13823" width="12.85546875" customWidth="1"/>
    <col min="13824" max="13824" width="13.42578125" customWidth="1"/>
    <col min="13825" max="13825" width="10.7109375" customWidth="1"/>
    <col min="13826" max="13826" width="7.85546875" customWidth="1"/>
    <col min="13827" max="13827" width="12.28515625" customWidth="1"/>
    <col min="13828" max="13829" width="10.140625" customWidth="1"/>
    <col min="13830" max="13830" width="9.5703125" customWidth="1"/>
    <col min="13831" max="13831" width="7.140625" customWidth="1"/>
    <col min="13832" max="13832" width="9.28515625" customWidth="1"/>
    <col min="13833" max="13833" width="10.42578125" customWidth="1"/>
    <col min="13834" max="13834" width="10.140625" customWidth="1"/>
    <col min="13835" max="13836" width="7.140625" customWidth="1"/>
    <col min="13837" max="13837" width="13.42578125" customWidth="1"/>
    <col min="13838" max="13838" width="12" customWidth="1"/>
    <col min="13839" max="13839" width="11.7109375" customWidth="1"/>
    <col min="13840" max="13840" width="9.42578125" customWidth="1"/>
    <col min="13841" max="13841" width="7.42578125" customWidth="1"/>
    <col min="13842" max="13843" width="11.7109375" customWidth="1"/>
    <col min="13844" max="13844" width="12.28515625" customWidth="1"/>
    <col min="13845" max="13845" width="9.42578125" customWidth="1"/>
    <col min="13846" max="13846" width="8.42578125" customWidth="1"/>
    <col min="13847" max="13847" width="10.85546875" customWidth="1"/>
    <col min="13848" max="13848" width="9.7109375" customWidth="1"/>
    <col min="13849" max="13849" width="11.42578125" customWidth="1"/>
    <col min="13850" max="13850" width="8.42578125" customWidth="1"/>
    <col min="13851" max="13851" width="10.28515625" customWidth="1"/>
    <col min="13852" max="13852" width="12.140625" customWidth="1"/>
    <col min="13853" max="13853" width="13.42578125" customWidth="1"/>
    <col min="13854" max="13854" width="12.140625" customWidth="1"/>
    <col min="13855" max="13855" width="9.42578125" customWidth="1"/>
    <col min="13856" max="13856" width="7.7109375" customWidth="1"/>
    <col min="13857" max="13857" width="10.7109375" customWidth="1"/>
    <col min="13858" max="13858" width="11" customWidth="1"/>
    <col min="13859" max="13859" width="12" customWidth="1"/>
    <col min="13860" max="13860" width="9.85546875" customWidth="1"/>
    <col min="13861" max="13861" width="7.7109375" customWidth="1"/>
    <col min="13862" max="13862" width="10.5703125" customWidth="1"/>
    <col min="13863" max="13863" width="12.42578125" customWidth="1"/>
    <col min="13864" max="13864" width="13.42578125" customWidth="1"/>
    <col min="13865" max="13865" width="9.42578125" customWidth="1"/>
    <col min="13866" max="13866" width="8.42578125" customWidth="1"/>
    <col min="13867" max="13870" width="10" customWidth="1"/>
    <col min="13871" max="13871" width="7.7109375" customWidth="1"/>
    <col min="13872" max="13874" width="11.28515625" customWidth="1"/>
    <col min="13875" max="13875" width="11.85546875" customWidth="1"/>
    <col min="13876" max="13876" width="9.28515625" bestFit="1" customWidth="1"/>
    <col min="14075" max="14075" width="26.140625" customWidth="1"/>
    <col min="14076" max="14076" width="7.42578125" customWidth="1"/>
    <col min="14077" max="14077" width="15.42578125" customWidth="1"/>
    <col min="14078" max="14078" width="11.42578125" customWidth="1"/>
    <col min="14079" max="14079" width="12.85546875" customWidth="1"/>
    <col min="14080" max="14080" width="13.42578125" customWidth="1"/>
    <col min="14081" max="14081" width="10.7109375" customWidth="1"/>
    <col min="14082" max="14082" width="7.85546875" customWidth="1"/>
    <col min="14083" max="14083" width="12.28515625" customWidth="1"/>
    <col min="14084" max="14085" width="10.140625" customWidth="1"/>
    <col min="14086" max="14086" width="9.5703125" customWidth="1"/>
    <col min="14087" max="14087" width="7.140625" customWidth="1"/>
    <col min="14088" max="14088" width="9.28515625" customWidth="1"/>
    <col min="14089" max="14089" width="10.42578125" customWidth="1"/>
    <col min="14090" max="14090" width="10.140625" customWidth="1"/>
    <col min="14091" max="14092" width="7.140625" customWidth="1"/>
    <col min="14093" max="14093" width="13.42578125" customWidth="1"/>
    <col min="14094" max="14094" width="12" customWidth="1"/>
    <col min="14095" max="14095" width="11.7109375" customWidth="1"/>
    <col min="14096" max="14096" width="9.42578125" customWidth="1"/>
    <col min="14097" max="14097" width="7.42578125" customWidth="1"/>
    <col min="14098" max="14099" width="11.7109375" customWidth="1"/>
    <col min="14100" max="14100" width="12.28515625" customWidth="1"/>
    <col min="14101" max="14101" width="9.42578125" customWidth="1"/>
    <col min="14102" max="14102" width="8.42578125" customWidth="1"/>
    <col min="14103" max="14103" width="10.85546875" customWidth="1"/>
    <col min="14104" max="14104" width="9.7109375" customWidth="1"/>
    <col min="14105" max="14105" width="11.42578125" customWidth="1"/>
    <col min="14106" max="14106" width="8.42578125" customWidth="1"/>
    <col min="14107" max="14107" width="10.28515625" customWidth="1"/>
    <col min="14108" max="14108" width="12.140625" customWidth="1"/>
    <col min="14109" max="14109" width="13.42578125" customWidth="1"/>
    <col min="14110" max="14110" width="12.140625" customWidth="1"/>
    <col min="14111" max="14111" width="9.42578125" customWidth="1"/>
    <col min="14112" max="14112" width="7.7109375" customWidth="1"/>
    <col min="14113" max="14113" width="10.7109375" customWidth="1"/>
    <col min="14114" max="14114" width="11" customWidth="1"/>
    <col min="14115" max="14115" width="12" customWidth="1"/>
    <col min="14116" max="14116" width="9.85546875" customWidth="1"/>
    <col min="14117" max="14117" width="7.7109375" customWidth="1"/>
    <col min="14118" max="14118" width="10.5703125" customWidth="1"/>
    <col min="14119" max="14119" width="12.42578125" customWidth="1"/>
    <col min="14120" max="14120" width="13.42578125" customWidth="1"/>
    <col min="14121" max="14121" width="9.42578125" customWidth="1"/>
    <col min="14122" max="14122" width="8.42578125" customWidth="1"/>
    <col min="14123" max="14126" width="10" customWidth="1"/>
    <col min="14127" max="14127" width="7.7109375" customWidth="1"/>
    <col min="14128" max="14130" width="11.28515625" customWidth="1"/>
    <col min="14131" max="14131" width="11.85546875" customWidth="1"/>
    <col min="14132" max="14132" width="9.28515625" bestFit="1" customWidth="1"/>
    <col min="14331" max="14331" width="26.140625" customWidth="1"/>
    <col min="14332" max="14332" width="7.42578125" customWidth="1"/>
    <col min="14333" max="14333" width="15.42578125" customWidth="1"/>
    <col min="14334" max="14334" width="11.42578125" customWidth="1"/>
    <col min="14335" max="14335" width="12.85546875" customWidth="1"/>
    <col min="14336" max="14336" width="13.42578125" customWidth="1"/>
    <col min="14337" max="14337" width="10.7109375" customWidth="1"/>
    <col min="14338" max="14338" width="7.85546875" customWidth="1"/>
    <col min="14339" max="14339" width="12.28515625" customWidth="1"/>
    <col min="14340" max="14341" width="10.140625" customWidth="1"/>
    <col min="14342" max="14342" width="9.5703125" customWidth="1"/>
    <col min="14343" max="14343" width="7.140625" customWidth="1"/>
    <col min="14344" max="14344" width="9.28515625" customWidth="1"/>
    <col min="14345" max="14345" width="10.42578125" customWidth="1"/>
    <col min="14346" max="14346" width="10.140625" customWidth="1"/>
    <col min="14347" max="14348" width="7.140625" customWidth="1"/>
    <col min="14349" max="14349" width="13.42578125" customWidth="1"/>
    <col min="14350" max="14350" width="12" customWidth="1"/>
    <col min="14351" max="14351" width="11.7109375" customWidth="1"/>
    <col min="14352" max="14352" width="9.42578125" customWidth="1"/>
    <col min="14353" max="14353" width="7.42578125" customWidth="1"/>
    <col min="14354" max="14355" width="11.7109375" customWidth="1"/>
    <col min="14356" max="14356" width="12.28515625" customWidth="1"/>
    <col min="14357" max="14357" width="9.42578125" customWidth="1"/>
    <col min="14358" max="14358" width="8.42578125" customWidth="1"/>
    <col min="14359" max="14359" width="10.85546875" customWidth="1"/>
    <col min="14360" max="14360" width="9.7109375" customWidth="1"/>
    <col min="14361" max="14361" width="11.42578125" customWidth="1"/>
    <col min="14362" max="14362" width="8.42578125" customWidth="1"/>
    <col min="14363" max="14363" width="10.28515625" customWidth="1"/>
    <col min="14364" max="14364" width="12.140625" customWidth="1"/>
    <col min="14365" max="14365" width="13.42578125" customWidth="1"/>
    <col min="14366" max="14366" width="12.140625" customWidth="1"/>
    <col min="14367" max="14367" width="9.42578125" customWidth="1"/>
    <col min="14368" max="14368" width="7.7109375" customWidth="1"/>
    <col min="14369" max="14369" width="10.7109375" customWidth="1"/>
    <col min="14370" max="14370" width="11" customWidth="1"/>
    <col min="14371" max="14371" width="12" customWidth="1"/>
    <col min="14372" max="14372" width="9.85546875" customWidth="1"/>
    <col min="14373" max="14373" width="7.7109375" customWidth="1"/>
    <col min="14374" max="14374" width="10.5703125" customWidth="1"/>
    <col min="14375" max="14375" width="12.42578125" customWidth="1"/>
    <col min="14376" max="14376" width="13.42578125" customWidth="1"/>
    <col min="14377" max="14377" width="9.42578125" customWidth="1"/>
    <col min="14378" max="14378" width="8.42578125" customWidth="1"/>
    <col min="14379" max="14382" width="10" customWidth="1"/>
    <col min="14383" max="14383" width="7.7109375" customWidth="1"/>
    <col min="14384" max="14386" width="11.28515625" customWidth="1"/>
    <col min="14387" max="14387" width="11.85546875" customWidth="1"/>
    <col min="14388" max="14388" width="9.28515625" bestFit="1" customWidth="1"/>
    <col min="14587" max="14587" width="26.140625" customWidth="1"/>
    <col min="14588" max="14588" width="7.42578125" customWidth="1"/>
    <col min="14589" max="14589" width="15.42578125" customWidth="1"/>
    <col min="14590" max="14590" width="11.42578125" customWidth="1"/>
    <col min="14591" max="14591" width="12.85546875" customWidth="1"/>
    <col min="14592" max="14592" width="13.42578125" customWidth="1"/>
    <col min="14593" max="14593" width="10.7109375" customWidth="1"/>
    <col min="14594" max="14594" width="7.85546875" customWidth="1"/>
    <col min="14595" max="14595" width="12.28515625" customWidth="1"/>
    <col min="14596" max="14597" width="10.140625" customWidth="1"/>
    <col min="14598" max="14598" width="9.5703125" customWidth="1"/>
    <col min="14599" max="14599" width="7.140625" customWidth="1"/>
    <col min="14600" max="14600" width="9.28515625" customWidth="1"/>
    <col min="14601" max="14601" width="10.42578125" customWidth="1"/>
    <col min="14602" max="14602" width="10.140625" customWidth="1"/>
    <col min="14603" max="14604" width="7.140625" customWidth="1"/>
    <col min="14605" max="14605" width="13.42578125" customWidth="1"/>
    <col min="14606" max="14606" width="12" customWidth="1"/>
    <col min="14607" max="14607" width="11.7109375" customWidth="1"/>
    <col min="14608" max="14608" width="9.42578125" customWidth="1"/>
    <col min="14609" max="14609" width="7.42578125" customWidth="1"/>
    <col min="14610" max="14611" width="11.7109375" customWidth="1"/>
    <col min="14612" max="14612" width="12.28515625" customWidth="1"/>
    <col min="14613" max="14613" width="9.42578125" customWidth="1"/>
    <col min="14614" max="14614" width="8.42578125" customWidth="1"/>
    <col min="14615" max="14615" width="10.85546875" customWidth="1"/>
    <col min="14616" max="14616" width="9.7109375" customWidth="1"/>
    <col min="14617" max="14617" width="11.42578125" customWidth="1"/>
    <col min="14618" max="14618" width="8.42578125" customWidth="1"/>
    <col min="14619" max="14619" width="10.28515625" customWidth="1"/>
    <col min="14620" max="14620" width="12.140625" customWidth="1"/>
    <col min="14621" max="14621" width="13.42578125" customWidth="1"/>
    <col min="14622" max="14622" width="12.140625" customWidth="1"/>
    <col min="14623" max="14623" width="9.42578125" customWidth="1"/>
    <col min="14624" max="14624" width="7.7109375" customWidth="1"/>
    <col min="14625" max="14625" width="10.7109375" customWidth="1"/>
    <col min="14626" max="14626" width="11" customWidth="1"/>
    <col min="14627" max="14627" width="12" customWidth="1"/>
    <col min="14628" max="14628" width="9.85546875" customWidth="1"/>
    <col min="14629" max="14629" width="7.7109375" customWidth="1"/>
    <col min="14630" max="14630" width="10.5703125" customWidth="1"/>
    <col min="14631" max="14631" width="12.42578125" customWidth="1"/>
    <col min="14632" max="14632" width="13.42578125" customWidth="1"/>
    <col min="14633" max="14633" width="9.42578125" customWidth="1"/>
    <col min="14634" max="14634" width="8.42578125" customWidth="1"/>
    <col min="14635" max="14638" width="10" customWidth="1"/>
    <col min="14639" max="14639" width="7.7109375" customWidth="1"/>
    <col min="14640" max="14642" width="11.28515625" customWidth="1"/>
    <col min="14643" max="14643" width="11.85546875" customWidth="1"/>
    <col min="14644" max="14644" width="9.28515625" bestFit="1" customWidth="1"/>
    <col min="14843" max="14843" width="26.140625" customWidth="1"/>
    <col min="14844" max="14844" width="7.42578125" customWidth="1"/>
    <col min="14845" max="14845" width="15.42578125" customWidth="1"/>
    <col min="14846" max="14846" width="11.42578125" customWidth="1"/>
    <col min="14847" max="14847" width="12.85546875" customWidth="1"/>
    <col min="14848" max="14848" width="13.42578125" customWidth="1"/>
    <col min="14849" max="14849" width="10.7109375" customWidth="1"/>
    <col min="14850" max="14850" width="7.85546875" customWidth="1"/>
    <col min="14851" max="14851" width="12.28515625" customWidth="1"/>
    <col min="14852" max="14853" width="10.140625" customWidth="1"/>
    <col min="14854" max="14854" width="9.5703125" customWidth="1"/>
    <col min="14855" max="14855" width="7.140625" customWidth="1"/>
    <col min="14856" max="14856" width="9.28515625" customWidth="1"/>
    <col min="14857" max="14857" width="10.42578125" customWidth="1"/>
    <col min="14858" max="14858" width="10.140625" customWidth="1"/>
    <col min="14859" max="14860" width="7.140625" customWidth="1"/>
    <col min="14861" max="14861" width="13.42578125" customWidth="1"/>
    <col min="14862" max="14862" width="12" customWidth="1"/>
    <col min="14863" max="14863" width="11.7109375" customWidth="1"/>
    <col min="14864" max="14864" width="9.42578125" customWidth="1"/>
    <col min="14865" max="14865" width="7.42578125" customWidth="1"/>
    <col min="14866" max="14867" width="11.7109375" customWidth="1"/>
    <col min="14868" max="14868" width="12.28515625" customWidth="1"/>
    <col min="14869" max="14869" width="9.42578125" customWidth="1"/>
    <col min="14870" max="14870" width="8.42578125" customWidth="1"/>
    <col min="14871" max="14871" width="10.85546875" customWidth="1"/>
    <col min="14872" max="14872" width="9.7109375" customWidth="1"/>
    <col min="14873" max="14873" width="11.42578125" customWidth="1"/>
    <col min="14874" max="14874" width="8.42578125" customWidth="1"/>
    <col min="14875" max="14875" width="10.28515625" customWidth="1"/>
    <col min="14876" max="14876" width="12.140625" customWidth="1"/>
    <col min="14877" max="14877" width="13.42578125" customWidth="1"/>
    <col min="14878" max="14878" width="12.140625" customWidth="1"/>
    <col min="14879" max="14879" width="9.42578125" customWidth="1"/>
    <col min="14880" max="14880" width="7.7109375" customWidth="1"/>
    <col min="14881" max="14881" width="10.7109375" customWidth="1"/>
    <col min="14882" max="14882" width="11" customWidth="1"/>
    <col min="14883" max="14883" width="12" customWidth="1"/>
    <col min="14884" max="14884" width="9.85546875" customWidth="1"/>
    <col min="14885" max="14885" width="7.7109375" customWidth="1"/>
    <col min="14886" max="14886" width="10.5703125" customWidth="1"/>
    <col min="14887" max="14887" width="12.42578125" customWidth="1"/>
    <col min="14888" max="14888" width="13.42578125" customWidth="1"/>
    <col min="14889" max="14889" width="9.42578125" customWidth="1"/>
    <col min="14890" max="14890" width="8.42578125" customWidth="1"/>
    <col min="14891" max="14894" width="10" customWidth="1"/>
    <col min="14895" max="14895" width="7.7109375" customWidth="1"/>
    <col min="14896" max="14898" width="11.28515625" customWidth="1"/>
    <col min="14899" max="14899" width="11.85546875" customWidth="1"/>
    <col min="14900" max="14900" width="9.28515625" bestFit="1" customWidth="1"/>
    <col min="15099" max="15099" width="26.140625" customWidth="1"/>
    <col min="15100" max="15100" width="7.42578125" customWidth="1"/>
    <col min="15101" max="15101" width="15.42578125" customWidth="1"/>
    <col min="15102" max="15102" width="11.42578125" customWidth="1"/>
    <col min="15103" max="15103" width="12.85546875" customWidth="1"/>
    <col min="15104" max="15104" width="13.42578125" customWidth="1"/>
    <col min="15105" max="15105" width="10.7109375" customWidth="1"/>
    <col min="15106" max="15106" width="7.85546875" customWidth="1"/>
    <col min="15107" max="15107" width="12.28515625" customWidth="1"/>
    <col min="15108" max="15109" width="10.140625" customWidth="1"/>
    <col min="15110" max="15110" width="9.5703125" customWidth="1"/>
    <col min="15111" max="15111" width="7.140625" customWidth="1"/>
    <col min="15112" max="15112" width="9.28515625" customWidth="1"/>
    <col min="15113" max="15113" width="10.42578125" customWidth="1"/>
    <col min="15114" max="15114" width="10.140625" customWidth="1"/>
    <col min="15115" max="15116" width="7.140625" customWidth="1"/>
    <col min="15117" max="15117" width="13.42578125" customWidth="1"/>
    <col min="15118" max="15118" width="12" customWidth="1"/>
    <col min="15119" max="15119" width="11.7109375" customWidth="1"/>
    <col min="15120" max="15120" width="9.42578125" customWidth="1"/>
    <col min="15121" max="15121" width="7.42578125" customWidth="1"/>
    <col min="15122" max="15123" width="11.7109375" customWidth="1"/>
    <col min="15124" max="15124" width="12.28515625" customWidth="1"/>
    <col min="15125" max="15125" width="9.42578125" customWidth="1"/>
    <col min="15126" max="15126" width="8.42578125" customWidth="1"/>
    <col min="15127" max="15127" width="10.85546875" customWidth="1"/>
    <col min="15128" max="15128" width="9.7109375" customWidth="1"/>
    <col min="15129" max="15129" width="11.42578125" customWidth="1"/>
    <col min="15130" max="15130" width="8.42578125" customWidth="1"/>
    <col min="15131" max="15131" width="10.28515625" customWidth="1"/>
    <col min="15132" max="15132" width="12.140625" customWidth="1"/>
    <col min="15133" max="15133" width="13.42578125" customWidth="1"/>
    <col min="15134" max="15134" width="12.140625" customWidth="1"/>
    <col min="15135" max="15135" width="9.42578125" customWidth="1"/>
    <col min="15136" max="15136" width="7.7109375" customWidth="1"/>
    <col min="15137" max="15137" width="10.7109375" customWidth="1"/>
    <col min="15138" max="15138" width="11" customWidth="1"/>
    <col min="15139" max="15139" width="12" customWidth="1"/>
    <col min="15140" max="15140" width="9.85546875" customWidth="1"/>
    <col min="15141" max="15141" width="7.7109375" customWidth="1"/>
    <col min="15142" max="15142" width="10.5703125" customWidth="1"/>
    <col min="15143" max="15143" width="12.42578125" customWidth="1"/>
    <col min="15144" max="15144" width="13.42578125" customWidth="1"/>
    <col min="15145" max="15145" width="9.42578125" customWidth="1"/>
    <col min="15146" max="15146" width="8.42578125" customWidth="1"/>
    <col min="15147" max="15150" width="10" customWidth="1"/>
    <col min="15151" max="15151" width="7.7109375" customWidth="1"/>
    <col min="15152" max="15154" width="11.28515625" customWidth="1"/>
    <col min="15155" max="15155" width="11.85546875" customWidth="1"/>
    <col min="15156" max="15156" width="9.28515625" bestFit="1" customWidth="1"/>
    <col min="15355" max="15355" width="26.140625" customWidth="1"/>
    <col min="15356" max="15356" width="7.42578125" customWidth="1"/>
    <col min="15357" max="15357" width="15.42578125" customWidth="1"/>
    <col min="15358" max="15358" width="11.42578125" customWidth="1"/>
    <col min="15359" max="15359" width="12.85546875" customWidth="1"/>
    <col min="15360" max="15360" width="13.42578125" customWidth="1"/>
    <col min="15361" max="15361" width="10.7109375" customWidth="1"/>
    <col min="15362" max="15362" width="7.85546875" customWidth="1"/>
    <col min="15363" max="15363" width="12.28515625" customWidth="1"/>
    <col min="15364" max="15365" width="10.140625" customWidth="1"/>
    <col min="15366" max="15366" width="9.5703125" customWidth="1"/>
    <col min="15367" max="15367" width="7.140625" customWidth="1"/>
    <col min="15368" max="15368" width="9.28515625" customWidth="1"/>
    <col min="15369" max="15369" width="10.42578125" customWidth="1"/>
    <col min="15370" max="15370" width="10.140625" customWidth="1"/>
    <col min="15371" max="15372" width="7.140625" customWidth="1"/>
    <col min="15373" max="15373" width="13.42578125" customWidth="1"/>
    <col min="15374" max="15374" width="12" customWidth="1"/>
    <col min="15375" max="15375" width="11.7109375" customWidth="1"/>
    <col min="15376" max="15376" width="9.42578125" customWidth="1"/>
    <col min="15377" max="15377" width="7.42578125" customWidth="1"/>
    <col min="15378" max="15379" width="11.7109375" customWidth="1"/>
    <col min="15380" max="15380" width="12.28515625" customWidth="1"/>
    <col min="15381" max="15381" width="9.42578125" customWidth="1"/>
    <col min="15382" max="15382" width="8.42578125" customWidth="1"/>
    <col min="15383" max="15383" width="10.85546875" customWidth="1"/>
    <col min="15384" max="15384" width="9.7109375" customWidth="1"/>
    <col min="15385" max="15385" width="11.42578125" customWidth="1"/>
    <col min="15386" max="15386" width="8.42578125" customWidth="1"/>
    <col min="15387" max="15387" width="10.28515625" customWidth="1"/>
    <col min="15388" max="15388" width="12.140625" customWidth="1"/>
    <col min="15389" max="15389" width="13.42578125" customWidth="1"/>
    <col min="15390" max="15390" width="12.140625" customWidth="1"/>
    <col min="15391" max="15391" width="9.42578125" customWidth="1"/>
    <col min="15392" max="15392" width="7.7109375" customWidth="1"/>
    <col min="15393" max="15393" width="10.7109375" customWidth="1"/>
    <col min="15394" max="15394" width="11" customWidth="1"/>
    <col min="15395" max="15395" width="12" customWidth="1"/>
    <col min="15396" max="15396" width="9.85546875" customWidth="1"/>
    <col min="15397" max="15397" width="7.7109375" customWidth="1"/>
    <col min="15398" max="15398" width="10.5703125" customWidth="1"/>
    <col min="15399" max="15399" width="12.42578125" customWidth="1"/>
    <col min="15400" max="15400" width="13.42578125" customWidth="1"/>
    <col min="15401" max="15401" width="9.42578125" customWidth="1"/>
    <col min="15402" max="15402" width="8.42578125" customWidth="1"/>
    <col min="15403" max="15406" width="10" customWidth="1"/>
    <col min="15407" max="15407" width="7.7109375" customWidth="1"/>
    <col min="15408" max="15410" width="11.28515625" customWidth="1"/>
    <col min="15411" max="15411" width="11.85546875" customWidth="1"/>
    <col min="15412" max="15412" width="9.28515625" bestFit="1" customWidth="1"/>
    <col min="15611" max="15611" width="26.140625" customWidth="1"/>
    <col min="15612" max="15612" width="7.42578125" customWidth="1"/>
    <col min="15613" max="15613" width="15.42578125" customWidth="1"/>
    <col min="15614" max="15614" width="11.42578125" customWidth="1"/>
    <col min="15615" max="15615" width="12.85546875" customWidth="1"/>
    <col min="15616" max="15616" width="13.42578125" customWidth="1"/>
    <col min="15617" max="15617" width="10.7109375" customWidth="1"/>
    <col min="15618" max="15618" width="7.85546875" customWidth="1"/>
    <col min="15619" max="15619" width="12.28515625" customWidth="1"/>
    <col min="15620" max="15621" width="10.140625" customWidth="1"/>
    <col min="15622" max="15622" width="9.5703125" customWidth="1"/>
    <col min="15623" max="15623" width="7.140625" customWidth="1"/>
    <col min="15624" max="15624" width="9.28515625" customWidth="1"/>
    <col min="15625" max="15625" width="10.42578125" customWidth="1"/>
    <col min="15626" max="15626" width="10.140625" customWidth="1"/>
    <col min="15627" max="15628" width="7.140625" customWidth="1"/>
    <col min="15629" max="15629" width="13.42578125" customWidth="1"/>
    <col min="15630" max="15630" width="12" customWidth="1"/>
    <col min="15631" max="15631" width="11.7109375" customWidth="1"/>
    <col min="15632" max="15632" width="9.42578125" customWidth="1"/>
    <col min="15633" max="15633" width="7.42578125" customWidth="1"/>
    <col min="15634" max="15635" width="11.7109375" customWidth="1"/>
    <col min="15636" max="15636" width="12.28515625" customWidth="1"/>
    <col min="15637" max="15637" width="9.42578125" customWidth="1"/>
    <col min="15638" max="15638" width="8.42578125" customWidth="1"/>
    <col min="15639" max="15639" width="10.85546875" customWidth="1"/>
    <col min="15640" max="15640" width="9.7109375" customWidth="1"/>
    <col min="15641" max="15641" width="11.42578125" customWidth="1"/>
    <col min="15642" max="15642" width="8.42578125" customWidth="1"/>
    <col min="15643" max="15643" width="10.28515625" customWidth="1"/>
    <col min="15644" max="15644" width="12.140625" customWidth="1"/>
    <col min="15645" max="15645" width="13.42578125" customWidth="1"/>
    <col min="15646" max="15646" width="12.140625" customWidth="1"/>
    <col min="15647" max="15647" width="9.42578125" customWidth="1"/>
    <col min="15648" max="15648" width="7.7109375" customWidth="1"/>
    <col min="15649" max="15649" width="10.7109375" customWidth="1"/>
    <col min="15650" max="15650" width="11" customWidth="1"/>
    <col min="15651" max="15651" width="12" customWidth="1"/>
    <col min="15652" max="15652" width="9.85546875" customWidth="1"/>
    <col min="15653" max="15653" width="7.7109375" customWidth="1"/>
    <col min="15654" max="15654" width="10.5703125" customWidth="1"/>
    <col min="15655" max="15655" width="12.42578125" customWidth="1"/>
    <col min="15656" max="15656" width="13.42578125" customWidth="1"/>
    <col min="15657" max="15657" width="9.42578125" customWidth="1"/>
    <col min="15658" max="15658" width="8.42578125" customWidth="1"/>
    <col min="15659" max="15662" width="10" customWidth="1"/>
    <col min="15663" max="15663" width="7.7109375" customWidth="1"/>
    <col min="15664" max="15666" width="11.28515625" customWidth="1"/>
    <col min="15667" max="15667" width="11.85546875" customWidth="1"/>
    <col min="15668" max="15668" width="9.28515625" bestFit="1" customWidth="1"/>
    <col min="15867" max="15867" width="26.140625" customWidth="1"/>
    <col min="15868" max="15868" width="7.42578125" customWidth="1"/>
    <col min="15869" max="15869" width="15.42578125" customWidth="1"/>
    <col min="15870" max="15870" width="11.42578125" customWidth="1"/>
    <col min="15871" max="15871" width="12.85546875" customWidth="1"/>
    <col min="15872" max="15872" width="13.42578125" customWidth="1"/>
    <col min="15873" max="15873" width="10.7109375" customWidth="1"/>
    <col min="15874" max="15874" width="7.85546875" customWidth="1"/>
    <col min="15875" max="15875" width="12.28515625" customWidth="1"/>
    <col min="15876" max="15877" width="10.140625" customWidth="1"/>
    <col min="15878" max="15878" width="9.5703125" customWidth="1"/>
    <col min="15879" max="15879" width="7.140625" customWidth="1"/>
    <col min="15880" max="15880" width="9.28515625" customWidth="1"/>
    <col min="15881" max="15881" width="10.42578125" customWidth="1"/>
    <col min="15882" max="15882" width="10.140625" customWidth="1"/>
    <col min="15883" max="15884" width="7.140625" customWidth="1"/>
    <col min="15885" max="15885" width="13.42578125" customWidth="1"/>
    <col min="15886" max="15886" width="12" customWidth="1"/>
    <col min="15887" max="15887" width="11.7109375" customWidth="1"/>
    <col min="15888" max="15888" width="9.42578125" customWidth="1"/>
    <col min="15889" max="15889" width="7.42578125" customWidth="1"/>
    <col min="15890" max="15891" width="11.7109375" customWidth="1"/>
    <col min="15892" max="15892" width="12.28515625" customWidth="1"/>
    <col min="15893" max="15893" width="9.42578125" customWidth="1"/>
    <col min="15894" max="15894" width="8.42578125" customWidth="1"/>
    <col min="15895" max="15895" width="10.85546875" customWidth="1"/>
    <col min="15896" max="15896" width="9.7109375" customWidth="1"/>
    <col min="15897" max="15897" width="11.42578125" customWidth="1"/>
    <col min="15898" max="15898" width="8.42578125" customWidth="1"/>
    <col min="15899" max="15899" width="10.28515625" customWidth="1"/>
    <col min="15900" max="15900" width="12.140625" customWidth="1"/>
    <col min="15901" max="15901" width="13.42578125" customWidth="1"/>
    <col min="15902" max="15902" width="12.140625" customWidth="1"/>
    <col min="15903" max="15903" width="9.42578125" customWidth="1"/>
    <col min="15904" max="15904" width="7.7109375" customWidth="1"/>
    <col min="15905" max="15905" width="10.7109375" customWidth="1"/>
    <col min="15906" max="15906" width="11" customWidth="1"/>
    <col min="15907" max="15907" width="12" customWidth="1"/>
    <col min="15908" max="15908" width="9.85546875" customWidth="1"/>
    <col min="15909" max="15909" width="7.7109375" customWidth="1"/>
    <col min="15910" max="15910" width="10.5703125" customWidth="1"/>
    <col min="15911" max="15911" width="12.42578125" customWidth="1"/>
    <col min="15912" max="15912" width="13.42578125" customWidth="1"/>
    <col min="15913" max="15913" width="9.42578125" customWidth="1"/>
    <col min="15914" max="15914" width="8.42578125" customWidth="1"/>
    <col min="15915" max="15918" width="10" customWidth="1"/>
    <col min="15919" max="15919" width="7.7109375" customWidth="1"/>
    <col min="15920" max="15922" width="11.28515625" customWidth="1"/>
    <col min="15923" max="15923" width="11.85546875" customWidth="1"/>
    <col min="15924" max="15924" width="9.28515625" bestFit="1" customWidth="1"/>
    <col min="16123" max="16123" width="26.140625" customWidth="1"/>
    <col min="16124" max="16124" width="7.42578125" customWidth="1"/>
    <col min="16125" max="16125" width="15.42578125" customWidth="1"/>
    <col min="16126" max="16126" width="11.42578125" customWidth="1"/>
    <col min="16127" max="16127" width="12.85546875" customWidth="1"/>
    <col min="16128" max="16128" width="13.42578125" customWidth="1"/>
    <col min="16129" max="16129" width="10.7109375" customWidth="1"/>
    <col min="16130" max="16130" width="7.85546875" customWidth="1"/>
    <col min="16131" max="16131" width="12.28515625" customWidth="1"/>
    <col min="16132" max="16133" width="10.140625" customWidth="1"/>
    <col min="16134" max="16134" width="9.5703125" customWidth="1"/>
    <col min="16135" max="16135" width="7.140625" customWidth="1"/>
    <col min="16136" max="16136" width="9.28515625" customWidth="1"/>
    <col min="16137" max="16137" width="10.42578125" customWidth="1"/>
    <col min="16138" max="16138" width="10.140625" customWidth="1"/>
    <col min="16139" max="16140" width="7.140625" customWidth="1"/>
    <col min="16141" max="16141" width="13.42578125" customWidth="1"/>
    <col min="16142" max="16142" width="12" customWidth="1"/>
    <col min="16143" max="16143" width="11.7109375" customWidth="1"/>
    <col min="16144" max="16144" width="9.42578125" customWidth="1"/>
    <col min="16145" max="16145" width="7.42578125" customWidth="1"/>
    <col min="16146" max="16147" width="11.7109375" customWidth="1"/>
    <col min="16148" max="16148" width="12.28515625" customWidth="1"/>
    <col min="16149" max="16149" width="9.42578125" customWidth="1"/>
    <col min="16150" max="16150" width="8.42578125" customWidth="1"/>
    <col min="16151" max="16151" width="10.85546875" customWidth="1"/>
    <col min="16152" max="16152" width="9.7109375" customWidth="1"/>
    <col min="16153" max="16153" width="11.42578125" customWidth="1"/>
    <col min="16154" max="16154" width="8.42578125" customWidth="1"/>
    <col min="16155" max="16155" width="10.28515625" customWidth="1"/>
    <col min="16156" max="16156" width="12.140625" customWidth="1"/>
    <col min="16157" max="16157" width="13.42578125" customWidth="1"/>
    <col min="16158" max="16158" width="12.140625" customWidth="1"/>
    <col min="16159" max="16159" width="9.42578125" customWidth="1"/>
    <col min="16160" max="16160" width="7.7109375" customWidth="1"/>
    <col min="16161" max="16161" width="10.7109375" customWidth="1"/>
    <col min="16162" max="16162" width="11" customWidth="1"/>
    <col min="16163" max="16163" width="12" customWidth="1"/>
    <col min="16164" max="16164" width="9.85546875" customWidth="1"/>
    <col min="16165" max="16165" width="7.7109375" customWidth="1"/>
    <col min="16166" max="16166" width="10.5703125" customWidth="1"/>
    <col min="16167" max="16167" width="12.42578125" customWidth="1"/>
    <col min="16168" max="16168" width="13.42578125" customWidth="1"/>
    <col min="16169" max="16169" width="9.42578125" customWidth="1"/>
    <col min="16170" max="16170" width="8.42578125" customWidth="1"/>
    <col min="16171" max="16174" width="10" customWidth="1"/>
    <col min="16175" max="16175" width="7.7109375" customWidth="1"/>
    <col min="16176" max="16178" width="11.28515625" customWidth="1"/>
    <col min="16179" max="16179" width="11.85546875" customWidth="1"/>
    <col min="16180" max="16180" width="9.28515625" bestFit="1" customWidth="1"/>
  </cols>
  <sheetData>
    <row r="1" spans="1:58" x14ac:dyDescent="0.25">
      <c r="A1" t="s">
        <v>343</v>
      </c>
    </row>
    <row r="2" spans="1:58" x14ac:dyDescent="0.25"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  <c r="AX2">
        <v>50</v>
      </c>
      <c r="AY2">
        <v>51</v>
      </c>
      <c r="AZ2">
        <v>52</v>
      </c>
      <c r="BA2">
        <v>53</v>
      </c>
      <c r="BB2">
        <v>54</v>
      </c>
      <c r="BC2">
        <v>55</v>
      </c>
      <c r="BD2">
        <v>56</v>
      </c>
      <c r="BE2">
        <v>57</v>
      </c>
      <c r="BF2">
        <v>58</v>
      </c>
    </row>
    <row r="3" spans="1:58" ht="19.5" customHeight="1" thickBot="1" x14ac:dyDescent="0.3">
      <c r="B3" t="s">
        <v>4</v>
      </c>
      <c r="D3" s="285" t="s">
        <v>340</v>
      </c>
      <c r="E3" s="286"/>
      <c r="F3" s="286"/>
      <c r="G3" s="286"/>
      <c r="H3" s="286"/>
      <c r="I3" s="286"/>
      <c r="J3" s="286"/>
      <c r="K3" s="286"/>
      <c r="L3" s="286"/>
      <c r="M3" s="286"/>
      <c r="N3" s="286"/>
      <c r="O3" s="286"/>
      <c r="P3" s="286"/>
      <c r="Q3" s="286"/>
      <c r="R3" s="286"/>
      <c r="S3" s="286"/>
      <c r="T3" s="286"/>
      <c r="U3" s="286"/>
      <c r="V3" s="286"/>
      <c r="W3" s="286"/>
      <c r="X3" s="286"/>
      <c r="Y3" s="286"/>
      <c r="Z3" s="286"/>
      <c r="AA3" s="286"/>
      <c r="AB3" s="287"/>
      <c r="AC3" s="37"/>
      <c r="AD3" s="37"/>
      <c r="AE3" s="37"/>
      <c r="AF3" s="37"/>
      <c r="AG3" s="37"/>
      <c r="AH3" s="288" t="str">
        <f>D3</f>
        <v>June 2018 YTD Operating and Budgeted Results</v>
      </c>
      <c r="AI3" s="289"/>
      <c r="AJ3" s="289"/>
      <c r="AK3" s="289"/>
      <c r="AL3" s="289"/>
      <c r="AM3" s="289"/>
      <c r="AN3" s="289"/>
      <c r="AO3" s="289"/>
      <c r="AP3" s="289"/>
      <c r="AQ3" s="289"/>
      <c r="AR3" s="289"/>
      <c r="AS3" s="289"/>
      <c r="AT3" s="289"/>
      <c r="AU3" s="289"/>
      <c r="AV3" s="289"/>
      <c r="AW3" s="289"/>
      <c r="AX3" s="289"/>
      <c r="AY3" s="289"/>
      <c r="AZ3" s="289"/>
      <c r="BA3" s="289"/>
      <c r="BB3" s="289"/>
      <c r="BC3" s="289"/>
      <c r="BD3" s="289"/>
      <c r="BE3" s="289"/>
      <c r="BF3" s="290"/>
    </row>
    <row r="4" spans="1:58" x14ac:dyDescent="0.25">
      <c r="A4" s="50"/>
      <c r="B4" s="272" t="s">
        <v>14</v>
      </c>
      <c r="C4" s="272" t="s">
        <v>39</v>
      </c>
      <c r="D4" s="293" t="s">
        <v>40</v>
      </c>
      <c r="E4" s="294"/>
      <c r="F4" s="294"/>
      <c r="G4" s="294"/>
      <c r="H4" s="294"/>
      <c r="I4" s="275" t="s">
        <v>41</v>
      </c>
      <c r="J4" s="274"/>
      <c r="K4" s="274"/>
      <c r="L4" s="274"/>
      <c r="M4" s="276"/>
      <c r="N4" s="277" t="s">
        <v>42</v>
      </c>
      <c r="O4" s="278"/>
      <c r="P4" s="278"/>
      <c r="Q4" s="278"/>
      <c r="R4" s="279"/>
      <c r="S4" s="280" t="s">
        <v>43</v>
      </c>
      <c r="T4" s="281"/>
      <c r="U4" s="281"/>
      <c r="V4" s="281"/>
      <c r="W4" s="282"/>
      <c r="X4" s="275" t="s">
        <v>44</v>
      </c>
      <c r="Y4" s="274"/>
      <c r="Z4" s="274"/>
      <c r="AA4" s="274"/>
      <c r="AB4" s="292"/>
      <c r="AC4" s="51"/>
      <c r="AD4" s="52"/>
      <c r="AE4" s="52" t="s">
        <v>45</v>
      </c>
      <c r="AF4" s="52"/>
      <c r="AG4" s="53"/>
      <c r="AH4" s="279" t="s">
        <v>46</v>
      </c>
      <c r="AI4" s="291"/>
      <c r="AJ4" s="291"/>
      <c r="AK4" s="291"/>
      <c r="AL4" s="277"/>
      <c r="AM4" s="54"/>
      <c r="AN4" s="64"/>
      <c r="AO4" s="38" t="s">
        <v>47</v>
      </c>
      <c r="AP4" s="52"/>
      <c r="AQ4" s="55"/>
      <c r="AR4" s="278" t="s">
        <v>48</v>
      </c>
      <c r="AS4" s="278"/>
      <c r="AT4" s="278"/>
      <c r="AU4" s="278"/>
      <c r="AV4" s="278"/>
      <c r="AW4" s="280" t="s">
        <v>49</v>
      </c>
      <c r="AX4" s="281"/>
      <c r="AY4" s="281"/>
      <c r="AZ4" s="281"/>
      <c r="BA4" s="282"/>
      <c r="BB4" s="283" t="s">
        <v>50</v>
      </c>
      <c r="BC4" s="283"/>
      <c r="BD4" s="283"/>
      <c r="BE4" s="283"/>
      <c r="BF4" s="284"/>
    </row>
    <row r="5" spans="1:58" ht="51.75" x14ac:dyDescent="0.25">
      <c r="A5" s="122" t="s">
        <v>34</v>
      </c>
      <c r="B5" s="273"/>
      <c r="C5" s="273"/>
      <c r="D5" s="75" t="s">
        <v>51</v>
      </c>
      <c r="E5" s="76" t="s">
        <v>52</v>
      </c>
      <c r="F5" s="77" t="s">
        <v>29</v>
      </c>
      <c r="G5" s="76" t="s">
        <v>53</v>
      </c>
      <c r="H5" s="78" t="s">
        <v>54</v>
      </c>
      <c r="I5" s="79" t="s">
        <v>51</v>
      </c>
      <c r="J5" s="79" t="s">
        <v>52</v>
      </c>
      <c r="K5" s="80" t="s">
        <v>29</v>
      </c>
      <c r="L5" s="79" t="s">
        <v>53</v>
      </c>
      <c r="M5" s="79" t="s">
        <v>54</v>
      </c>
      <c r="N5" s="76" t="s">
        <v>51</v>
      </c>
      <c r="O5" s="76" t="s">
        <v>52</v>
      </c>
      <c r="P5" s="77" t="s">
        <v>29</v>
      </c>
      <c r="Q5" s="76" t="s">
        <v>53</v>
      </c>
      <c r="R5" s="76" t="s">
        <v>54</v>
      </c>
      <c r="S5" s="80" t="s">
        <v>51</v>
      </c>
      <c r="T5" s="79" t="s">
        <v>52</v>
      </c>
      <c r="U5" s="80" t="s">
        <v>29</v>
      </c>
      <c r="V5" s="79" t="s">
        <v>53</v>
      </c>
      <c r="W5" s="81" t="s">
        <v>54</v>
      </c>
      <c r="X5" s="76" t="s">
        <v>51</v>
      </c>
      <c r="Y5" s="76" t="s">
        <v>52</v>
      </c>
      <c r="Z5" s="77" t="s">
        <v>29</v>
      </c>
      <c r="AA5" s="76" t="s">
        <v>53</v>
      </c>
      <c r="AB5" s="82" t="s">
        <v>54</v>
      </c>
      <c r="AC5" s="83" t="s">
        <v>51</v>
      </c>
      <c r="AD5" s="79" t="s">
        <v>52</v>
      </c>
      <c r="AE5" s="80" t="s">
        <v>29</v>
      </c>
      <c r="AF5" s="79" t="s">
        <v>53</v>
      </c>
      <c r="AG5" s="84" t="s">
        <v>54</v>
      </c>
      <c r="AH5" s="77" t="s">
        <v>51</v>
      </c>
      <c r="AI5" s="76" t="s">
        <v>52</v>
      </c>
      <c r="AJ5" s="77" t="s">
        <v>29</v>
      </c>
      <c r="AK5" s="76" t="s">
        <v>53</v>
      </c>
      <c r="AL5" s="85" t="s">
        <v>54</v>
      </c>
      <c r="AM5" s="79" t="s">
        <v>51</v>
      </c>
      <c r="AN5" s="79" t="s">
        <v>52</v>
      </c>
      <c r="AO5" s="80" t="s">
        <v>29</v>
      </c>
      <c r="AP5" s="79" t="s">
        <v>53</v>
      </c>
      <c r="AQ5" s="81" t="s">
        <v>54</v>
      </c>
      <c r="AR5" s="86" t="s">
        <v>51</v>
      </c>
      <c r="AS5" s="76" t="s">
        <v>52</v>
      </c>
      <c r="AT5" s="77" t="s">
        <v>29</v>
      </c>
      <c r="AU5" s="76" t="s">
        <v>53</v>
      </c>
      <c r="AV5" s="82" t="s">
        <v>54</v>
      </c>
      <c r="AW5" s="79" t="s">
        <v>51</v>
      </c>
      <c r="AX5" s="79" t="s">
        <v>52</v>
      </c>
      <c r="AY5" s="80" t="s">
        <v>29</v>
      </c>
      <c r="AZ5" s="79" t="s">
        <v>53</v>
      </c>
      <c r="BA5" s="79" t="s">
        <v>54</v>
      </c>
      <c r="BB5" s="87" t="s">
        <v>51</v>
      </c>
      <c r="BC5" s="88" t="s">
        <v>52</v>
      </c>
      <c r="BD5" s="87" t="s">
        <v>29</v>
      </c>
      <c r="BE5" s="88" t="s">
        <v>53</v>
      </c>
      <c r="BF5" s="89" t="s">
        <v>54</v>
      </c>
    </row>
    <row r="6" spans="1:58" x14ac:dyDescent="0.25">
      <c r="A6" s="152" t="s">
        <v>80</v>
      </c>
      <c r="B6" s="221" t="str">
        <f>Operating!B11</f>
        <v>-</v>
      </c>
      <c r="C6" s="150"/>
      <c r="D6" s="75"/>
      <c r="E6" s="76">
        <f>IF(ISERROR(F6/12*Occupancy!$B$65),"-",F6/12*Occupancy!$B$65)</f>
        <v>0</v>
      </c>
      <c r="F6" s="77"/>
      <c r="G6" s="76" t="str">
        <f>IF(ISERROR(IF(D6="","",D6/VLOOKUP(Occupancy!$B$65,Occupancy!$BJ$68:'Occupancy'!$B$79,1)*12/$B6)),"-",IF(D6="","",D6/VLOOKUP(Occupancy!$B$65,Occupancy!$BJ$68:'Occupancy'!$B$79,1)*12/$B6))</f>
        <v/>
      </c>
      <c r="H6" s="78" t="str">
        <f>IF(ISERROR(IF(E6="","",E6/VLOOKUP(Occupancy!$B$65,Occupancy!$BJ$68:'Occupancy'!$B$79,1)*12/$B6)),"-",IF(E6="","",E6/VLOOKUP(Occupancy!$B$65,Occupancy!$BJ$68:'Occupancy'!$B$79,1)*12/$B6))</f>
        <v>-</v>
      </c>
      <c r="I6" s="79"/>
      <c r="J6" s="79">
        <f>IF(ISERROR(K6/12*Occupancy!$B$65),"-",K6/12*Occupancy!$B$65)</f>
        <v>0</v>
      </c>
      <c r="K6" s="80"/>
      <c r="L6" s="79" t="str">
        <f>IF(ISERROR(IF(I6="","",I6/VLOOKUP(Occupancy!$B$65,Occupancy!$BJ$68:'Occupancy'!$B$79,1)*12/$B6)),"-",IF(I6="","",I6/VLOOKUP(Occupancy!$B$65,Occupancy!$BJ$68:'Occupancy'!$B$79,1)*12/$B6))</f>
        <v/>
      </c>
      <c r="M6" s="79" t="str">
        <f>IF(ISERROR(IF(J6="","",J6/VLOOKUP(Occupancy!$B$65,Occupancy!$BJ$68:'Occupancy'!$B$79,1)*12/$B6)),"-",IF(J6="","",J6/VLOOKUP(Occupancy!$B$65,Occupancy!$BJ$68:'Occupancy'!$B$79,1)*12/$B6))</f>
        <v>-</v>
      </c>
      <c r="N6" s="76"/>
      <c r="O6" s="76">
        <f>IF(ISERROR(P6/12*Occupancy!$B$65),"-",P6/12*Occupancy!$B$65)</f>
        <v>0</v>
      </c>
      <c r="P6" s="77"/>
      <c r="Q6" s="76" t="str">
        <f>IF(ISERROR(IF(N6="","",N6/VLOOKUP(Occupancy!$B$65,Occupancy!$BJ$68:'Occupancy'!$B$79,1)*12/$B6)),"-",IF(N6="","",N6/VLOOKUP(Occupancy!$B$65,Occupancy!$BJ$68:'Occupancy'!$B$79,1)*12/$B6))</f>
        <v/>
      </c>
      <c r="R6" s="76" t="str">
        <f>IF(ISERROR(IF(O6="","",O6/VLOOKUP(Occupancy!$B$65,Occupancy!$BJ$68:'Occupancy'!$B$79,1)*12/$B6)),"-",IF(O6="","",O6/VLOOKUP(Occupancy!$B$65,Occupancy!$BJ$68:'Occupancy'!$B$79,1)*12/$B6))</f>
        <v>-</v>
      </c>
      <c r="S6" s="80"/>
      <c r="T6" s="79">
        <f>IF(ISERROR(U6/12*Occupancy!$B$65),"-",U6/12*Occupancy!$B$65)</f>
        <v>0</v>
      </c>
      <c r="U6" s="80"/>
      <c r="V6" s="79" t="str">
        <f>IF(ISERROR(IF(S6="","",S6/VLOOKUP(Occupancy!$B$65,Occupancy!$BJ$68:'Occupancy'!$B$79,1)*12/$B6)),"-",IF(S6="","",S6/VLOOKUP(Occupancy!$B$65,Occupancy!$BJ$68:'Occupancy'!$B$79,1)*12/$B6))</f>
        <v/>
      </c>
      <c r="W6" s="81" t="str">
        <f>IF(ISERROR(IF(T6="","",T6/VLOOKUP(Occupancy!$B$65,Occupancy!$BJ$68:'Occupancy'!$B$79,1)*12/$B6)),"-",IF(T6="","",T6/VLOOKUP(Occupancy!$B$65,Occupancy!$BJ$68:'Occupancy'!$B$79,1)*12/$B6))</f>
        <v>-</v>
      </c>
      <c r="X6" s="76"/>
      <c r="Y6" s="76">
        <f>IF(ISERROR(Z6/12*Occupancy!$B$65),"-",Z6/12*Occupancy!$B$65)</f>
        <v>0</v>
      </c>
      <c r="Z6" s="77"/>
      <c r="AA6" s="76" t="str">
        <f>IF(ISERROR(IF(X6="","",X6/VLOOKUP(Occupancy!$B$65,Occupancy!$BJ$68:'Occupancy'!$B$79,1)*12/$B6)),"-",IF(X6="","",X6/VLOOKUP(Occupancy!$B$65,Occupancy!$BJ$68:'Occupancy'!$B$79,1)*12/$B6))</f>
        <v/>
      </c>
      <c r="AB6" s="82" t="str">
        <f>IF(ISERROR(IF(Y6="","",Y6/VLOOKUP(Occupancy!$B$65,Occupancy!$BJ$68:'Occupancy'!$B$79,1)*12/$B6)),"-",IF(Y6="","",Y6/VLOOKUP(Occupancy!$B$65,Occupancy!$BJ$68:'Occupancy'!$B$79,1)*12/$B6))</f>
        <v>-</v>
      </c>
      <c r="AC6" s="83"/>
      <c r="AD6" s="79">
        <f>IF(ISERROR(AE6/12*Occupancy!$B$65),"-",AE6/12*Occupancy!$B$65)</f>
        <v>0</v>
      </c>
      <c r="AE6" s="80"/>
      <c r="AF6" s="79" t="str">
        <f>IF(ISERROR(IF(AC6="","",AC6/VLOOKUP(Occupancy!$B$65,Occupancy!$BJ$68:'Occupancy'!$B$79,1)*12/$B6)),"-",IF(AC6="","",AC6/VLOOKUP(Occupancy!$B$65,Occupancy!$BJ$68:'Occupancy'!$B$79,1)*12/$B6))</f>
        <v/>
      </c>
      <c r="AG6" s="84" t="str">
        <f>IF(ISERROR(IF(AD6="","",AD6/VLOOKUP(Occupancy!$B$65,Occupancy!$BJ$68:'Occupancy'!$B$79,1)*12/$B6)),"-",IF(AD6="","",AD6/VLOOKUP(Occupancy!$B$65,Occupancy!$BJ$68:'Occupancy'!$B$79,1)*12/$B6))</f>
        <v>-</v>
      </c>
      <c r="AH6" s="77"/>
      <c r="AI6" s="76">
        <f>IF(ISERROR(AJ6/12*Occupancy!$B$65),"-",AJ6/12*Occupancy!$B$65)</f>
        <v>0</v>
      </c>
      <c r="AJ6" s="77"/>
      <c r="AK6" s="76" t="str">
        <f>IF(ISERROR(IF(AH6="","",AH6/VLOOKUP(Occupancy!$B$65,Occupancy!$BJ$68:'Occupancy'!$B$79,1)*12/$B6)),"-",IF(AH6="","",AH6/VLOOKUP(Occupancy!$B$65,Occupancy!$BJ$68:'Occupancy'!$B$79,1)*12/$B6))</f>
        <v/>
      </c>
      <c r="AL6" s="85" t="str">
        <f>IF(ISERROR(IF(AI6="","",AI6/VLOOKUP(Occupancy!$B$65,Occupancy!$BJ$68:'Occupancy'!$B$79,1)*12/$B6)),"-",IF(AI6="","",AI6/VLOOKUP(Occupancy!$B$65,Occupancy!$BJ$68:'Occupancy'!$B$79,1)*12/$B6))</f>
        <v>-</v>
      </c>
      <c r="AM6" s="79"/>
      <c r="AN6" s="79">
        <f>IF(ISERROR(AO6/12*Occupancy!$B$65),"-",AO6/12*Occupancy!$B$65)</f>
        <v>0</v>
      </c>
      <c r="AO6" s="80"/>
      <c r="AP6" s="79" t="str">
        <f>IF(ISERROR(IF(AM6="","",AM6/VLOOKUP(Occupancy!$B$65,Occupancy!$BJ$68:'Occupancy'!$B$79,1)*12/$B6)),"-",IF(AM6="","",AM6/VLOOKUP(Occupancy!$B$65,Occupancy!$BJ$68:'Occupancy'!$B$79,1)*12/$B6))</f>
        <v/>
      </c>
      <c r="AQ6" s="81" t="str">
        <f>IF(ISERROR(IF(AN6="","",AN6/VLOOKUP(Occupancy!$B$65,Occupancy!$BJ$68:'Occupancy'!$B$79,1)*12/$B6)),"-",IF(AN6="","",AN6/VLOOKUP(Occupancy!$B$65,Occupancy!$BJ$68:'Occupancy'!$B$79,1)*12/$B6))</f>
        <v>-</v>
      </c>
      <c r="AR6" s="86"/>
      <c r="AS6" s="76">
        <f>IF(ISERROR(AT6/12*Occupancy!$B$65),"-",AT6/12*Occupancy!$B$65)</f>
        <v>0</v>
      </c>
      <c r="AT6" s="77"/>
      <c r="AU6" s="76" t="str">
        <f>IF(ISERROR(IF(AR6="","",AR6/VLOOKUP(Occupancy!$B$65,Occupancy!$BJ$68:'Occupancy'!$B$79,1)*12/$B6)),"-",IF(AR6="","",AR6/VLOOKUP(Occupancy!$B$65,Occupancy!$BJ$68:'Occupancy'!$B$79,1)*12/$B6))</f>
        <v/>
      </c>
      <c r="AV6" s="82" t="str">
        <f>IF(ISERROR(IF(AS6="","",AS6/VLOOKUP(Occupancy!$B$65,Occupancy!$BJ$68:'Occupancy'!$B$79,1)*12/$B6)),"-",IF(AS6="","",AS6/VLOOKUP(Occupancy!$B$65,Occupancy!$BJ$68:'Occupancy'!$B$79,1)*12/$B6))</f>
        <v>-</v>
      </c>
      <c r="AW6" s="79"/>
      <c r="AX6" s="79">
        <f>IF(ISERROR(AY6/12*Occupancy!$B$65),"-",AY6/12*Occupancy!$B$65)</f>
        <v>0</v>
      </c>
      <c r="AY6" s="80"/>
      <c r="AZ6" s="79" t="str">
        <f>IF(ISERROR(IF(AW6="","",AW6/VLOOKUP(Occupancy!$B$65,Occupancy!$BJ$68:'Occupancy'!$B$79,1)*12/$B6)),"-",IF(AW6="","",AW6/VLOOKUP(Occupancy!$B$65,Occupancy!$BJ$68:'Occupancy'!$B$79,1)*12/$B6))</f>
        <v/>
      </c>
      <c r="BA6" s="79" t="str">
        <f>IF(ISERROR(IF(AX6="","",AX6/VLOOKUP(Occupancy!$B$65,Occupancy!$BJ$68:'Occupancy'!$B$79,1)*12/$B6)),"-",IF(AX6="","",AX6/VLOOKUP(Occupancy!$B$65,Occupancy!$BJ$68:'Occupancy'!$B$79,1)*12/$B6))</f>
        <v>-</v>
      </c>
      <c r="BB6" s="87">
        <f>+D6+I6+N6+S6+X6+AC6+AM6+AH6+AR6+AW6</f>
        <v>0</v>
      </c>
      <c r="BC6" s="88">
        <f>+E6+J6+O6+T6+Y6+AD6+AN6+AI6+AS6+AX6</f>
        <v>0</v>
      </c>
      <c r="BD6" s="87">
        <f>+F6+K6+P6+U6+Z6+AE6+AO6+AJ6+AT6+AY6</f>
        <v>0</v>
      </c>
      <c r="BE6" s="88" t="str">
        <f>IF(ISERROR(IF(BB6="","",BB6/VLOOKUP(Occupancy!$B$65,Occupancy!$BJ$68:'Occupancy'!$B$79,1)*12/$B6)),"-",IF(BB6="","",BB6/VLOOKUP(Occupancy!$B$65,Occupancy!$BJ$68:'Occupancy'!$B$79,1)*12/$B6))</f>
        <v>-</v>
      </c>
      <c r="BF6" s="89" t="str">
        <f>IF(ISERROR(IF(BC6="","",BC6/VLOOKUP(Occupancy!$B$65,Occupancy!$BJ$68:'Occupancy'!$B$79,1)*12/$B6)),"-",IF(BC6="","",BC6/VLOOKUP(Occupancy!$B$65,Occupancy!$BJ$68:'Occupancy'!$B$79,1)*12/$B6))</f>
        <v>-</v>
      </c>
    </row>
    <row r="7" spans="1:58" x14ac:dyDescent="0.25">
      <c r="A7" s="152" t="s">
        <v>82</v>
      </c>
      <c r="B7" s="221" t="str">
        <f>Operating!B12</f>
        <v>-</v>
      </c>
      <c r="C7" s="150"/>
      <c r="D7" s="75"/>
      <c r="E7" s="76">
        <f>IF(ISERROR(F7/12*Occupancy!$B$65),"-",F7/12*Occupancy!$B$65)</f>
        <v>0</v>
      </c>
      <c r="F7" s="77"/>
      <c r="G7" s="76" t="str">
        <f>IF(ISERROR(IF(D7="","",D7/VLOOKUP(Occupancy!$B$65,Occupancy!$BJ$68:'Occupancy'!$B$79,1)*12/$B7)),"-",IF(D7="","",D7/VLOOKUP(Occupancy!$B$65,Occupancy!$BJ$68:'Occupancy'!$B$79,1)*12/$B7))</f>
        <v/>
      </c>
      <c r="H7" s="78" t="str">
        <f>IF(ISERROR(IF(E7="","",E7/VLOOKUP(Occupancy!$B$65,Occupancy!$BJ$68:'Occupancy'!$B$79,1)*12/$B7)),"-",IF(E7="","",E7/VLOOKUP(Occupancy!$B$65,Occupancy!$BJ$68:'Occupancy'!$B$79,1)*12/$B7))</f>
        <v>-</v>
      </c>
      <c r="I7" s="79"/>
      <c r="J7" s="79">
        <f>IF(ISERROR(K7/12*Occupancy!$B$65),"-",K7/12*Occupancy!$B$65)</f>
        <v>0</v>
      </c>
      <c r="K7" s="80"/>
      <c r="L7" s="79" t="str">
        <f>IF(ISERROR(IF(I7="","",I7/VLOOKUP(Occupancy!$B$65,Occupancy!$BJ$68:'Occupancy'!$B$79,1)*12/$B7)),"-",IF(I7="","",I7/VLOOKUP(Occupancy!$B$65,Occupancy!$BJ$68:'Occupancy'!$B$79,1)*12/$B7))</f>
        <v/>
      </c>
      <c r="M7" s="79" t="str">
        <f>IF(ISERROR(IF(J7="","",J7/VLOOKUP(Occupancy!$B$65,Occupancy!$BJ$68:'Occupancy'!$B$79,1)*12/$B7)),"-",IF(J7="","",J7/VLOOKUP(Occupancy!$B$65,Occupancy!$BJ$68:'Occupancy'!$B$79,1)*12/$B7))</f>
        <v>-</v>
      </c>
      <c r="N7" s="76"/>
      <c r="O7" s="76">
        <f>IF(ISERROR(P7/12*Occupancy!$B$65),"-",P7/12*Occupancy!$B$65)</f>
        <v>0</v>
      </c>
      <c r="P7" s="77"/>
      <c r="Q7" s="76" t="str">
        <f>IF(ISERROR(IF(N7="","",N7/VLOOKUP(Occupancy!$B$65,Occupancy!$BJ$68:'Occupancy'!$B$79,1)*12/$B7)),"-",IF(N7="","",N7/VLOOKUP(Occupancy!$B$65,Occupancy!$BJ$68:'Occupancy'!$B$79,1)*12/$B7))</f>
        <v/>
      </c>
      <c r="R7" s="76" t="str">
        <f>IF(ISERROR(IF(O7="","",O7/VLOOKUP(Occupancy!$B$65,Occupancy!$BJ$68:'Occupancy'!$B$79,1)*12/$B7)),"-",IF(O7="","",O7/VLOOKUP(Occupancy!$B$65,Occupancy!$BJ$68:'Occupancy'!$B$79,1)*12/$B7))</f>
        <v>-</v>
      </c>
      <c r="S7" s="80"/>
      <c r="T7" s="79">
        <f>IF(ISERROR(U7/12*Occupancy!$B$65),"-",U7/12*Occupancy!$B$65)</f>
        <v>0</v>
      </c>
      <c r="U7" s="80"/>
      <c r="V7" s="79" t="str">
        <f>IF(ISERROR(IF(S7="","",S7/VLOOKUP(Occupancy!$B$65,Occupancy!$BJ$68:'Occupancy'!$B$79,1)*12/$B7)),"-",IF(S7="","",S7/VLOOKUP(Occupancy!$B$65,Occupancy!$BJ$68:'Occupancy'!$B$79,1)*12/$B7))</f>
        <v/>
      </c>
      <c r="W7" s="81" t="str">
        <f>IF(ISERROR(IF(T7="","",T7/VLOOKUP(Occupancy!$B$65,Occupancy!$BJ$68:'Occupancy'!$B$79,1)*12/$B7)),"-",IF(T7="","",T7/VLOOKUP(Occupancy!$B$65,Occupancy!$BJ$68:'Occupancy'!$B$79,1)*12/$B7))</f>
        <v>-</v>
      </c>
      <c r="X7" s="76"/>
      <c r="Y7" s="76">
        <f>IF(ISERROR(Z7/12*Occupancy!$B$65),"-",Z7/12*Occupancy!$B$65)</f>
        <v>0</v>
      </c>
      <c r="Z7" s="77"/>
      <c r="AA7" s="76" t="str">
        <f>IF(ISERROR(IF(X7="","",X7/VLOOKUP(Occupancy!$B$65,Occupancy!$BJ$68:'Occupancy'!$B$79,1)*12/$B7)),"-",IF(X7="","",X7/VLOOKUP(Occupancy!$B$65,Occupancy!$BJ$68:'Occupancy'!$B$79,1)*12/$B7))</f>
        <v/>
      </c>
      <c r="AB7" s="82" t="str">
        <f>IF(ISERROR(IF(Y7="","",Y7/VLOOKUP(Occupancy!$B$65,Occupancy!$BJ$68:'Occupancy'!$B$79,1)*12/$B7)),"-",IF(Y7="","",Y7/VLOOKUP(Occupancy!$B$65,Occupancy!$BJ$68:'Occupancy'!$B$79,1)*12/$B7))</f>
        <v>-</v>
      </c>
      <c r="AC7" s="83"/>
      <c r="AD7" s="79">
        <f>IF(ISERROR(AE7/12*Occupancy!$B$65),"-",AE7/12*Occupancy!$B$65)</f>
        <v>0</v>
      </c>
      <c r="AE7" s="80"/>
      <c r="AF7" s="79" t="str">
        <f>IF(ISERROR(IF(AC7="","",AC7/VLOOKUP(Occupancy!$B$65,Occupancy!$BJ$68:'Occupancy'!$B$79,1)*12/$B7)),"-",IF(AC7="","",AC7/VLOOKUP(Occupancy!$B$65,Occupancy!$BJ$68:'Occupancy'!$B$79,1)*12/$B7))</f>
        <v/>
      </c>
      <c r="AG7" s="84" t="str">
        <f>IF(ISERROR(IF(AD7="","",AD7/VLOOKUP(Occupancy!$B$65,Occupancy!$BJ$68:'Occupancy'!$B$79,1)*12/$B7)),"-",IF(AD7="","",AD7/VLOOKUP(Occupancy!$B$65,Occupancy!$BJ$68:'Occupancy'!$B$79,1)*12/$B7))</f>
        <v>-</v>
      </c>
      <c r="AH7" s="77"/>
      <c r="AI7" s="76">
        <f>IF(ISERROR(AJ7/12*Occupancy!$B$65),"-",AJ7/12*Occupancy!$B$65)</f>
        <v>0</v>
      </c>
      <c r="AJ7" s="77"/>
      <c r="AK7" s="76" t="str">
        <f>IF(ISERROR(IF(AH7="","",AH7/VLOOKUP(Occupancy!$B$65,Occupancy!$BJ$68:'Occupancy'!$B$79,1)*12/$B7)),"-",IF(AH7="","",AH7/VLOOKUP(Occupancy!$B$65,Occupancy!$BJ$68:'Occupancy'!$B$79,1)*12/$B7))</f>
        <v/>
      </c>
      <c r="AL7" s="85" t="str">
        <f>IF(ISERROR(IF(AI7="","",AI7/VLOOKUP(Occupancy!$B$65,Occupancy!$BJ$68:'Occupancy'!$B$79,1)*12/$B7)),"-",IF(AI7="","",AI7/VLOOKUP(Occupancy!$B$65,Occupancy!$BJ$68:'Occupancy'!$B$79,1)*12/$B7))</f>
        <v>-</v>
      </c>
      <c r="AM7" s="79"/>
      <c r="AN7" s="79">
        <f>IF(ISERROR(AO7/12*Occupancy!$B$65),"-",AO7/12*Occupancy!$B$65)</f>
        <v>0</v>
      </c>
      <c r="AO7" s="80"/>
      <c r="AP7" s="79" t="str">
        <f>IF(ISERROR(IF(AM7="","",AM7/VLOOKUP(Occupancy!$B$65,Occupancy!$BJ$68:'Occupancy'!$B$79,1)*12/$B7)),"-",IF(AM7="","",AM7/VLOOKUP(Occupancy!$B$65,Occupancy!$BJ$68:'Occupancy'!$B$79,1)*12/$B7))</f>
        <v/>
      </c>
      <c r="AQ7" s="81" t="str">
        <f>IF(ISERROR(IF(AN7="","",AN7/VLOOKUP(Occupancy!$B$65,Occupancy!$BJ$68:'Occupancy'!$B$79,1)*12/$B7)),"-",IF(AN7="","",AN7/VLOOKUP(Occupancy!$B$65,Occupancy!$BJ$68:'Occupancy'!$B$79,1)*12/$B7))</f>
        <v>-</v>
      </c>
      <c r="AR7" s="86"/>
      <c r="AS7" s="76">
        <f>IF(ISERROR(AT7/12*Occupancy!$B$65),"-",AT7/12*Occupancy!$B$65)</f>
        <v>0</v>
      </c>
      <c r="AT7" s="77"/>
      <c r="AU7" s="76" t="str">
        <f>IF(ISERROR(IF(AR7="","",AR7/VLOOKUP(Occupancy!$B$65,Occupancy!$BJ$68:'Occupancy'!$B$79,1)*12/$B7)),"-",IF(AR7="","",AR7/VLOOKUP(Occupancy!$B$65,Occupancy!$BJ$68:'Occupancy'!$B$79,1)*12/$B7))</f>
        <v/>
      </c>
      <c r="AV7" s="82" t="str">
        <f>IF(ISERROR(IF(AS7="","",AS7/VLOOKUP(Occupancy!$B$65,Occupancy!$BJ$68:'Occupancy'!$B$79,1)*12/$B7)),"-",IF(AS7="","",AS7/VLOOKUP(Occupancy!$B$65,Occupancy!$BJ$68:'Occupancy'!$B$79,1)*12/$B7))</f>
        <v>-</v>
      </c>
      <c r="AW7" s="79"/>
      <c r="AX7" s="79">
        <f>IF(ISERROR(AY7/12*Occupancy!$B$65),"-",AY7/12*Occupancy!$B$65)</f>
        <v>0</v>
      </c>
      <c r="AY7" s="80"/>
      <c r="AZ7" s="79" t="str">
        <f>IF(ISERROR(IF(AW7="","",AW7/VLOOKUP(Occupancy!$B$65,Occupancy!$BJ$68:'Occupancy'!$B$79,1)*12/$B7)),"-",IF(AW7="","",AW7/VLOOKUP(Occupancy!$B$65,Occupancy!$BJ$68:'Occupancy'!$B$79,1)*12/$B7))</f>
        <v/>
      </c>
      <c r="BA7" s="79" t="str">
        <f>IF(ISERROR(IF(AX7="","",AX7/VLOOKUP(Occupancy!$B$65,Occupancy!$BJ$68:'Occupancy'!$B$79,1)*12/$B7)),"-",IF(AX7="","",AX7/VLOOKUP(Occupancy!$B$65,Occupancy!$BJ$68:'Occupancy'!$B$79,1)*12/$B7))</f>
        <v>-</v>
      </c>
      <c r="BB7" s="87">
        <f t="shared" ref="BB7:BB34" si="0">+D7+I7+N7+S7+X7+AC7+AM7+AH7+AR7+AW7</f>
        <v>0</v>
      </c>
      <c r="BC7" s="88">
        <f t="shared" ref="BC7:BC34" si="1">+E7+J7+O7+T7+Y7+AD7+AN7+AI7+AS7+AX7</f>
        <v>0</v>
      </c>
      <c r="BD7" s="87">
        <f t="shared" ref="BD7:BD34" si="2">+F7+K7+P7+U7+Z7+AE7+AO7+AJ7+AT7+AY7</f>
        <v>0</v>
      </c>
      <c r="BE7" s="88" t="str">
        <f>IF(ISERROR(IF(BB7="","",BB7/VLOOKUP(Occupancy!$B$65,Occupancy!$BJ$68:'Occupancy'!$B$79,1)*12/$B7)),"-",IF(BB7="","",BB7/VLOOKUP(Occupancy!$B$65,Occupancy!$BJ$68:'Occupancy'!$B$79,1)*12/$B7))</f>
        <v>-</v>
      </c>
      <c r="BF7" s="89" t="str">
        <f>IF(ISERROR(IF(BC7="","",BC7/VLOOKUP(Occupancy!$B$65,Occupancy!$BJ$68:'Occupancy'!$B$79,1)*12/$B7)),"-",IF(BC7="","",BC7/VLOOKUP(Occupancy!$B$65,Occupancy!$BJ$68:'Occupancy'!$B$79,1)*12/$B7))</f>
        <v>-</v>
      </c>
    </row>
    <row r="8" spans="1:58" x14ac:dyDescent="0.25">
      <c r="A8" s="152" t="s">
        <v>84</v>
      </c>
      <c r="B8" s="221" t="str">
        <f>Operating!B13</f>
        <v>-</v>
      </c>
      <c r="C8" s="150"/>
      <c r="D8" s="75"/>
      <c r="E8" s="76">
        <f>IF(ISERROR(F8/12*Occupancy!$B$65),"-",F8/12*Occupancy!$B$65)</f>
        <v>0</v>
      </c>
      <c r="F8" s="77"/>
      <c r="G8" s="76" t="str">
        <f>IF(ISERROR(IF(D8="","",D8/VLOOKUP(Occupancy!$B$65,Occupancy!$BJ$68:'Occupancy'!$B$79,1)*12/$B8)),"-",IF(D8="","",D8/VLOOKUP(Occupancy!$B$65,Occupancy!$BJ$68:'Occupancy'!$B$79,1)*12/$B8))</f>
        <v/>
      </c>
      <c r="H8" s="78" t="str">
        <f>IF(ISERROR(IF(E8="","",E8/VLOOKUP(Occupancy!$B$65,Occupancy!$BJ$68:'Occupancy'!$B$79,1)*12/$B8)),"-",IF(E8="","",E8/VLOOKUP(Occupancy!$B$65,Occupancy!$BJ$68:'Occupancy'!$B$79,1)*12/$B8))</f>
        <v>-</v>
      </c>
      <c r="I8" s="79"/>
      <c r="J8" s="79">
        <f>IF(ISERROR(K8/12*Occupancy!$B$65),"-",K8/12*Occupancy!$B$65)</f>
        <v>0</v>
      </c>
      <c r="K8" s="80"/>
      <c r="L8" s="79" t="str">
        <f>IF(ISERROR(IF(I8="","",I8/VLOOKUP(Occupancy!$B$65,Occupancy!$BJ$68:'Occupancy'!$B$79,1)*12/$B8)),"-",IF(I8="","",I8/VLOOKUP(Occupancy!$B$65,Occupancy!$BJ$68:'Occupancy'!$B$79,1)*12/$B8))</f>
        <v/>
      </c>
      <c r="M8" s="79" t="str">
        <f>IF(ISERROR(IF(J8="","",J8/VLOOKUP(Occupancy!$B$65,Occupancy!$BJ$68:'Occupancy'!$B$79,1)*12/$B8)),"-",IF(J8="","",J8/VLOOKUP(Occupancy!$B$65,Occupancy!$BJ$68:'Occupancy'!$B$79,1)*12/$B8))</f>
        <v>-</v>
      </c>
      <c r="N8" s="76"/>
      <c r="O8" s="76">
        <f>IF(ISERROR(P8/12*Occupancy!$B$65),"-",P8/12*Occupancy!$B$65)</f>
        <v>0</v>
      </c>
      <c r="P8" s="77"/>
      <c r="Q8" s="76" t="str">
        <f>IF(ISERROR(IF(N8="","",N8/VLOOKUP(Occupancy!$B$65,Occupancy!$BJ$68:'Occupancy'!$B$79,1)*12/$B8)),"-",IF(N8="","",N8/VLOOKUP(Occupancy!$B$65,Occupancy!$BJ$68:'Occupancy'!$B$79,1)*12/$B8))</f>
        <v/>
      </c>
      <c r="R8" s="76" t="str">
        <f>IF(ISERROR(IF(O8="","",O8/VLOOKUP(Occupancy!$B$65,Occupancy!$BJ$68:'Occupancy'!$B$79,1)*12/$B8)),"-",IF(O8="","",O8/VLOOKUP(Occupancy!$B$65,Occupancy!$BJ$68:'Occupancy'!$B$79,1)*12/$B8))</f>
        <v>-</v>
      </c>
      <c r="S8" s="80"/>
      <c r="T8" s="79">
        <f>IF(ISERROR(U8/12*Occupancy!$B$65),"-",U8/12*Occupancy!$B$65)</f>
        <v>0</v>
      </c>
      <c r="U8" s="80"/>
      <c r="V8" s="79" t="str">
        <f>IF(ISERROR(IF(S8="","",S8/VLOOKUP(Occupancy!$B$65,Occupancy!$BJ$68:'Occupancy'!$B$79,1)*12/$B8)),"-",IF(S8="","",S8/VLOOKUP(Occupancy!$B$65,Occupancy!$BJ$68:'Occupancy'!$B$79,1)*12/$B8))</f>
        <v/>
      </c>
      <c r="W8" s="81" t="str">
        <f>IF(ISERROR(IF(T8="","",T8/VLOOKUP(Occupancy!$B$65,Occupancy!$BJ$68:'Occupancy'!$B$79,1)*12/$B8)),"-",IF(T8="","",T8/VLOOKUP(Occupancy!$B$65,Occupancy!$BJ$68:'Occupancy'!$B$79,1)*12/$B8))</f>
        <v>-</v>
      </c>
      <c r="X8" s="76"/>
      <c r="Y8" s="76">
        <f>IF(ISERROR(Z8/12*Occupancy!$B$65),"-",Z8/12*Occupancy!$B$65)</f>
        <v>0</v>
      </c>
      <c r="Z8" s="77"/>
      <c r="AA8" s="76" t="str">
        <f>IF(ISERROR(IF(X8="","",X8/VLOOKUP(Occupancy!$B$65,Occupancy!$BJ$68:'Occupancy'!$B$79,1)*12/$B8)),"-",IF(X8="","",X8/VLOOKUP(Occupancy!$B$65,Occupancy!$BJ$68:'Occupancy'!$B$79,1)*12/$B8))</f>
        <v/>
      </c>
      <c r="AB8" s="82" t="str">
        <f>IF(ISERROR(IF(Y8="","",Y8/VLOOKUP(Occupancy!$B$65,Occupancy!$BJ$68:'Occupancy'!$B$79,1)*12/$B8)),"-",IF(Y8="","",Y8/VLOOKUP(Occupancy!$B$65,Occupancy!$BJ$68:'Occupancy'!$B$79,1)*12/$B8))</f>
        <v>-</v>
      </c>
      <c r="AC8" s="83"/>
      <c r="AD8" s="79">
        <f>IF(ISERROR(AE8/12*Occupancy!$B$65),"-",AE8/12*Occupancy!$B$65)</f>
        <v>0</v>
      </c>
      <c r="AE8" s="80"/>
      <c r="AF8" s="79" t="str">
        <f>IF(ISERROR(IF(AC8="","",AC8/VLOOKUP(Occupancy!$B$65,Occupancy!$BJ$68:'Occupancy'!$B$79,1)*12/$B8)),"-",IF(AC8="","",AC8/VLOOKUP(Occupancy!$B$65,Occupancy!$BJ$68:'Occupancy'!$B$79,1)*12/$B8))</f>
        <v/>
      </c>
      <c r="AG8" s="84" t="str">
        <f>IF(ISERROR(IF(AD8="","",AD8/VLOOKUP(Occupancy!$B$65,Occupancy!$BJ$68:'Occupancy'!$B$79,1)*12/$B8)),"-",IF(AD8="","",AD8/VLOOKUP(Occupancy!$B$65,Occupancy!$BJ$68:'Occupancy'!$B$79,1)*12/$B8))</f>
        <v>-</v>
      </c>
      <c r="AH8" s="77"/>
      <c r="AI8" s="76">
        <f>IF(ISERROR(AJ8/12*Occupancy!$B$65),"-",AJ8/12*Occupancy!$B$65)</f>
        <v>0</v>
      </c>
      <c r="AJ8" s="77"/>
      <c r="AK8" s="76" t="str">
        <f>IF(ISERROR(IF(AH8="","",AH8/VLOOKUP(Occupancy!$B$65,Occupancy!$BJ$68:'Occupancy'!$B$79,1)*12/$B8)),"-",IF(AH8="","",AH8/VLOOKUP(Occupancy!$B$65,Occupancy!$BJ$68:'Occupancy'!$B$79,1)*12/$B8))</f>
        <v/>
      </c>
      <c r="AL8" s="85" t="str">
        <f>IF(ISERROR(IF(AI8="","",AI8/VLOOKUP(Occupancy!$B$65,Occupancy!$BJ$68:'Occupancy'!$B$79,1)*12/$B8)),"-",IF(AI8="","",AI8/VLOOKUP(Occupancy!$B$65,Occupancy!$BJ$68:'Occupancy'!$B$79,1)*12/$B8))</f>
        <v>-</v>
      </c>
      <c r="AM8" s="79"/>
      <c r="AN8" s="79">
        <f>IF(ISERROR(AO8/12*Occupancy!$B$65),"-",AO8/12*Occupancy!$B$65)</f>
        <v>0</v>
      </c>
      <c r="AO8" s="80"/>
      <c r="AP8" s="79" t="str">
        <f>IF(ISERROR(IF(AM8="","",AM8/VLOOKUP(Occupancy!$B$65,Occupancy!$BJ$68:'Occupancy'!$B$79,1)*12/$B8)),"-",IF(AM8="","",AM8/VLOOKUP(Occupancy!$B$65,Occupancy!$BJ$68:'Occupancy'!$B$79,1)*12/$B8))</f>
        <v/>
      </c>
      <c r="AQ8" s="81" t="str">
        <f>IF(ISERROR(IF(AN8="","",AN8/VLOOKUP(Occupancy!$B$65,Occupancy!$BJ$68:'Occupancy'!$B$79,1)*12/$B8)),"-",IF(AN8="","",AN8/VLOOKUP(Occupancy!$B$65,Occupancy!$BJ$68:'Occupancy'!$B$79,1)*12/$B8))</f>
        <v>-</v>
      </c>
      <c r="AR8" s="86"/>
      <c r="AS8" s="76">
        <f>IF(ISERROR(AT8/12*Occupancy!$B$65),"-",AT8/12*Occupancy!$B$65)</f>
        <v>0</v>
      </c>
      <c r="AT8" s="77"/>
      <c r="AU8" s="76" t="str">
        <f>IF(ISERROR(IF(AR8="","",AR8/VLOOKUP(Occupancy!$B$65,Occupancy!$BJ$68:'Occupancy'!$B$79,1)*12/$B8)),"-",IF(AR8="","",AR8/VLOOKUP(Occupancy!$B$65,Occupancy!$BJ$68:'Occupancy'!$B$79,1)*12/$B8))</f>
        <v/>
      </c>
      <c r="AV8" s="82" t="str">
        <f>IF(ISERROR(IF(AS8="","",AS8/VLOOKUP(Occupancy!$B$65,Occupancy!$BJ$68:'Occupancy'!$B$79,1)*12/$B8)),"-",IF(AS8="","",AS8/VLOOKUP(Occupancy!$B$65,Occupancy!$BJ$68:'Occupancy'!$B$79,1)*12/$B8))</f>
        <v>-</v>
      </c>
      <c r="AW8" s="79"/>
      <c r="AX8" s="79">
        <f>IF(ISERROR(AY8/12*Occupancy!$B$65),"-",AY8/12*Occupancy!$B$65)</f>
        <v>0</v>
      </c>
      <c r="AY8" s="80"/>
      <c r="AZ8" s="79" t="str">
        <f>IF(ISERROR(IF(AW8="","",AW8/VLOOKUP(Occupancy!$B$65,Occupancy!$BJ$68:'Occupancy'!$B$79,1)*12/$B8)),"-",IF(AW8="","",AW8/VLOOKUP(Occupancy!$B$65,Occupancy!$BJ$68:'Occupancy'!$B$79,1)*12/$B8))</f>
        <v/>
      </c>
      <c r="BA8" s="79" t="str">
        <f>IF(ISERROR(IF(AX8="","",AX8/VLOOKUP(Occupancy!$B$65,Occupancy!$BJ$68:'Occupancy'!$B$79,1)*12/$B8)),"-",IF(AX8="","",AX8/VLOOKUP(Occupancy!$B$65,Occupancy!$BJ$68:'Occupancy'!$B$79,1)*12/$B8))</f>
        <v>-</v>
      </c>
      <c r="BB8" s="87">
        <f t="shared" si="0"/>
        <v>0</v>
      </c>
      <c r="BC8" s="88">
        <f t="shared" si="1"/>
        <v>0</v>
      </c>
      <c r="BD8" s="87">
        <f t="shared" si="2"/>
        <v>0</v>
      </c>
      <c r="BE8" s="88" t="str">
        <f>IF(ISERROR(IF(BB8="","",BB8/VLOOKUP(Occupancy!$B$65,Occupancy!$BJ$68:'Occupancy'!$B$79,1)*12/$B8)),"-",IF(BB8="","",BB8/VLOOKUP(Occupancy!$B$65,Occupancy!$BJ$68:'Occupancy'!$B$79,1)*12/$B8))</f>
        <v>-</v>
      </c>
      <c r="BF8" s="89" t="str">
        <f>IF(ISERROR(IF(BC8="","",BC8/VLOOKUP(Occupancy!$B$65,Occupancy!$BJ$68:'Occupancy'!$B$79,1)*12/$B8)),"-",IF(BC8="","",BC8/VLOOKUP(Occupancy!$B$65,Occupancy!$BJ$68:'Occupancy'!$B$79,1)*12/$B8))</f>
        <v>-</v>
      </c>
    </row>
    <row r="9" spans="1:58" x14ac:dyDescent="0.25">
      <c r="A9" s="152" t="s">
        <v>86</v>
      </c>
      <c r="B9" s="221" t="str">
        <f>Operating!B14</f>
        <v>-</v>
      </c>
      <c r="C9" s="150"/>
      <c r="D9" s="75"/>
      <c r="E9" s="76">
        <f>IF(ISERROR(F9/12*Occupancy!$B$65),"-",F9/12*Occupancy!$B$65)</f>
        <v>0</v>
      </c>
      <c r="F9" s="77"/>
      <c r="G9" s="76" t="str">
        <f>IF(ISERROR(IF(D9="","",D9/VLOOKUP(Occupancy!$B$65,Occupancy!$BJ$68:'Occupancy'!$B$79,1)*12/$B9)),"-",IF(D9="","",D9/VLOOKUP(Occupancy!$B$65,Occupancy!$BJ$68:'Occupancy'!$B$79,1)*12/$B9))</f>
        <v/>
      </c>
      <c r="H9" s="78" t="str">
        <f>IF(ISERROR(IF(E9="","",E9/VLOOKUP(Occupancy!$B$65,Occupancy!$BJ$68:'Occupancy'!$B$79,1)*12/$B9)),"-",IF(E9="","",E9/VLOOKUP(Occupancy!$B$65,Occupancy!$BJ$68:'Occupancy'!$B$79,1)*12/$B9))</f>
        <v>-</v>
      </c>
      <c r="I9" s="79"/>
      <c r="J9" s="79">
        <f>IF(ISERROR(K9/12*Occupancy!$B$65),"-",K9/12*Occupancy!$B$65)</f>
        <v>0</v>
      </c>
      <c r="K9" s="80"/>
      <c r="L9" s="79" t="str">
        <f>IF(ISERROR(IF(I9="","",I9/VLOOKUP(Occupancy!$B$65,Occupancy!$BJ$68:'Occupancy'!$B$79,1)*12/$B9)),"-",IF(I9="","",I9/VLOOKUP(Occupancy!$B$65,Occupancy!$BJ$68:'Occupancy'!$B$79,1)*12/$B9))</f>
        <v/>
      </c>
      <c r="M9" s="79" t="str">
        <f>IF(ISERROR(IF(J9="","",J9/VLOOKUP(Occupancy!$B$65,Occupancy!$BJ$68:'Occupancy'!$B$79,1)*12/$B9)),"-",IF(J9="","",J9/VLOOKUP(Occupancy!$B$65,Occupancy!$BJ$68:'Occupancy'!$B$79,1)*12/$B9))</f>
        <v>-</v>
      </c>
      <c r="N9" s="76"/>
      <c r="O9" s="76">
        <f>IF(ISERROR(P9/12*Occupancy!$B$65),"-",P9/12*Occupancy!$B$65)</f>
        <v>0</v>
      </c>
      <c r="P9" s="77"/>
      <c r="Q9" s="76" t="str">
        <f>IF(ISERROR(IF(N9="","",N9/VLOOKUP(Occupancy!$B$65,Occupancy!$BJ$68:'Occupancy'!$B$79,1)*12/$B9)),"-",IF(N9="","",N9/VLOOKUP(Occupancy!$B$65,Occupancy!$BJ$68:'Occupancy'!$B$79,1)*12/$B9))</f>
        <v/>
      </c>
      <c r="R9" s="76" t="str">
        <f>IF(ISERROR(IF(O9="","",O9/VLOOKUP(Occupancy!$B$65,Occupancy!$BJ$68:'Occupancy'!$B$79,1)*12/$B9)),"-",IF(O9="","",O9/VLOOKUP(Occupancy!$B$65,Occupancy!$BJ$68:'Occupancy'!$B$79,1)*12/$B9))</f>
        <v>-</v>
      </c>
      <c r="S9" s="80"/>
      <c r="T9" s="79">
        <f>IF(ISERROR(U9/12*Occupancy!$B$65),"-",U9/12*Occupancy!$B$65)</f>
        <v>0</v>
      </c>
      <c r="U9" s="80"/>
      <c r="V9" s="79" t="str">
        <f>IF(ISERROR(IF(S9="","",S9/VLOOKUP(Occupancy!$B$65,Occupancy!$BJ$68:'Occupancy'!$B$79,1)*12/$B9)),"-",IF(S9="","",S9/VLOOKUP(Occupancy!$B$65,Occupancy!$BJ$68:'Occupancy'!$B$79,1)*12/$B9))</f>
        <v/>
      </c>
      <c r="W9" s="81" t="str">
        <f>IF(ISERROR(IF(T9="","",T9/VLOOKUP(Occupancy!$B$65,Occupancy!$BJ$68:'Occupancy'!$B$79,1)*12/$B9)),"-",IF(T9="","",T9/VLOOKUP(Occupancy!$B$65,Occupancy!$BJ$68:'Occupancy'!$B$79,1)*12/$B9))</f>
        <v>-</v>
      </c>
      <c r="X9" s="76"/>
      <c r="Y9" s="76">
        <f>IF(ISERROR(Z9/12*Occupancy!$B$65),"-",Z9/12*Occupancy!$B$65)</f>
        <v>0</v>
      </c>
      <c r="Z9" s="77"/>
      <c r="AA9" s="76" t="str">
        <f>IF(ISERROR(IF(X9="","",X9/VLOOKUP(Occupancy!$B$65,Occupancy!$BJ$68:'Occupancy'!$B$79,1)*12/$B9)),"-",IF(X9="","",X9/VLOOKUP(Occupancy!$B$65,Occupancy!$BJ$68:'Occupancy'!$B$79,1)*12/$B9))</f>
        <v/>
      </c>
      <c r="AB9" s="82" t="str">
        <f>IF(ISERROR(IF(Y9="","",Y9/VLOOKUP(Occupancy!$B$65,Occupancy!$BJ$68:'Occupancy'!$B$79,1)*12/$B9)),"-",IF(Y9="","",Y9/VLOOKUP(Occupancy!$B$65,Occupancy!$BJ$68:'Occupancy'!$B$79,1)*12/$B9))</f>
        <v>-</v>
      </c>
      <c r="AC9" s="83"/>
      <c r="AD9" s="79">
        <f>IF(ISERROR(AE9/12*Occupancy!$B$65),"-",AE9/12*Occupancy!$B$65)</f>
        <v>0</v>
      </c>
      <c r="AE9" s="80"/>
      <c r="AF9" s="79" t="str">
        <f>IF(ISERROR(IF(AC9="","",AC9/VLOOKUP(Occupancy!$B$65,Occupancy!$BJ$68:'Occupancy'!$B$79,1)*12/$B9)),"-",IF(AC9="","",AC9/VLOOKUP(Occupancy!$B$65,Occupancy!$BJ$68:'Occupancy'!$B$79,1)*12/$B9))</f>
        <v/>
      </c>
      <c r="AG9" s="84" t="str">
        <f>IF(ISERROR(IF(AD9="","",AD9/VLOOKUP(Occupancy!$B$65,Occupancy!$BJ$68:'Occupancy'!$B$79,1)*12/$B9)),"-",IF(AD9="","",AD9/VLOOKUP(Occupancy!$B$65,Occupancy!$BJ$68:'Occupancy'!$B$79,1)*12/$B9))</f>
        <v>-</v>
      </c>
      <c r="AH9" s="77"/>
      <c r="AI9" s="76">
        <f>IF(ISERROR(AJ9/12*Occupancy!$B$65),"-",AJ9/12*Occupancy!$B$65)</f>
        <v>0</v>
      </c>
      <c r="AJ9" s="77"/>
      <c r="AK9" s="76" t="str">
        <f>IF(ISERROR(IF(AH9="","",AH9/VLOOKUP(Occupancy!$B$65,Occupancy!$BJ$68:'Occupancy'!$B$79,1)*12/$B9)),"-",IF(AH9="","",AH9/VLOOKUP(Occupancy!$B$65,Occupancy!$BJ$68:'Occupancy'!$B$79,1)*12/$B9))</f>
        <v/>
      </c>
      <c r="AL9" s="85" t="str">
        <f>IF(ISERROR(IF(AI9="","",AI9/VLOOKUP(Occupancy!$B$65,Occupancy!$BJ$68:'Occupancy'!$B$79,1)*12/$B9)),"-",IF(AI9="","",AI9/VLOOKUP(Occupancy!$B$65,Occupancy!$BJ$68:'Occupancy'!$B$79,1)*12/$B9))</f>
        <v>-</v>
      </c>
      <c r="AM9" s="79"/>
      <c r="AN9" s="79">
        <f>IF(ISERROR(AO9/12*Occupancy!$B$65),"-",AO9/12*Occupancy!$B$65)</f>
        <v>0</v>
      </c>
      <c r="AO9" s="80"/>
      <c r="AP9" s="79" t="str">
        <f>IF(ISERROR(IF(AM9="","",AM9/VLOOKUP(Occupancy!$B$65,Occupancy!$BJ$68:'Occupancy'!$B$79,1)*12/$B9)),"-",IF(AM9="","",AM9/VLOOKUP(Occupancy!$B$65,Occupancy!$BJ$68:'Occupancy'!$B$79,1)*12/$B9))</f>
        <v/>
      </c>
      <c r="AQ9" s="81" t="str">
        <f>IF(ISERROR(IF(AN9="","",AN9/VLOOKUP(Occupancy!$B$65,Occupancy!$BJ$68:'Occupancy'!$B$79,1)*12/$B9)),"-",IF(AN9="","",AN9/VLOOKUP(Occupancy!$B$65,Occupancy!$BJ$68:'Occupancy'!$B$79,1)*12/$B9))</f>
        <v>-</v>
      </c>
      <c r="AR9" s="86"/>
      <c r="AS9" s="76">
        <f>IF(ISERROR(AT9/12*Occupancy!$B$65),"-",AT9/12*Occupancy!$B$65)</f>
        <v>0</v>
      </c>
      <c r="AT9" s="77"/>
      <c r="AU9" s="76" t="str">
        <f>IF(ISERROR(IF(AR9="","",AR9/VLOOKUP(Occupancy!$B$65,Occupancy!$BJ$68:'Occupancy'!$B$79,1)*12/$B9)),"-",IF(AR9="","",AR9/VLOOKUP(Occupancy!$B$65,Occupancy!$BJ$68:'Occupancy'!$B$79,1)*12/$B9))</f>
        <v/>
      </c>
      <c r="AV9" s="82" t="str">
        <f>IF(ISERROR(IF(AS9="","",AS9/VLOOKUP(Occupancy!$B$65,Occupancy!$BJ$68:'Occupancy'!$B$79,1)*12/$B9)),"-",IF(AS9="","",AS9/VLOOKUP(Occupancy!$B$65,Occupancy!$BJ$68:'Occupancy'!$B$79,1)*12/$B9))</f>
        <v>-</v>
      </c>
      <c r="AW9" s="79"/>
      <c r="AX9" s="79">
        <f>IF(ISERROR(AY9/12*Occupancy!$B$65),"-",AY9/12*Occupancy!$B$65)</f>
        <v>0</v>
      </c>
      <c r="AY9" s="80"/>
      <c r="AZ9" s="79" t="str">
        <f>IF(ISERROR(IF(AW9="","",AW9/VLOOKUP(Occupancy!$B$65,Occupancy!$BJ$68:'Occupancy'!$B$79,1)*12/$B9)),"-",IF(AW9="","",AW9/VLOOKUP(Occupancy!$B$65,Occupancy!$BJ$68:'Occupancy'!$B$79,1)*12/$B9))</f>
        <v/>
      </c>
      <c r="BA9" s="79" t="str">
        <f>IF(ISERROR(IF(AX9="","",AX9/VLOOKUP(Occupancy!$B$65,Occupancy!$BJ$68:'Occupancy'!$B$79,1)*12/$B9)),"-",IF(AX9="","",AX9/VLOOKUP(Occupancy!$B$65,Occupancy!$BJ$68:'Occupancy'!$B$79,1)*12/$B9))</f>
        <v>-</v>
      </c>
      <c r="BB9" s="87">
        <f t="shared" si="0"/>
        <v>0</v>
      </c>
      <c r="BC9" s="88">
        <f t="shared" si="1"/>
        <v>0</v>
      </c>
      <c r="BD9" s="87">
        <f t="shared" si="2"/>
        <v>0</v>
      </c>
      <c r="BE9" s="88" t="str">
        <f>IF(ISERROR(IF(BB9="","",BB9/VLOOKUP(Occupancy!$B$65,Occupancy!$BJ$68:'Occupancy'!$B$79,1)*12/$B9)),"-",IF(BB9="","",BB9/VLOOKUP(Occupancy!$B$65,Occupancy!$BJ$68:'Occupancy'!$B$79,1)*12/$B9))</f>
        <v>-</v>
      </c>
      <c r="BF9" s="89" t="str">
        <f>IF(ISERROR(IF(BC9="","",BC9/VLOOKUP(Occupancy!$B$65,Occupancy!$BJ$68:'Occupancy'!$B$79,1)*12/$B9)),"-",IF(BC9="","",BC9/VLOOKUP(Occupancy!$B$65,Occupancy!$BJ$68:'Occupancy'!$B$79,1)*12/$B9))</f>
        <v>-</v>
      </c>
    </row>
    <row r="10" spans="1:58" x14ac:dyDescent="0.25">
      <c r="A10" s="152" t="s">
        <v>88</v>
      </c>
      <c r="B10" s="221" t="str">
        <f>Operating!B15</f>
        <v>-</v>
      </c>
      <c r="C10" s="150"/>
      <c r="D10" s="75"/>
      <c r="E10" s="76">
        <f>IF(ISERROR(F10/12*Occupancy!$B$65),"-",F10/12*Occupancy!$B$65)</f>
        <v>0</v>
      </c>
      <c r="F10" s="77"/>
      <c r="G10" s="76" t="str">
        <f>IF(ISERROR(IF(D10="","",D10/VLOOKUP(Occupancy!$B$65,Occupancy!$BJ$68:'Occupancy'!$B$79,1)*12/$B10)),"-",IF(D10="","",D10/VLOOKUP(Occupancy!$B$65,Occupancy!$BJ$68:'Occupancy'!$B$79,1)*12/$B10))</f>
        <v/>
      </c>
      <c r="H10" s="78" t="str">
        <f>IF(ISERROR(IF(E10="","",E10/VLOOKUP(Occupancy!$B$65,Occupancy!$BJ$68:'Occupancy'!$B$79,1)*12/$B10)),"-",IF(E10="","",E10/VLOOKUP(Occupancy!$B$65,Occupancy!$BJ$68:'Occupancy'!$B$79,1)*12/$B10))</f>
        <v>-</v>
      </c>
      <c r="I10" s="79"/>
      <c r="J10" s="79">
        <f>IF(ISERROR(K10/12*Occupancy!$B$65),"-",K10/12*Occupancy!$B$65)</f>
        <v>0</v>
      </c>
      <c r="K10" s="80"/>
      <c r="L10" s="79" t="str">
        <f>IF(ISERROR(IF(I10="","",I10/VLOOKUP(Occupancy!$B$65,Occupancy!$BJ$68:'Occupancy'!$B$79,1)*12/$B10)),"-",IF(I10="","",I10/VLOOKUP(Occupancy!$B$65,Occupancy!$BJ$68:'Occupancy'!$B$79,1)*12/$B10))</f>
        <v/>
      </c>
      <c r="M10" s="79" t="str">
        <f>IF(ISERROR(IF(J10="","",J10/VLOOKUP(Occupancy!$B$65,Occupancy!$BJ$68:'Occupancy'!$B$79,1)*12/$B10)),"-",IF(J10="","",J10/VLOOKUP(Occupancy!$B$65,Occupancy!$BJ$68:'Occupancy'!$B$79,1)*12/$B10))</f>
        <v>-</v>
      </c>
      <c r="N10" s="76"/>
      <c r="O10" s="76">
        <f>IF(ISERROR(P10/12*Occupancy!$B$65),"-",P10/12*Occupancy!$B$65)</f>
        <v>0</v>
      </c>
      <c r="P10" s="77"/>
      <c r="Q10" s="76" t="str">
        <f>IF(ISERROR(IF(N10="","",N10/VLOOKUP(Occupancy!$B$65,Occupancy!$BJ$68:'Occupancy'!$B$79,1)*12/$B10)),"-",IF(N10="","",N10/VLOOKUP(Occupancy!$B$65,Occupancy!$BJ$68:'Occupancy'!$B$79,1)*12/$B10))</f>
        <v/>
      </c>
      <c r="R10" s="76" t="str">
        <f>IF(ISERROR(IF(O10="","",O10/VLOOKUP(Occupancy!$B$65,Occupancy!$BJ$68:'Occupancy'!$B$79,1)*12/$B10)),"-",IF(O10="","",O10/VLOOKUP(Occupancy!$B$65,Occupancy!$BJ$68:'Occupancy'!$B$79,1)*12/$B10))</f>
        <v>-</v>
      </c>
      <c r="S10" s="80"/>
      <c r="T10" s="79">
        <f>IF(ISERROR(U10/12*Occupancy!$B$65),"-",U10/12*Occupancy!$B$65)</f>
        <v>0</v>
      </c>
      <c r="U10" s="80"/>
      <c r="V10" s="79" t="str">
        <f>IF(ISERROR(IF(S10="","",S10/VLOOKUP(Occupancy!$B$65,Occupancy!$BJ$68:'Occupancy'!$B$79,1)*12/$B10)),"-",IF(S10="","",S10/VLOOKUP(Occupancy!$B$65,Occupancy!$BJ$68:'Occupancy'!$B$79,1)*12/$B10))</f>
        <v/>
      </c>
      <c r="W10" s="81" t="str">
        <f>IF(ISERROR(IF(T10="","",T10/VLOOKUP(Occupancy!$B$65,Occupancy!$BJ$68:'Occupancy'!$B$79,1)*12/$B10)),"-",IF(T10="","",T10/VLOOKUP(Occupancy!$B$65,Occupancy!$BJ$68:'Occupancy'!$B$79,1)*12/$B10))</f>
        <v>-</v>
      </c>
      <c r="X10" s="76"/>
      <c r="Y10" s="76">
        <f>IF(ISERROR(Z10/12*Occupancy!$B$65),"-",Z10/12*Occupancy!$B$65)</f>
        <v>0</v>
      </c>
      <c r="Z10" s="77"/>
      <c r="AA10" s="76" t="str">
        <f>IF(ISERROR(IF(X10="","",X10/VLOOKUP(Occupancy!$B$65,Occupancy!$BJ$68:'Occupancy'!$B$79,1)*12/$B10)),"-",IF(X10="","",X10/VLOOKUP(Occupancy!$B$65,Occupancy!$BJ$68:'Occupancy'!$B$79,1)*12/$B10))</f>
        <v/>
      </c>
      <c r="AB10" s="82" t="str">
        <f>IF(ISERROR(IF(Y10="","",Y10/VLOOKUP(Occupancy!$B$65,Occupancy!$BJ$68:'Occupancy'!$B$79,1)*12/$B10)),"-",IF(Y10="","",Y10/VLOOKUP(Occupancy!$B$65,Occupancy!$BJ$68:'Occupancy'!$B$79,1)*12/$B10))</f>
        <v>-</v>
      </c>
      <c r="AC10" s="83"/>
      <c r="AD10" s="79">
        <f>IF(ISERROR(AE10/12*Occupancy!$B$65),"-",AE10/12*Occupancy!$B$65)</f>
        <v>0</v>
      </c>
      <c r="AE10" s="80"/>
      <c r="AF10" s="79" t="str">
        <f>IF(ISERROR(IF(AC10="","",AC10/VLOOKUP(Occupancy!$B$65,Occupancy!$BJ$68:'Occupancy'!$B$79,1)*12/$B10)),"-",IF(AC10="","",AC10/VLOOKUP(Occupancy!$B$65,Occupancy!$BJ$68:'Occupancy'!$B$79,1)*12/$B10))</f>
        <v/>
      </c>
      <c r="AG10" s="84" t="str">
        <f>IF(ISERROR(IF(AD10="","",AD10/VLOOKUP(Occupancy!$B$65,Occupancy!$BJ$68:'Occupancy'!$B$79,1)*12/$B10)),"-",IF(AD10="","",AD10/VLOOKUP(Occupancy!$B$65,Occupancy!$BJ$68:'Occupancy'!$B$79,1)*12/$B10))</f>
        <v>-</v>
      </c>
      <c r="AH10" s="77"/>
      <c r="AI10" s="76">
        <f>IF(ISERROR(AJ10/12*Occupancy!$B$65),"-",AJ10/12*Occupancy!$B$65)</f>
        <v>0</v>
      </c>
      <c r="AJ10" s="77"/>
      <c r="AK10" s="76" t="str">
        <f>IF(ISERROR(IF(AH10="","",AH10/VLOOKUP(Occupancy!$B$65,Occupancy!$BJ$68:'Occupancy'!$B$79,1)*12/$B10)),"-",IF(AH10="","",AH10/VLOOKUP(Occupancy!$B$65,Occupancy!$BJ$68:'Occupancy'!$B$79,1)*12/$B10))</f>
        <v/>
      </c>
      <c r="AL10" s="85" t="str">
        <f>IF(ISERROR(IF(AI10="","",AI10/VLOOKUP(Occupancy!$B$65,Occupancy!$BJ$68:'Occupancy'!$B$79,1)*12/$B10)),"-",IF(AI10="","",AI10/VLOOKUP(Occupancy!$B$65,Occupancy!$BJ$68:'Occupancy'!$B$79,1)*12/$B10))</f>
        <v>-</v>
      </c>
      <c r="AM10" s="79"/>
      <c r="AN10" s="79">
        <f>IF(ISERROR(AO10/12*Occupancy!$B$65),"-",AO10/12*Occupancy!$B$65)</f>
        <v>0</v>
      </c>
      <c r="AO10" s="80"/>
      <c r="AP10" s="79" t="str">
        <f>IF(ISERROR(IF(AM10="","",AM10/VLOOKUP(Occupancy!$B$65,Occupancy!$BJ$68:'Occupancy'!$B$79,1)*12/$B10)),"-",IF(AM10="","",AM10/VLOOKUP(Occupancy!$B$65,Occupancy!$BJ$68:'Occupancy'!$B$79,1)*12/$B10))</f>
        <v/>
      </c>
      <c r="AQ10" s="81" t="str">
        <f>IF(ISERROR(IF(AN10="","",AN10/VLOOKUP(Occupancy!$B$65,Occupancy!$BJ$68:'Occupancy'!$B$79,1)*12/$B10)),"-",IF(AN10="","",AN10/VLOOKUP(Occupancy!$B$65,Occupancy!$BJ$68:'Occupancy'!$B$79,1)*12/$B10))</f>
        <v>-</v>
      </c>
      <c r="AR10" s="86"/>
      <c r="AS10" s="76">
        <f>IF(ISERROR(AT10/12*Occupancy!$B$65),"-",AT10/12*Occupancy!$B$65)</f>
        <v>0</v>
      </c>
      <c r="AT10" s="77"/>
      <c r="AU10" s="76" t="str">
        <f>IF(ISERROR(IF(AR10="","",AR10/VLOOKUP(Occupancy!$B$65,Occupancy!$BJ$68:'Occupancy'!$B$79,1)*12/$B10)),"-",IF(AR10="","",AR10/VLOOKUP(Occupancy!$B$65,Occupancy!$BJ$68:'Occupancy'!$B$79,1)*12/$B10))</f>
        <v/>
      </c>
      <c r="AV10" s="82" t="str">
        <f>IF(ISERROR(IF(AS10="","",AS10/VLOOKUP(Occupancy!$B$65,Occupancy!$BJ$68:'Occupancy'!$B$79,1)*12/$B10)),"-",IF(AS10="","",AS10/VLOOKUP(Occupancy!$B$65,Occupancy!$BJ$68:'Occupancy'!$B$79,1)*12/$B10))</f>
        <v>-</v>
      </c>
      <c r="AW10" s="79"/>
      <c r="AX10" s="79">
        <f>IF(ISERROR(AY10/12*Occupancy!$B$65),"-",AY10/12*Occupancy!$B$65)</f>
        <v>0</v>
      </c>
      <c r="AY10" s="80"/>
      <c r="AZ10" s="79" t="str">
        <f>IF(ISERROR(IF(AW10="","",AW10/VLOOKUP(Occupancy!$B$65,Occupancy!$BJ$68:'Occupancy'!$B$79,1)*12/$B10)),"-",IF(AW10="","",AW10/VLOOKUP(Occupancy!$B$65,Occupancy!$BJ$68:'Occupancy'!$B$79,1)*12/$B10))</f>
        <v/>
      </c>
      <c r="BA10" s="79" t="str">
        <f>IF(ISERROR(IF(AX10="","",AX10/VLOOKUP(Occupancy!$B$65,Occupancy!$BJ$68:'Occupancy'!$B$79,1)*12/$B10)),"-",IF(AX10="","",AX10/VLOOKUP(Occupancy!$B$65,Occupancy!$BJ$68:'Occupancy'!$B$79,1)*12/$B10))</f>
        <v>-</v>
      </c>
      <c r="BB10" s="87">
        <f t="shared" si="0"/>
        <v>0</v>
      </c>
      <c r="BC10" s="88">
        <f t="shared" si="1"/>
        <v>0</v>
      </c>
      <c r="BD10" s="87">
        <f t="shared" si="2"/>
        <v>0</v>
      </c>
      <c r="BE10" s="88" t="str">
        <f>IF(ISERROR(IF(BB10="","",BB10/VLOOKUP(Occupancy!$B$65,Occupancy!$BJ$68:'Occupancy'!$B$79,1)*12/$B10)),"-",IF(BB10="","",BB10/VLOOKUP(Occupancy!$B$65,Occupancy!$BJ$68:'Occupancy'!$B$79,1)*12/$B10))</f>
        <v>-</v>
      </c>
      <c r="BF10" s="89" t="str">
        <f>IF(ISERROR(IF(BC10="","",BC10/VLOOKUP(Occupancy!$B$65,Occupancy!$BJ$68:'Occupancy'!$B$79,1)*12/$B10)),"-",IF(BC10="","",BC10/VLOOKUP(Occupancy!$B$65,Occupancy!$BJ$68:'Occupancy'!$B$79,1)*12/$B10))</f>
        <v>-</v>
      </c>
    </row>
    <row r="11" spans="1:58" x14ac:dyDescent="0.25">
      <c r="A11" s="152" t="s">
        <v>90</v>
      </c>
      <c r="B11" s="221" t="str">
        <f>Operating!B16</f>
        <v>-</v>
      </c>
      <c r="C11" s="150"/>
      <c r="D11" s="75"/>
      <c r="E11" s="76">
        <f>IF(ISERROR(F11/12*Occupancy!$B$65),"-",F11/12*Occupancy!$B$65)</f>
        <v>0</v>
      </c>
      <c r="F11" s="77"/>
      <c r="G11" s="76" t="str">
        <f>IF(ISERROR(IF(D11="","",D11/VLOOKUP(Occupancy!$B$65,Occupancy!$BJ$68:'Occupancy'!$B$79,1)*12/$B11)),"-",IF(D11="","",D11/VLOOKUP(Occupancy!$B$65,Occupancy!$BJ$68:'Occupancy'!$B$79,1)*12/$B11))</f>
        <v/>
      </c>
      <c r="H11" s="78" t="str">
        <f>IF(ISERROR(IF(E11="","",E11/VLOOKUP(Occupancy!$B$65,Occupancy!$BJ$68:'Occupancy'!$B$79,1)*12/$B11)),"-",IF(E11="","",E11/VLOOKUP(Occupancy!$B$65,Occupancy!$BJ$68:'Occupancy'!$B$79,1)*12/$B11))</f>
        <v>-</v>
      </c>
      <c r="I11" s="79"/>
      <c r="J11" s="79">
        <f>IF(ISERROR(K11/12*Occupancy!$B$65),"-",K11/12*Occupancy!$B$65)</f>
        <v>0</v>
      </c>
      <c r="K11" s="80"/>
      <c r="L11" s="79" t="str">
        <f>IF(ISERROR(IF(I11="","",I11/VLOOKUP(Occupancy!$B$65,Occupancy!$BJ$68:'Occupancy'!$B$79,1)*12/$B11)),"-",IF(I11="","",I11/VLOOKUP(Occupancy!$B$65,Occupancy!$BJ$68:'Occupancy'!$B$79,1)*12/$B11))</f>
        <v/>
      </c>
      <c r="M11" s="79" t="str">
        <f>IF(ISERROR(IF(J11="","",J11/VLOOKUP(Occupancy!$B$65,Occupancy!$BJ$68:'Occupancy'!$B$79,1)*12/$B11)),"-",IF(J11="","",J11/VLOOKUP(Occupancy!$B$65,Occupancy!$BJ$68:'Occupancy'!$B$79,1)*12/$B11))</f>
        <v>-</v>
      </c>
      <c r="N11" s="76">
        <v>1500000</v>
      </c>
      <c r="O11" s="76">
        <f>IF(ISERROR(P11/12*Occupancy!$B$65),"-",P11/12*Occupancy!$B$65)</f>
        <v>0</v>
      </c>
      <c r="P11" s="77"/>
      <c r="Q11" s="76" t="str">
        <f>IF(ISERROR(IF(N11="","",N11/VLOOKUP(Occupancy!$B$65,Occupancy!$BJ$68:'Occupancy'!$B$79,1)*12/$B11)),"-",IF(N11="","",N11/VLOOKUP(Occupancy!$B$65,Occupancy!$BJ$68:'Occupancy'!$B$79,1)*12/$B11))</f>
        <v>-</v>
      </c>
      <c r="R11" s="76" t="str">
        <f>IF(ISERROR(IF(O11="","",O11/VLOOKUP(Occupancy!$B$65,Occupancy!$BJ$68:'Occupancy'!$B$79,1)*12/$B11)),"-",IF(O11="","",O11/VLOOKUP(Occupancy!$B$65,Occupancy!$BJ$68:'Occupancy'!$B$79,1)*12/$B11))</f>
        <v>-</v>
      </c>
      <c r="S11" s="80"/>
      <c r="T11" s="79">
        <f>IF(ISERROR(U11/12*Occupancy!$B$65),"-",U11/12*Occupancy!$B$65)</f>
        <v>0</v>
      </c>
      <c r="U11" s="80"/>
      <c r="V11" s="79" t="str">
        <f>IF(ISERROR(IF(S11="","",S11/VLOOKUP(Occupancy!$B$65,Occupancy!$BJ$68:'Occupancy'!$B$79,1)*12/$B11)),"-",IF(S11="","",S11/VLOOKUP(Occupancy!$B$65,Occupancy!$BJ$68:'Occupancy'!$B$79,1)*12/$B11))</f>
        <v/>
      </c>
      <c r="W11" s="81" t="str">
        <f>IF(ISERROR(IF(T11="","",T11/VLOOKUP(Occupancy!$B$65,Occupancy!$BJ$68:'Occupancy'!$B$79,1)*12/$B11)),"-",IF(T11="","",T11/VLOOKUP(Occupancy!$B$65,Occupancy!$BJ$68:'Occupancy'!$B$79,1)*12/$B11))</f>
        <v>-</v>
      </c>
      <c r="X11" s="76"/>
      <c r="Y11" s="76">
        <f>IF(ISERROR(Z11/12*Occupancy!$B$65),"-",Z11/12*Occupancy!$B$65)</f>
        <v>0</v>
      </c>
      <c r="Z11" s="77"/>
      <c r="AA11" s="76" t="str">
        <f>IF(ISERROR(IF(X11="","",X11/VLOOKUP(Occupancy!$B$65,Occupancy!$BJ$68:'Occupancy'!$B$79,1)*12/$B11)),"-",IF(X11="","",X11/VLOOKUP(Occupancy!$B$65,Occupancy!$BJ$68:'Occupancy'!$B$79,1)*12/$B11))</f>
        <v/>
      </c>
      <c r="AB11" s="82" t="str">
        <f>IF(ISERROR(IF(Y11="","",Y11/VLOOKUP(Occupancy!$B$65,Occupancy!$BJ$68:'Occupancy'!$B$79,1)*12/$B11)),"-",IF(Y11="","",Y11/VLOOKUP(Occupancy!$B$65,Occupancy!$BJ$68:'Occupancy'!$B$79,1)*12/$B11))</f>
        <v>-</v>
      </c>
      <c r="AC11" s="83"/>
      <c r="AD11" s="79">
        <f>IF(ISERROR(AE11/12*Occupancy!$B$65),"-",AE11/12*Occupancy!$B$65)</f>
        <v>0</v>
      </c>
      <c r="AE11" s="80"/>
      <c r="AF11" s="79" t="str">
        <f>IF(ISERROR(IF(AC11="","",AC11/VLOOKUP(Occupancy!$B$65,Occupancy!$BJ$68:'Occupancy'!$B$79,1)*12/$B11)),"-",IF(AC11="","",AC11/VLOOKUP(Occupancy!$B$65,Occupancy!$BJ$68:'Occupancy'!$B$79,1)*12/$B11))</f>
        <v/>
      </c>
      <c r="AG11" s="84" t="str">
        <f>IF(ISERROR(IF(AD11="","",AD11/VLOOKUP(Occupancy!$B$65,Occupancy!$BJ$68:'Occupancy'!$B$79,1)*12/$B11)),"-",IF(AD11="","",AD11/VLOOKUP(Occupancy!$B$65,Occupancy!$BJ$68:'Occupancy'!$B$79,1)*12/$B11))</f>
        <v>-</v>
      </c>
      <c r="AH11" s="77"/>
      <c r="AI11" s="76">
        <f>IF(ISERROR(AJ11/12*Occupancy!$B$65),"-",AJ11/12*Occupancy!$B$65)</f>
        <v>0</v>
      </c>
      <c r="AJ11" s="77"/>
      <c r="AK11" s="76" t="str">
        <f>IF(ISERROR(IF(AH11="","",AH11/VLOOKUP(Occupancy!$B$65,Occupancy!$BJ$68:'Occupancy'!$B$79,1)*12/$B11)),"-",IF(AH11="","",AH11/VLOOKUP(Occupancy!$B$65,Occupancy!$BJ$68:'Occupancy'!$B$79,1)*12/$B11))</f>
        <v/>
      </c>
      <c r="AL11" s="85" t="str">
        <f>IF(ISERROR(IF(AI11="","",AI11/VLOOKUP(Occupancy!$B$65,Occupancy!$BJ$68:'Occupancy'!$B$79,1)*12/$B11)),"-",IF(AI11="","",AI11/VLOOKUP(Occupancy!$B$65,Occupancy!$BJ$68:'Occupancy'!$B$79,1)*12/$B11))</f>
        <v>-</v>
      </c>
      <c r="AM11" s="79"/>
      <c r="AN11" s="79">
        <f>IF(ISERROR(AO11/12*Occupancy!$B$65),"-",AO11/12*Occupancy!$B$65)</f>
        <v>0</v>
      </c>
      <c r="AO11" s="80"/>
      <c r="AP11" s="79" t="str">
        <f>IF(ISERROR(IF(AM11="","",AM11/VLOOKUP(Occupancy!$B$65,Occupancy!$BJ$68:'Occupancy'!$B$79,1)*12/$B11)),"-",IF(AM11="","",AM11/VLOOKUP(Occupancy!$B$65,Occupancy!$BJ$68:'Occupancy'!$B$79,1)*12/$B11))</f>
        <v/>
      </c>
      <c r="AQ11" s="81" t="str">
        <f>IF(ISERROR(IF(AN11="","",AN11/VLOOKUP(Occupancy!$B$65,Occupancy!$BJ$68:'Occupancy'!$B$79,1)*12/$B11)),"-",IF(AN11="","",AN11/VLOOKUP(Occupancy!$B$65,Occupancy!$BJ$68:'Occupancy'!$B$79,1)*12/$B11))</f>
        <v>-</v>
      </c>
      <c r="AR11" s="86"/>
      <c r="AS11" s="76">
        <f>IF(ISERROR(AT11/12*Occupancy!$B$65),"-",AT11/12*Occupancy!$B$65)</f>
        <v>0</v>
      </c>
      <c r="AT11" s="77"/>
      <c r="AU11" s="76" t="str">
        <f>IF(ISERROR(IF(AR11="","",AR11/VLOOKUP(Occupancy!$B$65,Occupancy!$BJ$68:'Occupancy'!$B$79,1)*12/$B11)),"-",IF(AR11="","",AR11/VLOOKUP(Occupancy!$B$65,Occupancy!$BJ$68:'Occupancy'!$B$79,1)*12/$B11))</f>
        <v/>
      </c>
      <c r="AV11" s="82" t="str">
        <f>IF(ISERROR(IF(AS11="","",AS11/VLOOKUP(Occupancy!$B$65,Occupancy!$BJ$68:'Occupancy'!$B$79,1)*12/$B11)),"-",IF(AS11="","",AS11/VLOOKUP(Occupancy!$B$65,Occupancy!$BJ$68:'Occupancy'!$B$79,1)*12/$B11))</f>
        <v>-</v>
      </c>
      <c r="AW11" s="79"/>
      <c r="AX11" s="79">
        <f>IF(ISERROR(AY11/12*Occupancy!$B$65),"-",AY11/12*Occupancy!$B$65)</f>
        <v>0</v>
      </c>
      <c r="AY11" s="80"/>
      <c r="AZ11" s="79" t="str">
        <f>IF(ISERROR(IF(AW11="","",AW11/VLOOKUP(Occupancy!$B$65,Occupancy!$BJ$68:'Occupancy'!$B$79,1)*12/$B11)),"-",IF(AW11="","",AW11/VLOOKUP(Occupancy!$B$65,Occupancy!$BJ$68:'Occupancy'!$B$79,1)*12/$B11))</f>
        <v/>
      </c>
      <c r="BA11" s="79" t="str">
        <f>IF(ISERROR(IF(AX11="","",AX11/VLOOKUP(Occupancy!$B$65,Occupancy!$BJ$68:'Occupancy'!$B$79,1)*12/$B11)),"-",IF(AX11="","",AX11/VLOOKUP(Occupancy!$B$65,Occupancy!$BJ$68:'Occupancy'!$B$79,1)*12/$B11))</f>
        <v>-</v>
      </c>
      <c r="BB11" s="87">
        <f t="shared" si="0"/>
        <v>1500000</v>
      </c>
      <c r="BC11" s="88">
        <f t="shared" si="1"/>
        <v>0</v>
      </c>
      <c r="BD11" s="87">
        <f t="shared" si="2"/>
        <v>0</v>
      </c>
      <c r="BE11" s="88" t="str">
        <f>IF(ISERROR(IF(BB11="","",BB11/VLOOKUP(Occupancy!$B$65,Occupancy!$BJ$68:'Occupancy'!$B$79,1)*12/$B11)),"-",IF(BB11="","",BB11/VLOOKUP(Occupancy!$B$65,Occupancy!$BJ$68:'Occupancy'!$B$79,1)*12/$B11))</f>
        <v>-</v>
      </c>
      <c r="BF11" s="89" t="str">
        <f>IF(ISERROR(IF(BC11="","",BC11/VLOOKUP(Occupancy!$B$65,Occupancy!$BJ$68:'Occupancy'!$B$79,1)*12/$B11)),"-",IF(BC11="","",BC11/VLOOKUP(Occupancy!$B$65,Occupancy!$BJ$68:'Occupancy'!$B$79,1)*12/$B11))</f>
        <v>-</v>
      </c>
    </row>
    <row r="12" spans="1:58" x14ac:dyDescent="0.25">
      <c r="A12" s="152" t="s">
        <v>92</v>
      </c>
      <c r="B12" s="221" t="str">
        <f>Operating!B17</f>
        <v>-</v>
      </c>
      <c r="C12" s="150"/>
      <c r="D12" s="75"/>
      <c r="E12" s="76">
        <f>IF(ISERROR(F12/12*Occupancy!$B$65),"-",F12/12*Occupancy!$B$65)</f>
        <v>0</v>
      </c>
      <c r="F12" s="77"/>
      <c r="G12" s="76" t="str">
        <f>IF(ISERROR(IF(D12="","",D12/VLOOKUP(Occupancy!$B$65,Occupancy!$BJ$68:'Occupancy'!$B$79,1)*12/$B12)),"-",IF(D12="","",D12/VLOOKUP(Occupancy!$B$65,Occupancy!$BJ$68:'Occupancy'!$B$79,1)*12/$B12))</f>
        <v/>
      </c>
      <c r="H12" s="78" t="str">
        <f>IF(ISERROR(IF(E12="","",E12/VLOOKUP(Occupancy!$B$65,Occupancy!$BJ$68:'Occupancy'!$B$79,1)*12/$B12)),"-",IF(E12="","",E12/VLOOKUP(Occupancy!$B$65,Occupancy!$BJ$68:'Occupancy'!$B$79,1)*12/$B12))</f>
        <v>-</v>
      </c>
      <c r="I12" s="79"/>
      <c r="J12" s="79">
        <f>IF(ISERROR(K12/12*Occupancy!$B$65),"-",K12/12*Occupancy!$B$65)</f>
        <v>0</v>
      </c>
      <c r="K12" s="80"/>
      <c r="L12" s="79" t="str">
        <f>IF(ISERROR(IF(I12="","",I12/VLOOKUP(Occupancy!$B$65,Occupancy!$BJ$68:'Occupancy'!$B$79,1)*12/$B12)),"-",IF(I12="","",I12/VLOOKUP(Occupancy!$B$65,Occupancy!$BJ$68:'Occupancy'!$B$79,1)*12/$B12))</f>
        <v/>
      </c>
      <c r="M12" s="79" t="str">
        <f>IF(ISERROR(IF(J12="","",J12/VLOOKUP(Occupancy!$B$65,Occupancy!$BJ$68:'Occupancy'!$B$79,1)*12/$B12)),"-",IF(J12="","",J12/VLOOKUP(Occupancy!$B$65,Occupancy!$BJ$68:'Occupancy'!$B$79,1)*12/$B12))</f>
        <v>-</v>
      </c>
      <c r="N12" s="76"/>
      <c r="O12" s="76">
        <f>IF(ISERROR(P12/12*Occupancy!$B$65),"-",P12/12*Occupancy!$B$65)</f>
        <v>0</v>
      </c>
      <c r="P12" s="77"/>
      <c r="Q12" s="76" t="str">
        <f>IF(ISERROR(IF(N12="","",N12/VLOOKUP(Occupancy!$B$65,Occupancy!$BJ$68:'Occupancy'!$B$79,1)*12/$B12)),"-",IF(N12="","",N12/VLOOKUP(Occupancy!$B$65,Occupancy!$BJ$68:'Occupancy'!$B$79,1)*12/$B12))</f>
        <v/>
      </c>
      <c r="R12" s="76" t="str">
        <f>IF(ISERROR(IF(O12="","",O12/VLOOKUP(Occupancy!$B$65,Occupancy!$BJ$68:'Occupancy'!$B$79,1)*12/$B12)),"-",IF(O12="","",O12/VLOOKUP(Occupancy!$B$65,Occupancy!$BJ$68:'Occupancy'!$B$79,1)*12/$B12))</f>
        <v>-</v>
      </c>
      <c r="S12" s="80"/>
      <c r="T12" s="79">
        <f>IF(ISERROR(U12/12*Occupancy!$B$65),"-",U12/12*Occupancy!$B$65)</f>
        <v>0</v>
      </c>
      <c r="U12" s="80"/>
      <c r="V12" s="79" t="str">
        <f>IF(ISERROR(IF(S12="","",S12/VLOOKUP(Occupancy!$B$65,Occupancy!$BJ$68:'Occupancy'!$B$79,1)*12/$B12)),"-",IF(S12="","",S12/VLOOKUP(Occupancy!$B$65,Occupancy!$BJ$68:'Occupancy'!$B$79,1)*12/$B12))</f>
        <v/>
      </c>
      <c r="W12" s="81" t="str">
        <f>IF(ISERROR(IF(T12="","",T12/VLOOKUP(Occupancy!$B$65,Occupancy!$BJ$68:'Occupancy'!$B$79,1)*12/$B12)),"-",IF(T12="","",T12/VLOOKUP(Occupancy!$B$65,Occupancy!$BJ$68:'Occupancy'!$B$79,1)*12/$B12))</f>
        <v>-</v>
      </c>
      <c r="X12" s="76"/>
      <c r="Y12" s="76">
        <f>IF(ISERROR(Z12/12*Occupancy!$B$65),"-",Z12/12*Occupancy!$B$65)</f>
        <v>0</v>
      </c>
      <c r="Z12" s="77"/>
      <c r="AA12" s="76" t="str">
        <f>IF(ISERROR(IF(X12="","",X12/VLOOKUP(Occupancy!$B$65,Occupancy!$BJ$68:'Occupancy'!$B$79,1)*12/$B12)),"-",IF(X12="","",X12/VLOOKUP(Occupancy!$B$65,Occupancy!$BJ$68:'Occupancy'!$B$79,1)*12/$B12))</f>
        <v/>
      </c>
      <c r="AB12" s="82" t="str">
        <f>IF(ISERROR(IF(Y12="","",Y12/VLOOKUP(Occupancy!$B$65,Occupancy!$BJ$68:'Occupancy'!$B$79,1)*12/$B12)),"-",IF(Y12="","",Y12/VLOOKUP(Occupancy!$B$65,Occupancy!$BJ$68:'Occupancy'!$B$79,1)*12/$B12))</f>
        <v>-</v>
      </c>
      <c r="AC12" s="83"/>
      <c r="AD12" s="79">
        <f>IF(ISERROR(AE12/12*Occupancy!$B$65),"-",AE12/12*Occupancy!$B$65)</f>
        <v>0</v>
      </c>
      <c r="AE12" s="80"/>
      <c r="AF12" s="79" t="str">
        <f>IF(ISERROR(IF(AC12="","",AC12/VLOOKUP(Occupancy!$B$65,Occupancy!$BJ$68:'Occupancy'!$B$79,1)*12/$B12)),"-",IF(AC12="","",AC12/VLOOKUP(Occupancy!$B$65,Occupancy!$BJ$68:'Occupancy'!$B$79,1)*12/$B12))</f>
        <v/>
      </c>
      <c r="AG12" s="84" t="str">
        <f>IF(ISERROR(IF(AD12="","",AD12/VLOOKUP(Occupancy!$B$65,Occupancy!$BJ$68:'Occupancy'!$B$79,1)*12/$B12)),"-",IF(AD12="","",AD12/VLOOKUP(Occupancy!$B$65,Occupancy!$BJ$68:'Occupancy'!$B$79,1)*12/$B12))</f>
        <v>-</v>
      </c>
      <c r="AH12" s="77"/>
      <c r="AI12" s="76">
        <f>IF(ISERROR(AJ12/12*Occupancy!$B$65),"-",AJ12/12*Occupancy!$B$65)</f>
        <v>0</v>
      </c>
      <c r="AJ12" s="77"/>
      <c r="AK12" s="76" t="str">
        <f>IF(ISERROR(IF(AH12="","",AH12/VLOOKUP(Occupancy!$B$65,Occupancy!$BJ$68:'Occupancy'!$B$79,1)*12/$B12)),"-",IF(AH12="","",AH12/VLOOKUP(Occupancy!$B$65,Occupancy!$BJ$68:'Occupancy'!$B$79,1)*12/$B12))</f>
        <v/>
      </c>
      <c r="AL12" s="85" t="str">
        <f>IF(ISERROR(IF(AI12="","",AI12/VLOOKUP(Occupancy!$B$65,Occupancy!$BJ$68:'Occupancy'!$B$79,1)*12/$B12)),"-",IF(AI12="","",AI12/VLOOKUP(Occupancy!$B$65,Occupancy!$BJ$68:'Occupancy'!$B$79,1)*12/$B12))</f>
        <v>-</v>
      </c>
      <c r="AM12" s="79"/>
      <c r="AN12" s="79">
        <f>IF(ISERROR(AO12/12*Occupancy!$B$65),"-",AO12/12*Occupancy!$B$65)</f>
        <v>0</v>
      </c>
      <c r="AO12" s="80"/>
      <c r="AP12" s="79" t="str">
        <f>IF(ISERROR(IF(AM12="","",AM12/VLOOKUP(Occupancy!$B$65,Occupancy!$BJ$68:'Occupancy'!$B$79,1)*12/$B12)),"-",IF(AM12="","",AM12/VLOOKUP(Occupancy!$B$65,Occupancy!$BJ$68:'Occupancy'!$B$79,1)*12/$B12))</f>
        <v/>
      </c>
      <c r="AQ12" s="81" t="str">
        <f>IF(ISERROR(IF(AN12="","",AN12/VLOOKUP(Occupancy!$B$65,Occupancy!$BJ$68:'Occupancy'!$B$79,1)*12/$B12)),"-",IF(AN12="","",AN12/VLOOKUP(Occupancy!$B$65,Occupancy!$BJ$68:'Occupancy'!$B$79,1)*12/$B12))</f>
        <v>-</v>
      </c>
      <c r="AR12" s="86"/>
      <c r="AS12" s="76">
        <f>IF(ISERROR(AT12/12*Occupancy!$B$65),"-",AT12/12*Occupancy!$B$65)</f>
        <v>0</v>
      </c>
      <c r="AT12" s="77"/>
      <c r="AU12" s="76" t="str">
        <f>IF(ISERROR(IF(AR12="","",AR12/VLOOKUP(Occupancy!$B$65,Occupancy!$BJ$68:'Occupancy'!$B$79,1)*12/$B12)),"-",IF(AR12="","",AR12/VLOOKUP(Occupancy!$B$65,Occupancy!$BJ$68:'Occupancy'!$B$79,1)*12/$B12))</f>
        <v/>
      </c>
      <c r="AV12" s="82" t="str">
        <f>IF(ISERROR(IF(AS12="","",AS12/VLOOKUP(Occupancy!$B$65,Occupancy!$BJ$68:'Occupancy'!$B$79,1)*12/$B12)),"-",IF(AS12="","",AS12/VLOOKUP(Occupancy!$B$65,Occupancy!$BJ$68:'Occupancy'!$B$79,1)*12/$B12))</f>
        <v>-</v>
      </c>
      <c r="AW12" s="79"/>
      <c r="AX12" s="79">
        <f>IF(ISERROR(AY12/12*Occupancy!$B$65),"-",AY12/12*Occupancy!$B$65)</f>
        <v>0</v>
      </c>
      <c r="AY12" s="80"/>
      <c r="AZ12" s="79" t="str">
        <f>IF(ISERROR(IF(AW12="","",AW12/VLOOKUP(Occupancy!$B$65,Occupancy!$BJ$68:'Occupancy'!$B$79,1)*12/$B12)),"-",IF(AW12="","",AW12/VLOOKUP(Occupancy!$B$65,Occupancy!$BJ$68:'Occupancy'!$B$79,1)*12/$B12))</f>
        <v/>
      </c>
      <c r="BA12" s="79" t="str">
        <f>IF(ISERROR(IF(AX12="","",AX12/VLOOKUP(Occupancy!$B$65,Occupancy!$BJ$68:'Occupancy'!$B$79,1)*12/$B12)),"-",IF(AX12="","",AX12/VLOOKUP(Occupancy!$B$65,Occupancy!$BJ$68:'Occupancy'!$B$79,1)*12/$B12))</f>
        <v>-</v>
      </c>
      <c r="BB12" s="87">
        <f t="shared" si="0"/>
        <v>0</v>
      </c>
      <c r="BC12" s="88">
        <f t="shared" si="1"/>
        <v>0</v>
      </c>
      <c r="BD12" s="87">
        <f t="shared" si="2"/>
        <v>0</v>
      </c>
      <c r="BE12" s="88" t="str">
        <f>IF(ISERROR(IF(BB12="","",BB12/VLOOKUP(Occupancy!$B$65,Occupancy!$BJ$68:'Occupancy'!$B$79,1)*12/$B12)),"-",IF(BB12="","",BB12/VLOOKUP(Occupancy!$B$65,Occupancy!$BJ$68:'Occupancy'!$B$79,1)*12/$B12))</f>
        <v>-</v>
      </c>
      <c r="BF12" s="89" t="str">
        <f>IF(ISERROR(IF(BC12="","",BC12/VLOOKUP(Occupancy!$B$65,Occupancy!$BJ$68:'Occupancy'!$B$79,1)*12/$B12)),"-",IF(BC12="","",BC12/VLOOKUP(Occupancy!$B$65,Occupancy!$BJ$68:'Occupancy'!$B$79,1)*12/$B12))</f>
        <v>-</v>
      </c>
    </row>
    <row r="13" spans="1:58" x14ac:dyDescent="0.25">
      <c r="A13" s="152" t="s">
        <v>94</v>
      </c>
      <c r="B13" s="221" t="str">
        <f>Operating!B18</f>
        <v>-</v>
      </c>
      <c r="C13" s="150"/>
      <c r="D13" s="75"/>
      <c r="E13" s="76">
        <f>IF(ISERROR(F13/12*Occupancy!$B$65),"-",F13/12*Occupancy!$B$65)</f>
        <v>0</v>
      </c>
      <c r="F13" s="77"/>
      <c r="G13" s="76" t="str">
        <f>IF(ISERROR(IF(D13="","",D13/VLOOKUP(Occupancy!$B$65,Occupancy!$BJ$68:'Occupancy'!$B$79,1)*12/$B13)),"-",IF(D13="","",D13/VLOOKUP(Occupancy!$B$65,Occupancy!$BJ$68:'Occupancy'!$B$79,1)*12/$B13))</f>
        <v/>
      </c>
      <c r="H13" s="78" t="str">
        <f>IF(ISERROR(IF(E13="","",E13/VLOOKUP(Occupancy!$B$65,Occupancy!$BJ$68:'Occupancy'!$B$79,1)*12/$B13)),"-",IF(E13="","",E13/VLOOKUP(Occupancy!$B$65,Occupancy!$BJ$68:'Occupancy'!$B$79,1)*12/$B13))</f>
        <v>-</v>
      </c>
      <c r="I13" s="79"/>
      <c r="J13" s="79">
        <f>IF(ISERROR(K13/12*Occupancy!$B$65),"-",K13/12*Occupancy!$B$65)</f>
        <v>0</v>
      </c>
      <c r="K13" s="80"/>
      <c r="L13" s="79" t="str">
        <f>IF(ISERROR(IF(I13="","",I13/VLOOKUP(Occupancy!$B$65,Occupancy!$BJ$68:'Occupancy'!$B$79,1)*12/$B13)),"-",IF(I13="","",I13/VLOOKUP(Occupancy!$B$65,Occupancy!$BJ$68:'Occupancy'!$B$79,1)*12/$B13))</f>
        <v/>
      </c>
      <c r="M13" s="79" t="str">
        <f>IF(ISERROR(IF(J13="","",J13/VLOOKUP(Occupancy!$B$65,Occupancy!$BJ$68:'Occupancy'!$B$79,1)*12/$B13)),"-",IF(J13="","",J13/VLOOKUP(Occupancy!$B$65,Occupancy!$BJ$68:'Occupancy'!$B$79,1)*12/$B13))</f>
        <v>-</v>
      </c>
      <c r="N13" s="76"/>
      <c r="O13" s="76">
        <f>IF(ISERROR(P13/12*Occupancy!$B$65),"-",P13/12*Occupancy!$B$65)</f>
        <v>0</v>
      </c>
      <c r="P13" s="77"/>
      <c r="Q13" s="76" t="str">
        <f>IF(ISERROR(IF(N13="","",N13/VLOOKUP(Occupancy!$B$65,Occupancy!$BJ$68:'Occupancy'!$B$79,1)*12/$B13)),"-",IF(N13="","",N13/VLOOKUP(Occupancy!$B$65,Occupancy!$BJ$68:'Occupancy'!$B$79,1)*12/$B13))</f>
        <v/>
      </c>
      <c r="R13" s="76" t="str">
        <f>IF(ISERROR(IF(O13="","",O13/VLOOKUP(Occupancy!$B$65,Occupancy!$BJ$68:'Occupancy'!$B$79,1)*12/$B13)),"-",IF(O13="","",O13/VLOOKUP(Occupancy!$B$65,Occupancy!$BJ$68:'Occupancy'!$B$79,1)*12/$B13))</f>
        <v>-</v>
      </c>
      <c r="S13" s="80"/>
      <c r="T13" s="79">
        <f>IF(ISERROR(U13/12*Occupancy!$B$65),"-",U13/12*Occupancy!$B$65)</f>
        <v>0</v>
      </c>
      <c r="U13" s="80"/>
      <c r="V13" s="79" t="str">
        <f>IF(ISERROR(IF(S13="","",S13/VLOOKUP(Occupancy!$B$65,Occupancy!$BJ$68:'Occupancy'!$B$79,1)*12/$B13)),"-",IF(S13="","",S13/VLOOKUP(Occupancy!$B$65,Occupancy!$BJ$68:'Occupancy'!$B$79,1)*12/$B13))</f>
        <v/>
      </c>
      <c r="W13" s="81" t="str">
        <f>IF(ISERROR(IF(T13="","",T13/VLOOKUP(Occupancy!$B$65,Occupancy!$BJ$68:'Occupancy'!$B$79,1)*12/$B13)),"-",IF(T13="","",T13/VLOOKUP(Occupancy!$B$65,Occupancy!$BJ$68:'Occupancy'!$B$79,1)*12/$B13))</f>
        <v>-</v>
      </c>
      <c r="X13" s="76"/>
      <c r="Y13" s="76">
        <f>IF(ISERROR(Z13/12*Occupancy!$B$65),"-",Z13/12*Occupancy!$B$65)</f>
        <v>0</v>
      </c>
      <c r="Z13" s="77"/>
      <c r="AA13" s="76" t="str">
        <f>IF(ISERROR(IF(X13="","",X13/VLOOKUP(Occupancy!$B$65,Occupancy!$BJ$68:'Occupancy'!$B$79,1)*12/$B13)),"-",IF(X13="","",X13/VLOOKUP(Occupancy!$B$65,Occupancy!$BJ$68:'Occupancy'!$B$79,1)*12/$B13))</f>
        <v/>
      </c>
      <c r="AB13" s="82" t="str">
        <f>IF(ISERROR(IF(Y13="","",Y13/VLOOKUP(Occupancy!$B$65,Occupancy!$BJ$68:'Occupancy'!$B$79,1)*12/$B13)),"-",IF(Y13="","",Y13/VLOOKUP(Occupancy!$B$65,Occupancy!$BJ$68:'Occupancy'!$B$79,1)*12/$B13))</f>
        <v>-</v>
      </c>
      <c r="AC13" s="83"/>
      <c r="AD13" s="79">
        <f>IF(ISERROR(AE13/12*Occupancy!$B$65),"-",AE13/12*Occupancy!$B$65)</f>
        <v>0</v>
      </c>
      <c r="AE13" s="80"/>
      <c r="AF13" s="79" t="str">
        <f>IF(ISERROR(IF(AC13="","",AC13/VLOOKUP(Occupancy!$B$65,Occupancy!$BJ$68:'Occupancy'!$B$79,1)*12/$B13)),"-",IF(AC13="","",AC13/VLOOKUP(Occupancy!$B$65,Occupancy!$BJ$68:'Occupancy'!$B$79,1)*12/$B13))</f>
        <v/>
      </c>
      <c r="AG13" s="84" t="str">
        <f>IF(ISERROR(IF(AD13="","",AD13/VLOOKUP(Occupancy!$B$65,Occupancy!$BJ$68:'Occupancy'!$B$79,1)*12/$B13)),"-",IF(AD13="","",AD13/VLOOKUP(Occupancy!$B$65,Occupancy!$BJ$68:'Occupancy'!$B$79,1)*12/$B13))</f>
        <v>-</v>
      </c>
      <c r="AH13" s="77"/>
      <c r="AI13" s="76">
        <f>IF(ISERROR(AJ13/12*Occupancy!$B$65),"-",AJ13/12*Occupancy!$B$65)</f>
        <v>0</v>
      </c>
      <c r="AJ13" s="77"/>
      <c r="AK13" s="76" t="str">
        <f>IF(ISERROR(IF(AH13="","",AH13/VLOOKUP(Occupancy!$B$65,Occupancy!$BJ$68:'Occupancy'!$B$79,1)*12/$B13)),"-",IF(AH13="","",AH13/VLOOKUP(Occupancy!$B$65,Occupancy!$BJ$68:'Occupancy'!$B$79,1)*12/$B13))</f>
        <v/>
      </c>
      <c r="AL13" s="85" t="str">
        <f>IF(ISERROR(IF(AI13="","",AI13/VLOOKUP(Occupancy!$B$65,Occupancy!$BJ$68:'Occupancy'!$B$79,1)*12/$B13)),"-",IF(AI13="","",AI13/VLOOKUP(Occupancy!$B$65,Occupancy!$BJ$68:'Occupancy'!$B$79,1)*12/$B13))</f>
        <v>-</v>
      </c>
      <c r="AM13" s="79"/>
      <c r="AN13" s="79">
        <f>IF(ISERROR(AO13/12*Occupancy!$B$65),"-",AO13/12*Occupancy!$B$65)</f>
        <v>0</v>
      </c>
      <c r="AO13" s="80"/>
      <c r="AP13" s="79" t="str">
        <f>IF(ISERROR(IF(AM13="","",AM13/VLOOKUP(Occupancy!$B$65,Occupancy!$BJ$68:'Occupancy'!$B$79,1)*12/$B13)),"-",IF(AM13="","",AM13/VLOOKUP(Occupancy!$B$65,Occupancy!$BJ$68:'Occupancy'!$B$79,1)*12/$B13))</f>
        <v/>
      </c>
      <c r="AQ13" s="81" t="str">
        <f>IF(ISERROR(IF(AN13="","",AN13/VLOOKUP(Occupancy!$B$65,Occupancy!$BJ$68:'Occupancy'!$B$79,1)*12/$B13)),"-",IF(AN13="","",AN13/VLOOKUP(Occupancy!$B$65,Occupancy!$BJ$68:'Occupancy'!$B$79,1)*12/$B13))</f>
        <v>-</v>
      </c>
      <c r="AR13" s="86"/>
      <c r="AS13" s="76">
        <f>IF(ISERROR(AT13/12*Occupancy!$B$65),"-",AT13/12*Occupancy!$B$65)</f>
        <v>0</v>
      </c>
      <c r="AT13" s="77"/>
      <c r="AU13" s="76" t="str">
        <f>IF(ISERROR(IF(AR13="","",AR13/VLOOKUP(Occupancy!$B$65,Occupancy!$BJ$68:'Occupancy'!$B$79,1)*12/$B13)),"-",IF(AR13="","",AR13/VLOOKUP(Occupancy!$B$65,Occupancy!$BJ$68:'Occupancy'!$B$79,1)*12/$B13))</f>
        <v/>
      </c>
      <c r="AV13" s="82" t="str">
        <f>IF(ISERROR(IF(AS13="","",AS13/VLOOKUP(Occupancy!$B$65,Occupancy!$BJ$68:'Occupancy'!$B$79,1)*12/$B13)),"-",IF(AS13="","",AS13/VLOOKUP(Occupancy!$B$65,Occupancy!$BJ$68:'Occupancy'!$B$79,1)*12/$B13))</f>
        <v>-</v>
      </c>
      <c r="AW13" s="79"/>
      <c r="AX13" s="79">
        <f>IF(ISERROR(AY13/12*Occupancy!$B$65),"-",AY13/12*Occupancy!$B$65)</f>
        <v>0</v>
      </c>
      <c r="AY13" s="80"/>
      <c r="AZ13" s="79" t="str">
        <f>IF(ISERROR(IF(AW13="","",AW13/VLOOKUP(Occupancy!$B$65,Occupancy!$BJ$68:'Occupancy'!$B$79,1)*12/$B13)),"-",IF(AW13="","",AW13/VLOOKUP(Occupancy!$B$65,Occupancy!$BJ$68:'Occupancy'!$B$79,1)*12/$B13))</f>
        <v/>
      </c>
      <c r="BA13" s="79" t="str">
        <f>IF(ISERROR(IF(AX13="","",AX13/VLOOKUP(Occupancy!$B$65,Occupancy!$BJ$68:'Occupancy'!$B$79,1)*12/$B13)),"-",IF(AX13="","",AX13/VLOOKUP(Occupancy!$B$65,Occupancy!$BJ$68:'Occupancy'!$B$79,1)*12/$B13))</f>
        <v>-</v>
      </c>
      <c r="BB13" s="87">
        <f t="shared" si="0"/>
        <v>0</v>
      </c>
      <c r="BC13" s="88">
        <f t="shared" si="1"/>
        <v>0</v>
      </c>
      <c r="BD13" s="87">
        <f t="shared" si="2"/>
        <v>0</v>
      </c>
      <c r="BE13" s="88" t="str">
        <f>IF(ISERROR(IF(BB13="","",BB13/VLOOKUP(Occupancy!$B$65,Occupancy!$BJ$68:'Occupancy'!$B$79,1)*12/$B13)),"-",IF(BB13="","",BB13/VLOOKUP(Occupancy!$B$65,Occupancy!$BJ$68:'Occupancy'!$B$79,1)*12/$B13))</f>
        <v>-</v>
      </c>
      <c r="BF13" s="89" t="str">
        <f>IF(ISERROR(IF(BC13="","",BC13/VLOOKUP(Occupancy!$B$65,Occupancy!$BJ$68:'Occupancy'!$B$79,1)*12/$B13)),"-",IF(BC13="","",BC13/VLOOKUP(Occupancy!$B$65,Occupancy!$BJ$68:'Occupancy'!$B$79,1)*12/$B13))</f>
        <v>-</v>
      </c>
    </row>
    <row r="14" spans="1:58" x14ac:dyDescent="0.25">
      <c r="A14" s="152" t="s">
        <v>96</v>
      </c>
      <c r="B14" s="221" t="str">
        <f>Operating!B19</f>
        <v>-</v>
      </c>
      <c r="C14" s="150"/>
      <c r="D14" s="75"/>
      <c r="E14" s="76">
        <f>IF(ISERROR(F14/12*Occupancy!$B$65),"-",F14/12*Occupancy!$B$65)</f>
        <v>0</v>
      </c>
      <c r="F14" s="77"/>
      <c r="G14" s="76" t="str">
        <f>IF(ISERROR(IF(D14="","",D14/VLOOKUP(Occupancy!$B$65,Occupancy!$BJ$68:'Occupancy'!$B$79,1)*12/$B14)),"-",IF(D14="","",D14/VLOOKUP(Occupancy!$B$65,Occupancy!$BJ$68:'Occupancy'!$B$79,1)*12/$B14))</f>
        <v/>
      </c>
      <c r="H14" s="78" t="str">
        <f>IF(ISERROR(IF(E14="","",E14/VLOOKUP(Occupancy!$B$65,Occupancy!$BJ$68:'Occupancy'!$B$79,1)*12/$B14)),"-",IF(E14="","",E14/VLOOKUP(Occupancy!$B$65,Occupancy!$BJ$68:'Occupancy'!$B$79,1)*12/$B14))</f>
        <v>-</v>
      </c>
      <c r="I14" s="79"/>
      <c r="J14" s="79">
        <f>IF(ISERROR(K14/12*Occupancy!$B$65),"-",K14/12*Occupancy!$B$65)</f>
        <v>0</v>
      </c>
      <c r="K14" s="80"/>
      <c r="L14" s="79" t="str">
        <f>IF(ISERROR(IF(I14="","",I14/VLOOKUP(Occupancy!$B$65,Occupancy!$BJ$68:'Occupancy'!$B$79,1)*12/$B14)),"-",IF(I14="","",I14/VLOOKUP(Occupancy!$B$65,Occupancy!$BJ$68:'Occupancy'!$B$79,1)*12/$B14))</f>
        <v/>
      </c>
      <c r="M14" s="79" t="str">
        <f>IF(ISERROR(IF(J14="","",J14/VLOOKUP(Occupancy!$B$65,Occupancy!$BJ$68:'Occupancy'!$B$79,1)*12/$B14)),"-",IF(J14="","",J14/VLOOKUP(Occupancy!$B$65,Occupancy!$BJ$68:'Occupancy'!$B$79,1)*12/$B14))</f>
        <v>-</v>
      </c>
      <c r="N14" s="76"/>
      <c r="O14" s="76">
        <f>IF(ISERROR(P14/12*Occupancy!$B$65),"-",P14/12*Occupancy!$B$65)</f>
        <v>0</v>
      </c>
      <c r="P14" s="77"/>
      <c r="Q14" s="76" t="str">
        <f>IF(ISERROR(IF(N14="","",N14/VLOOKUP(Occupancy!$B$65,Occupancy!$BJ$68:'Occupancy'!$B$79,1)*12/$B14)),"-",IF(N14="","",N14/VLOOKUP(Occupancy!$B$65,Occupancy!$BJ$68:'Occupancy'!$B$79,1)*12/$B14))</f>
        <v/>
      </c>
      <c r="R14" s="76" t="str">
        <f>IF(ISERROR(IF(O14="","",O14/VLOOKUP(Occupancy!$B$65,Occupancy!$BJ$68:'Occupancy'!$B$79,1)*12/$B14)),"-",IF(O14="","",O14/VLOOKUP(Occupancy!$B$65,Occupancy!$BJ$68:'Occupancy'!$B$79,1)*12/$B14))</f>
        <v>-</v>
      </c>
      <c r="S14" s="80"/>
      <c r="T14" s="79">
        <f>IF(ISERROR(U14/12*Occupancy!$B$65),"-",U14/12*Occupancy!$B$65)</f>
        <v>0</v>
      </c>
      <c r="U14" s="80"/>
      <c r="V14" s="79" t="str">
        <f>IF(ISERROR(IF(S14="","",S14/VLOOKUP(Occupancy!$B$65,Occupancy!$BJ$68:'Occupancy'!$B$79,1)*12/$B14)),"-",IF(S14="","",S14/VLOOKUP(Occupancy!$B$65,Occupancy!$BJ$68:'Occupancy'!$B$79,1)*12/$B14))</f>
        <v/>
      </c>
      <c r="W14" s="81" t="str">
        <f>IF(ISERROR(IF(T14="","",T14/VLOOKUP(Occupancy!$B$65,Occupancy!$BJ$68:'Occupancy'!$B$79,1)*12/$B14)),"-",IF(T14="","",T14/VLOOKUP(Occupancy!$B$65,Occupancy!$BJ$68:'Occupancy'!$B$79,1)*12/$B14))</f>
        <v>-</v>
      </c>
      <c r="X14" s="76"/>
      <c r="Y14" s="76">
        <f>IF(ISERROR(Z14/12*Occupancy!$B$65),"-",Z14/12*Occupancy!$B$65)</f>
        <v>0</v>
      </c>
      <c r="Z14" s="77"/>
      <c r="AA14" s="76" t="str">
        <f>IF(ISERROR(IF(X14="","",X14/VLOOKUP(Occupancy!$B$65,Occupancy!$BJ$68:'Occupancy'!$B$79,1)*12/$B14)),"-",IF(X14="","",X14/VLOOKUP(Occupancy!$B$65,Occupancy!$BJ$68:'Occupancy'!$B$79,1)*12/$B14))</f>
        <v/>
      </c>
      <c r="AB14" s="82" t="str">
        <f>IF(ISERROR(IF(Y14="","",Y14/VLOOKUP(Occupancy!$B$65,Occupancy!$BJ$68:'Occupancy'!$B$79,1)*12/$B14)),"-",IF(Y14="","",Y14/VLOOKUP(Occupancy!$B$65,Occupancy!$BJ$68:'Occupancy'!$B$79,1)*12/$B14))</f>
        <v>-</v>
      </c>
      <c r="AC14" s="83"/>
      <c r="AD14" s="79">
        <f>IF(ISERROR(AE14/12*Occupancy!$B$65),"-",AE14/12*Occupancy!$B$65)</f>
        <v>0</v>
      </c>
      <c r="AE14" s="80"/>
      <c r="AF14" s="79" t="str">
        <f>IF(ISERROR(IF(AC14="","",AC14/VLOOKUP(Occupancy!$B$65,Occupancy!$BJ$68:'Occupancy'!$B$79,1)*12/$B14)),"-",IF(AC14="","",AC14/VLOOKUP(Occupancy!$B$65,Occupancy!$BJ$68:'Occupancy'!$B$79,1)*12/$B14))</f>
        <v/>
      </c>
      <c r="AG14" s="84" t="str">
        <f>IF(ISERROR(IF(AD14="","",AD14/VLOOKUP(Occupancy!$B$65,Occupancy!$BJ$68:'Occupancy'!$B$79,1)*12/$B14)),"-",IF(AD14="","",AD14/VLOOKUP(Occupancy!$B$65,Occupancy!$BJ$68:'Occupancy'!$B$79,1)*12/$B14))</f>
        <v>-</v>
      </c>
      <c r="AH14" s="77"/>
      <c r="AI14" s="76">
        <f>IF(ISERROR(AJ14/12*Occupancy!$B$65),"-",AJ14/12*Occupancy!$B$65)</f>
        <v>0</v>
      </c>
      <c r="AJ14" s="77"/>
      <c r="AK14" s="76" t="str">
        <f>IF(ISERROR(IF(AH14="","",AH14/VLOOKUP(Occupancy!$B$65,Occupancy!$BJ$68:'Occupancy'!$B$79,1)*12/$B14)),"-",IF(AH14="","",AH14/VLOOKUP(Occupancy!$B$65,Occupancy!$BJ$68:'Occupancy'!$B$79,1)*12/$B14))</f>
        <v/>
      </c>
      <c r="AL14" s="85" t="str">
        <f>IF(ISERROR(IF(AI14="","",AI14/VLOOKUP(Occupancy!$B$65,Occupancy!$BJ$68:'Occupancy'!$B$79,1)*12/$B14)),"-",IF(AI14="","",AI14/VLOOKUP(Occupancy!$B$65,Occupancy!$BJ$68:'Occupancy'!$B$79,1)*12/$B14))</f>
        <v>-</v>
      </c>
      <c r="AM14" s="79"/>
      <c r="AN14" s="79">
        <f>IF(ISERROR(AO14/12*Occupancy!$B$65),"-",AO14/12*Occupancy!$B$65)</f>
        <v>0</v>
      </c>
      <c r="AO14" s="80"/>
      <c r="AP14" s="79" t="str">
        <f>IF(ISERROR(IF(AM14="","",AM14/VLOOKUP(Occupancy!$B$65,Occupancy!$BJ$68:'Occupancy'!$B$79,1)*12/$B14)),"-",IF(AM14="","",AM14/VLOOKUP(Occupancy!$B$65,Occupancy!$BJ$68:'Occupancy'!$B$79,1)*12/$B14))</f>
        <v/>
      </c>
      <c r="AQ14" s="81" t="str">
        <f>IF(ISERROR(IF(AN14="","",AN14/VLOOKUP(Occupancy!$B$65,Occupancy!$BJ$68:'Occupancy'!$B$79,1)*12/$B14)),"-",IF(AN14="","",AN14/VLOOKUP(Occupancy!$B$65,Occupancy!$BJ$68:'Occupancy'!$B$79,1)*12/$B14))</f>
        <v>-</v>
      </c>
      <c r="AR14" s="86"/>
      <c r="AS14" s="76">
        <f>IF(ISERROR(AT14/12*Occupancy!$B$65),"-",AT14/12*Occupancy!$B$65)</f>
        <v>0</v>
      </c>
      <c r="AT14" s="77"/>
      <c r="AU14" s="76" t="str">
        <f>IF(ISERROR(IF(AR14="","",AR14/VLOOKUP(Occupancy!$B$65,Occupancy!$BJ$68:'Occupancy'!$B$79,1)*12/$B14)),"-",IF(AR14="","",AR14/VLOOKUP(Occupancy!$B$65,Occupancy!$BJ$68:'Occupancy'!$B$79,1)*12/$B14))</f>
        <v/>
      </c>
      <c r="AV14" s="82" t="str">
        <f>IF(ISERROR(IF(AS14="","",AS14/VLOOKUP(Occupancy!$B$65,Occupancy!$BJ$68:'Occupancy'!$B$79,1)*12/$B14)),"-",IF(AS14="","",AS14/VLOOKUP(Occupancy!$B$65,Occupancy!$BJ$68:'Occupancy'!$B$79,1)*12/$B14))</f>
        <v>-</v>
      </c>
      <c r="AW14" s="79"/>
      <c r="AX14" s="79">
        <f>IF(ISERROR(AY14/12*Occupancy!$B$65),"-",AY14/12*Occupancy!$B$65)</f>
        <v>0</v>
      </c>
      <c r="AY14" s="80"/>
      <c r="AZ14" s="79" t="str">
        <f>IF(ISERROR(IF(AW14="","",AW14/VLOOKUP(Occupancy!$B$65,Occupancy!$BJ$68:'Occupancy'!$B$79,1)*12/$B14)),"-",IF(AW14="","",AW14/VLOOKUP(Occupancy!$B$65,Occupancy!$BJ$68:'Occupancy'!$B$79,1)*12/$B14))</f>
        <v/>
      </c>
      <c r="BA14" s="79" t="str">
        <f>IF(ISERROR(IF(AX14="","",AX14/VLOOKUP(Occupancy!$B$65,Occupancy!$BJ$68:'Occupancy'!$B$79,1)*12/$B14)),"-",IF(AX14="","",AX14/VLOOKUP(Occupancy!$B$65,Occupancy!$BJ$68:'Occupancy'!$B$79,1)*12/$B14))</f>
        <v>-</v>
      </c>
      <c r="BB14" s="87">
        <f t="shared" si="0"/>
        <v>0</v>
      </c>
      <c r="BC14" s="88">
        <f t="shared" si="1"/>
        <v>0</v>
      </c>
      <c r="BD14" s="87">
        <f t="shared" si="2"/>
        <v>0</v>
      </c>
      <c r="BE14" s="88" t="str">
        <f>IF(ISERROR(IF(BB14="","",BB14/VLOOKUP(Occupancy!$B$65,Occupancy!$BJ$68:'Occupancy'!$B$79,1)*12/$B14)),"-",IF(BB14="","",BB14/VLOOKUP(Occupancy!$B$65,Occupancy!$BJ$68:'Occupancy'!$B$79,1)*12/$B14))</f>
        <v>-</v>
      </c>
      <c r="BF14" s="89" t="str">
        <f>IF(ISERROR(IF(BC14="","",BC14/VLOOKUP(Occupancy!$B$65,Occupancy!$BJ$68:'Occupancy'!$B$79,1)*12/$B14)),"-",IF(BC14="","",BC14/VLOOKUP(Occupancy!$B$65,Occupancy!$BJ$68:'Occupancy'!$B$79,1)*12/$B14))</f>
        <v>-</v>
      </c>
    </row>
    <row r="15" spans="1:58" x14ac:dyDescent="0.25">
      <c r="A15" s="152" t="s">
        <v>98</v>
      </c>
      <c r="B15" s="221" t="str">
        <f>Operating!B20</f>
        <v>-</v>
      </c>
      <c r="C15" s="150"/>
      <c r="D15" s="75"/>
      <c r="E15" s="76">
        <f>IF(ISERROR(F15/12*Occupancy!$B$65),"-",F15/12*Occupancy!$B$65)</f>
        <v>0</v>
      </c>
      <c r="F15" s="77"/>
      <c r="G15" s="76" t="str">
        <f>IF(ISERROR(IF(D15="","",D15/VLOOKUP(Occupancy!$B$65,Occupancy!$BJ$68:'Occupancy'!$B$79,1)*12/$B15)),"-",IF(D15="","",D15/VLOOKUP(Occupancy!$B$65,Occupancy!$BJ$68:'Occupancy'!$B$79,1)*12/$B15))</f>
        <v/>
      </c>
      <c r="H15" s="78" t="str">
        <f>IF(ISERROR(IF(E15="","",E15/VLOOKUP(Occupancy!$B$65,Occupancy!$BJ$68:'Occupancy'!$B$79,1)*12/$B15)),"-",IF(E15="","",E15/VLOOKUP(Occupancy!$B$65,Occupancy!$BJ$68:'Occupancy'!$B$79,1)*12/$B15))</f>
        <v>-</v>
      </c>
      <c r="I15" s="79"/>
      <c r="J15" s="79">
        <f>IF(ISERROR(K15/12*Occupancy!$B$65),"-",K15/12*Occupancy!$B$65)</f>
        <v>0</v>
      </c>
      <c r="K15" s="80"/>
      <c r="L15" s="79" t="str">
        <f>IF(ISERROR(IF(I15="","",I15/VLOOKUP(Occupancy!$B$65,Occupancy!$BJ$68:'Occupancy'!$B$79,1)*12/$B15)),"-",IF(I15="","",I15/VLOOKUP(Occupancy!$B$65,Occupancy!$BJ$68:'Occupancy'!$B$79,1)*12/$B15))</f>
        <v/>
      </c>
      <c r="M15" s="79" t="str">
        <f>IF(ISERROR(IF(J15="","",J15/VLOOKUP(Occupancy!$B$65,Occupancy!$BJ$68:'Occupancy'!$B$79,1)*12/$B15)),"-",IF(J15="","",J15/VLOOKUP(Occupancy!$B$65,Occupancy!$BJ$68:'Occupancy'!$B$79,1)*12/$B15))</f>
        <v>-</v>
      </c>
      <c r="N15" s="76"/>
      <c r="O15" s="76">
        <f>IF(ISERROR(P15/12*Occupancy!$B$65),"-",P15/12*Occupancy!$B$65)</f>
        <v>0</v>
      </c>
      <c r="P15" s="77"/>
      <c r="Q15" s="76" t="str">
        <f>IF(ISERROR(IF(N15="","",N15/VLOOKUP(Occupancy!$B$65,Occupancy!$BJ$68:'Occupancy'!$B$79,1)*12/$B15)),"-",IF(N15="","",N15/VLOOKUP(Occupancy!$B$65,Occupancy!$BJ$68:'Occupancy'!$B$79,1)*12/$B15))</f>
        <v/>
      </c>
      <c r="R15" s="76" t="str">
        <f>IF(ISERROR(IF(O15="","",O15/VLOOKUP(Occupancy!$B$65,Occupancy!$BJ$68:'Occupancy'!$B$79,1)*12/$B15)),"-",IF(O15="","",O15/VLOOKUP(Occupancy!$B$65,Occupancy!$BJ$68:'Occupancy'!$B$79,1)*12/$B15))</f>
        <v>-</v>
      </c>
      <c r="S15" s="80"/>
      <c r="T15" s="79">
        <f>IF(ISERROR(U15/12*Occupancy!$B$65),"-",U15/12*Occupancy!$B$65)</f>
        <v>0</v>
      </c>
      <c r="U15" s="80"/>
      <c r="V15" s="79" t="str">
        <f>IF(ISERROR(IF(S15="","",S15/VLOOKUP(Occupancy!$B$65,Occupancy!$BJ$68:'Occupancy'!$B$79,1)*12/$B15)),"-",IF(S15="","",S15/VLOOKUP(Occupancy!$B$65,Occupancy!$BJ$68:'Occupancy'!$B$79,1)*12/$B15))</f>
        <v/>
      </c>
      <c r="W15" s="81" t="str">
        <f>IF(ISERROR(IF(T15="","",T15/VLOOKUP(Occupancy!$B$65,Occupancy!$BJ$68:'Occupancy'!$B$79,1)*12/$B15)),"-",IF(T15="","",T15/VLOOKUP(Occupancy!$B$65,Occupancy!$BJ$68:'Occupancy'!$B$79,1)*12/$B15))</f>
        <v>-</v>
      </c>
      <c r="X15" s="76"/>
      <c r="Y15" s="76">
        <f>IF(ISERROR(Z15/12*Occupancy!$B$65),"-",Z15/12*Occupancy!$B$65)</f>
        <v>0</v>
      </c>
      <c r="Z15" s="77"/>
      <c r="AA15" s="76" t="str">
        <f>IF(ISERROR(IF(X15="","",X15/VLOOKUP(Occupancy!$B$65,Occupancy!$BJ$68:'Occupancy'!$B$79,1)*12/$B15)),"-",IF(X15="","",X15/VLOOKUP(Occupancy!$B$65,Occupancy!$BJ$68:'Occupancy'!$B$79,1)*12/$B15))</f>
        <v/>
      </c>
      <c r="AB15" s="82" t="str">
        <f>IF(ISERROR(IF(Y15="","",Y15/VLOOKUP(Occupancy!$B$65,Occupancy!$BJ$68:'Occupancy'!$B$79,1)*12/$B15)),"-",IF(Y15="","",Y15/VLOOKUP(Occupancy!$B$65,Occupancy!$BJ$68:'Occupancy'!$B$79,1)*12/$B15))</f>
        <v>-</v>
      </c>
      <c r="AC15" s="83"/>
      <c r="AD15" s="79">
        <f>IF(ISERROR(AE15/12*Occupancy!$B$65),"-",AE15/12*Occupancy!$B$65)</f>
        <v>0</v>
      </c>
      <c r="AE15" s="80"/>
      <c r="AF15" s="79" t="str">
        <f>IF(ISERROR(IF(AC15="","",AC15/VLOOKUP(Occupancy!$B$65,Occupancy!$BJ$68:'Occupancy'!$B$79,1)*12/$B15)),"-",IF(AC15="","",AC15/VLOOKUP(Occupancy!$B$65,Occupancy!$BJ$68:'Occupancy'!$B$79,1)*12/$B15))</f>
        <v/>
      </c>
      <c r="AG15" s="84" t="str">
        <f>IF(ISERROR(IF(AD15="","",AD15/VLOOKUP(Occupancy!$B$65,Occupancy!$BJ$68:'Occupancy'!$B$79,1)*12/$B15)),"-",IF(AD15="","",AD15/VLOOKUP(Occupancy!$B$65,Occupancy!$BJ$68:'Occupancy'!$B$79,1)*12/$B15))</f>
        <v>-</v>
      </c>
      <c r="AH15" s="77"/>
      <c r="AI15" s="76">
        <f>IF(ISERROR(AJ15/12*Occupancy!$B$65),"-",AJ15/12*Occupancy!$B$65)</f>
        <v>0</v>
      </c>
      <c r="AJ15" s="77"/>
      <c r="AK15" s="76" t="str">
        <f>IF(ISERROR(IF(AH15="","",AH15/VLOOKUP(Occupancy!$B$65,Occupancy!$BJ$68:'Occupancy'!$B$79,1)*12/$B15)),"-",IF(AH15="","",AH15/VLOOKUP(Occupancy!$B$65,Occupancy!$BJ$68:'Occupancy'!$B$79,1)*12/$B15))</f>
        <v/>
      </c>
      <c r="AL15" s="85" t="str">
        <f>IF(ISERROR(IF(AI15="","",AI15/VLOOKUP(Occupancy!$B$65,Occupancy!$BJ$68:'Occupancy'!$B$79,1)*12/$B15)),"-",IF(AI15="","",AI15/VLOOKUP(Occupancy!$B$65,Occupancy!$BJ$68:'Occupancy'!$B$79,1)*12/$B15))</f>
        <v>-</v>
      </c>
      <c r="AM15" s="79"/>
      <c r="AN15" s="79">
        <f>IF(ISERROR(AO15/12*Occupancy!$B$65),"-",AO15/12*Occupancy!$B$65)</f>
        <v>0</v>
      </c>
      <c r="AO15" s="80"/>
      <c r="AP15" s="79" t="str">
        <f>IF(ISERROR(IF(AM15="","",AM15/VLOOKUP(Occupancy!$B$65,Occupancy!$BJ$68:'Occupancy'!$B$79,1)*12/$B15)),"-",IF(AM15="","",AM15/VLOOKUP(Occupancy!$B$65,Occupancy!$BJ$68:'Occupancy'!$B$79,1)*12/$B15))</f>
        <v/>
      </c>
      <c r="AQ15" s="81" t="str">
        <f>IF(ISERROR(IF(AN15="","",AN15/VLOOKUP(Occupancy!$B$65,Occupancy!$BJ$68:'Occupancy'!$B$79,1)*12/$B15)),"-",IF(AN15="","",AN15/VLOOKUP(Occupancy!$B$65,Occupancy!$BJ$68:'Occupancy'!$B$79,1)*12/$B15))</f>
        <v>-</v>
      </c>
      <c r="AR15" s="86"/>
      <c r="AS15" s="76">
        <f>IF(ISERROR(AT15/12*Occupancy!$B$65),"-",AT15/12*Occupancy!$B$65)</f>
        <v>0</v>
      </c>
      <c r="AT15" s="77"/>
      <c r="AU15" s="76" t="str">
        <f>IF(ISERROR(IF(AR15="","",AR15/VLOOKUP(Occupancy!$B$65,Occupancy!$BJ$68:'Occupancy'!$B$79,1)*12/$B15)),"-",IF(AR15="","",AR15/VLOOKUP(Occupancy!$B$65,Occupancy!$BJ$68:'Occupancy'!$B$79,1)*12/$B15))</f>
        <v/>
      </c>
      <c r="AV15" s="82" t="str">
        <f>IF(ISERROR(IF(AS15="","",AS15/VLOOKUP(Occupancy!$B$65,Occupancy!$BJ$68:'Occupancy'!$B$79,1)*12/$B15)),"-",IF(AS15="","",AS15/VLOOKUP(Occupancy!$B$65,Occupancy!$BJ$68:'Occupancy'!$B$79,1)*12/$B15))</f>
        <v>-</v>
      </c>
      <c r="AW15" s="79"/>
      <c r="AX15" s="79">
        <f>IF(ISERROR(AY15/12*Occupancy!$B$65),"-",AY15/12*Occupancy!$B$65)</f>
        <v>0</v>
      </c>
      <c r="AY15" s="80"/>
      <c r="AZ15" s="79" t="str">
        <f>IF(ISERROR(IF(AW15="","",AW15/VLOOKUP(Occupancy!$B$65,Occupancy!$BJ$68:'Occupancy'!$B$79,1)*12/$B15)),"-",IF(AW15="","",AW15/VLOOKUP(Occupancy!$B$65,Occupancy!$BJ$68:'Occupancy'!$B$79,1)*12/$B15))</f>
        <v/>
      </c>
      <c r="BA15" s="79" t="str">
        <f>IF(ISERROR(IF(AX15="","",AX15/VLOOKUP(Occupancy!$B$65,Occupancy!$BJ$68:'Occupancy'!$B$79,1)*12/$B15)),"-",IF(AX15="","",AX15/VLOOKUP(Occupancy!$B$65,Occupancy!$BJ$68:'Occupancy'!$B$79,1)*12/$B15))</f>
        <v>-</v>
      </c>
      <c r="BB15" s="87">
        <f t="shared" si="0"/>
        <v>0</v>
      </c>
      <c r="BC15" s="88">
        <f t="shared" si="1"/>
        <v>0</v>
      </c>
      <c r="BD15" s="87">
        <f t="shared" si="2"/>
        <v>0</v>
      </c>
      <c r="BE15" s="88" t="str">
        <f>IF(ISERROR(IF(BB15="","",BB15/VLOOKUP(Occupancy!$B$65,Occupancy!$BJ$68:'Occupancy'!$B$79,1)*12/$B15)),"-",IF(BB15="","",BB15/VLOOKUP(Occupancy!$B$65,Occupancy!$BJ$68:'Occupancy'!$B$79,1)*12/$B15))</f>
        <v>-</v>
      </c>
      <c r="BF15" s="89" t="str">
        <f>IF(ISERROR(IF(BC15="","",BC15/VLOOKUP(Occupancy!$B$65,Occupancy!$BJ$68:'Occupancy'!$B$79,1)*12/$B15)),"-",IF(BC15="","",BC15/VLOOKUP(Occupancy!$B$65,Occupancy!$BJ$68:'Occupancy'!$B$79,1)*12/$B15))</f>
        <v>-</v>
      </c>
    </row>
    <row r="16" spans="1:58" x14ac:dyDescent="0.25">
      <c r="A16" s="152" t="s">
        <v>102</v>
      </c>
      <c r="B16" s="221" t="str">
        <f>Operating!B21</f>
        <v>-</v>
      </c>
      <c r="C16" s="150"/>
      <c r="D16" s="75"/>
      <c r="E16" s="76">
        <f>IF(ISERROR(F16/12*Occupancy!$B$65),"-",F16/12*Occupancy!$B$65)</f>
        <v>0</v>
      </c>
      <c r="F16" s="77"/>
      <c r="G16" s="76" t="str">
        <f>IF(ISERROR(IF(D16="","",D16/VLOOKUP(Occupancy!$B$65,Occupancy!$BJ$68:'Occupancy'!$B$79,1)*12/$B16)),"-",IF(D16="","",D16/VLOOKUP(Occupancy!$B$65,Occupancy!$BJ$68:'Occupancy'!$B$79,1)*12/$B16))</f>
        <v/>
      </c>
      <c r="H16" s="78" t="str">
        <f>IF(ISERROR(IF(E16="","",E16/VLOOKUP(Occupancy!$B$65,Occupancy!$BJ$68:'Occupancy'!$B$79,1)*12/$B16)),"-",IF(E16="","",E16/VLOOKUP(Occupancy!$B$65,Occupancy!$BJ$68:'Occupancy'!$B$79,1)*12/$B16))</f>
        <v>-</v>
      </c>
      <c r="I16" s="79"/>
      <c r="J16" s="79">
        <f>IF(ISERROR(K16/12*Occupancy!$B$65),"-",K16/12*Occupancy!$B$65)</f>
        <v>0</v>
      </c>
      <c r="K16" s="80"/>
      <c r="L16" s="79" t="str">
        <f>IF(ISERROR(IF(I16="","",I16/VLOOKUP(Occupancy!$B$65,Occupancy!$BJ$68:'Occupancy'!$B$79,1)*12/$B16)),"-",IF(I16="","",I16/VLOOKUP(Occupancy!$B$65,Occupancy!$BJ$68:'Occupancy'!$B$79,1)*12/$B16))</f>
        <v/>
      </c>
      <c r="M16" s="79" t="str">
        <f>IF(ISERROR(IF(J16="","",J16/VLOOKUP(Occupancy!$B$65,Occupancy!$BJ$68:'Occupancy'!$B$79,1)*12/$B16)),"-",IF(J16="","",J16/VLOOKUP(Occupancy!$B$65,Occupancy!$BJ$68:'Occupancy'!$B$79,1)*12/$B16))</f>
        <v>-</v>
      </c>
      <c r="N16" s="76"/>
      <c r="O16" s="76">
        <f>IF(ISERROR(P16/12*Occupancy!$B$65),"-",P16/12*Occupancy!$B$65)</f>
        <v>0</v>
      </c>
      <c r="P16" s="77"/>
      <c r="Q16" s="76" t="str">
        <f>IF(ISERROR(IF(N16="","",N16/VLOOKUP(Occupancy!$B$65,Occupancy!$BJ$68:'Occupancy'!$B$79,1)*12/$B16)),"-",IF(N16="","",N16/VLOOKUP(Occupancy!$B$65,Occupancy!$BJ$68:'Occupancy'!$B$79,1)*12/$B16))</f>
        <v/>
      </c>
      <c r="R16" s="76" t="str">
        <f>IF(ISERROR(IF(O16="","",O16/VLOOKUP(Occupancy!$B$65,Occupancy!$BJ$68:'Occupancy'!$B$79,1)*12/$B16)),"-",IF(O16="","",O16/VLOOKUP(Occupancy!$B$65,Occupancy!$BJ$68:'Occupancy'!$B$79,1)*12/$B16))</f>
        <v>-</v>
      </c>
      <c r="S16" s="80"/>
      <c r="T16" s="79">
        <f>IF(ISERROR(U16/12*Occupancy!$B$65),"-",U16/12*Occupancy!$B$65)</f>
        <v>0</v>
      </c>
      <c r="U16" s="80"/>
      <c r="V16" s="79" t="str">
        <f>IF(ISERROR(IF(S16="","",S16/VLOOKUP(Occupancy!$B$65,Occupancy!$BJ$68:'Occupancy'!$B$79,1)*12/$B16)),"-",IF(S16="","",S16/VLOOKUP(Occupancy!$B$65,Occupancy!$BJ$68:'Occupancy'!$B$79,1)*12/$B16))</f>
        <v/>
      </c>
      <c r="W16" s="81" t="str">
        <f>IF(ISERROR(IF(T16="","",T16/VLOOKUP(Occupancy!$B$65,Occupancy!$BJ$68:'Occupancy'!$B$79,1)*12/$B16)),"-",IF(T16="","",T16/VLOOKUP(Occupancy!$B$65,Occupancy!$BJ$68:'Occupancy'!$B$79,1)*12/$B16))</f>
        <v>-</v>
      </c>
      <c r="X16" s="76"/>
      <c r="Y16" s="76">
        <f>IF(ISERROR(Z16/12*Occupancy!$B$65),"-",Z16/12*Occupancy!$B$65)</f>
        <v>0</v>
      </c>
      <c r="Z16" s="77"/>
      <c r="AA16" s="76" t="str">
        <f>IF(ISERROR(IF(X16="","",X16/VLOOKUP(Occupancy!$B$65,Occupancy!$BJ$68:'Occupancy'!$B$79,1)*12/$B16)),"-",IF(X16="","",X16/VLOOKUP(Occupancy!$B$65,Occupancy!$BJ$68:'Occupancy'!$B$79,1)*12/$B16))</f>
        <v/>
      </c>
      <c r="AB16" s="82" t="str">
        <f>IF(ISERROR(IF(Y16="","",Y16/VLOOKUP(Occupancy!$B$65,Occupancy!$BJ$68:'Occupancy'!$B$79,1)*12/$B16)),"-",IF(Y16="","",Y16/VLOOKUP(Occupancy!$B$65,Occupancy!$BJ$68:'Occupancy'!$B$79,1)*12/$B16))</f>
        <v>-</v>
      </c>
      <c r="AC16" s="83"/>
      <c r="AD16" s="79">
        <f>IF(ISERROR(AE16/12*Occupancy!$B$65),"-",AE16/12*Occupancy!$B$65)</f>
        <v>0</v>
      </c>
      <c r="AE16" s="80"/>
      <c r="AF16" s="79" t="str">
        <f>IF(ISERROR(IF(AC16="","",AC16/VLOOKUP(Occupancy!$B$65,Occupancy!$BJ$68:'Occupancy'!$B$79,1)*12/$B16)),"-",IF(AC16="","",AC16/VLOOKUP(Occupancy!$B$65,Occupancy!$BJ$68:'Occupancy'!$B$79,1)*12/$B16))</f>
        <v/>
      </c>
      <c r="AG16" s="84" t="str">
        <f>IF(ISERROR(IF(AD16="","",AD16/VLOOKUP(Occupancy!$B$65,Occupancy!$BJ$68:'Occupancy'!$B$79,1)*12/$B16)),"-",IF(AD16="","",AD16/VLOOKUP(Occupancy!$B$65,Occupancy!$BJ$68:'Occupancy'!$B$79,1)*12/$B16))</f>
        <v>-</v>
      </c>
      <c r="AH16" s="77"/>
      <c r="AI16" s="76">
        <f>IF(ISERROR(AJ16/12*Occupancy!$B$65),"-",AJ16/12*Occupancy!$B$65)</f>
        <v>0</v>
      </c>
      <c r="AJ16" s="77"/>
      <c r="AK16" s="76" t="str">
        <f>IF(ISERROR(IF(AH16="","",AH16/VLOOKUP(Occupancy!$B$65,Occupancy!$BJ$68:'Occupancy'!$B$79,1)*12/$B16)),"-",IF(AH16="","",AH16/VLOOKUP(Occupancy!$B$65,Occupancy!$BJ$68:'Occupancy'!$B$79,1)*12/$B16))</f>
        <v/>
      </c>
      <c r="AL16" s="85" t="str">
        <f>IF(ISERROR(IF(AI16="","",AI16/VLOOKUP(Occupancy!$B$65,Occupancy!$BJ$68:'Occupancy'!$B$79,1)*12/$B16)),"-",IF(AI16="","",AI16/VLOOKUP(Occupancy!$B$65,Occupancy!$BJ$68:'Occupancy'!$B$79,1)*12/$B16))</f>
        <v>-</v>
      </c>
      <c r="AM16" s="79"/>
      <c r="AN16" s="79">
        <f>IF(ISERROR(AO16/12*Occupancy!$B$65),"-",AO16/12*Occupancy!$B$65)</f>
        <v>0</v>
      </c>
      <c r="AO16" s="80"/>
      <c r="AP16" s="79" t="str">
        <f>IF(ISERROR(IF(AM16="","",AM16/VLOOKUP(Occupancy!$B$65,Occupancy!$BJ$68:'Occupancy'!$B$79,1)*12/$B16)),"-",IF(AM16="","",AM16/VLOOKUP(Occupancy!$B$65,Occupancy!$BJ$68:'Occupancy'!$B$79,1)*12/$B16))</f>
        <v/>
      </c>
      <c r="AQ16" s="81" t="str">
        <f>IF(ISERROR(IF(AN16="","",AN16/VLOOKUP(Occupancy!$B$65,Occupancy!$BJ$68:'Occupancy'!$B$79,1)*12/$B16)),"-",IF(AN16="","",AN16/VLOOKUP(Occupancy!$B$65,Occupancy!$BJ$68:'Occupancy'!$B$79,1)*12/$B16))</f>
        <v>-</v>
      </c>
      <c r="AR16" s="86"/>
      <c r="AS16" s="76">
        <f>IF(ISERROR(AT16/12*Occupancy!$B$65),"-",AT16/12*Occupancy!$B$65)</f>
        <v>0</v>
      </c>
      <c r="AT16" s="77"/>
      <c r="AU16" s="76" t="str">
        <f>IF(ISERROR(IF(AR16="","",AR16/VLOOKUP(Occupancy!$B$65,Occupancy!$BJ$68:'Occupancy'!$B$79,1)*12/$B16)),"-",IF(AR16="","",AR16/VLOOKUP(Occupancy!$B$65,Occupancy!$BJ$68:'Occupancy'!$B$79,1)*12/$B16))</f>
        <v/>
      </c>
      <c r="AV16" s="82" t="str">
        <f>IF(ISERROR(IF(AS16="","",AS16/VLOOKUP(Occupancy!$B$65,Occupancy!$BJ$68:'Occupancy'!$B$79,1)*12/$B16)),"-",IF(AS16="","",AS16/VLOOKUP(Occupancy!$B$65,Occupancy!$BJ$68:'Occupancy'!$B$79,1)*12/$B16))</f>
        <v>-</v>
      </c>
      <c r="AW16" s="79"/>
      <c r="AX16" s="79">
        <f>IF(ISERROR(AY16/12*Occupancy!$B$65),"-",AY16/12*Occupancy!$B$65)</f>
        <v>0</v>
      </c>
      <c r="AY16" s="80"/>
      <c r="AZ16" s="79" t="str">
        <f>IF(ISERROR(IF(AW16="","",AW16/VLOOKUP(Occupancy!$B$65,Occupancy!$BJ$68:'Occupancy'!$B$79,1)*12/$B16)),"-",IF(AW16="","",AW16/VLOOKUP(Occupancy!$B$65,Occupancy!$BJ$68:'Occupancy'!$B$79,1)*12/$B16))</f>
        <v/>
      </c>
      <c r="BA16" s="79" t="str">
        <f>IF(ISERROR(IF(AX16="","",AX16/VLOOKUP(Occupancy!$B$65,Occupancy!$BJ$68:'Occupancy'!$B$79,1)*12/$B16)),"-",IF(AX16="","",AX16/VLOOKUP(Occupancy!$B$65,Occupancy!$BJ$68:'Occupancy'!$B$79,1)*12/$B16))</f>
        <v>-</v>
      </c>
      <c r="BB16" s="87">
        <f t="shared" si="0"/>
        <v>0</v>
      </c>
      <c r="BC16" s="88">
        <f t="shared" si="1"/>
        <v>0</v>
      </c>
      <c r="BD16" s="87">
        <f t="shared" si="2"/>
        <v>0</v>
      </c>
      <c r="BE16" s="88" t="str">
        <f>IF(ISERROR(IF(BB16="","",BB16/VLOOKUP(Occupancy!$B$65,Occupancy!$BJ$68:'Occupancy'!$B$79,1)*12/$B16)),"-",IF(BB16="","",BB16/VLOOKUP(Occupancy!$B$65,Occupancy!$BJ$68:'Occupancy'!$B$79,1)*12/$B16))</f>
        <v>-</v>
      </c>
      <c r="BF16" s="89" t="str">
        <f>IF(ISERROR(IF(BC16="","",BC16/VLOOKUP(Occupancy!$B$65,Occupancy!$BJ$68:'Occupancy'!$B$79,1)*12/$B16)),"-",IF(BC16="","",BC16/VLOOKUP(Occupancy!$B$65,Occupancy!$BJ$68:'Occupancy'!$B$79,1)*12/$B16))</f>
        <v>-</v>
      </c>
    </row>
    <row r="17" spans="1:58" x14ac:dyDescent="0.25">
      <c r="A17" s="152" t="s">
        <v>104</v>
      </c>
      <c r="B17" s="221" t="str">
        <f>Operating!B22</f>
        <v>-</v>
      </c>
      <c r="C17" s="150"/>
      <c r="D17" s="75"/>
      <c r="E17" s="76">
        <f>IF(ISERROR(F17/12*Occupancy!$B$65),"-",F17/12*Occupancy!$B$65)</f>
        <v>0</v>
      </c>
      <c r="F17" s="77"/>
      <c r="G17" s="76" t="str">
        <f>IF(ISERROR(IF(D17="","",D17/VLOOKUP(Occupancy!$B$65,Occupancy!$BJ$68:'Occupancy'!$B$79,1)*12/$B17)),"-",IF(D17="","",D17/VLOOKUP(Occupancy!$B$65,Occupancy!$BJ$68:'Occupancy'!$B$79,1)*12/$B17))</f>
        <v/>
      </c>
      <c r="H17" s="78" t="str">
        <f>IF(ISERROR(IF(E17="","",E17/VLOOKUP(Occupancy!$B$65,Occupancy!$BJ$68:'Occupancy'!$B$79,1)*12/$B17)),"-",IF(E17="","",E17/VLOOKUP(Occupancy!$B$65,Occupancy!$BJ$68:'Occupancy'!$B$79,1)*12/$B17))</f>
        <v>-</v>
      </c>
      <c r="I17" s="79"/>
      <c r="J17" s="79">
        <f>IF(ISERROR(K17/12*Occupancy!$B$65),"-",K17/12*Occupancy!$B$65)</f>
        <v>0</v>
      </c>
      <c r="K17" s="80"/>
      <c r="L17" s="79" t="str">
        <f>IF(ISERROR(IF(I17="","",I17/VLOOKUP(Occupancy!$B$65,Occupancy!$BJ$68:'Occupancy'!$B$79,1)*12/$B17)),"-",IF(I17="","",I17/VLOOKUP(Occupancy!$B$65,Occupancy!$BJ$68:'Occupancy'!$B$79,1)*12/$B17))</f>
        <v/>
      </c>
      <c r="M17" s="79" t="str">
        <f>IF(ISERROR(IF(J17="","",J17/VLOOKUP(Occupancy!$B$65,Occupancy!$BJ$68:'Occupancy'!$B$79,1)*12/$B17)),"-",IF(J17="","",J17/VLOOKUP(Occupancy!$B$65,Occupancy!$BJ$68:'Occupancy'!$B$79,1)*12/$B17))</f>
        <v>-</v>
      </c>
      <c r="N17" s="76"/>
      <c r="O17" s="76">
        <f>IF(ISERROR(P17/12*Occupancy!$B$65),"-",P17/12*Occupancy!$B$65)</f>
        <v>0</v>
      </c>
      <c r="P17" s="77"/>
      <c r="Q17" s="76" t="str">
        <f>IF(ISERROR(IF(N17="","",N17/VLOOKUP(Occupancy!$B$65,Occupancy!$BJ$68:'Occupancy'!$B$79,1)*12/$B17)),"-",IF(N17="","",N17/VLOOKUP(Occupancy!$B$65,Occupancy!$BJ$68:'Occupancy'!$B$79,1)*12/$B17))</f>
        <v/>
      </c>
      <c r="R17" s="76" t="str">
        <f>IF(ISERROR(IF(O17="","",O17/VLOOKUP(Occupancy!$B$65,Occupancy!$BJ$68:'Occupancy'!$B$79,1)*12/$B17)),"-",IF(O17="","",O17/VLOOKUP(Occupancy!$B$65,Occupancy!$BJ$68:'Occupancy'!$B$79,1)*12/$B17))</f>
        <v>-</v>
      </c>
      <c r="S17" s="80"/>
      <c r="T17" s="79">
        <f>IF(ISERROR(U17/12*Occupancy!$B$65),"-",U17/12*Occupancy!$B$65)</f>
        <v>0</v>
      </c>
      <c r="U17" s="80"/>
      <c r="V17" s="79" t="str">
        <f>IF(ISERROR(IF(S17="","",S17/VLOOKUP(Occupancy!$B$65,Occupancy!$BJ$68:'Occupancy'!$B$79,1)*12/$B17)),"-",IF(S17="","",S17/VLOOKUP(Occupancy!$B$65,Occupancy!$BJ$68:'Occupancy'!$B$79,1)*12/$B17))</f>
        <v/>
      </c>
      <c r="W17" s="81" t="str">
        <f>IF(ISERROR(IF(T17="","",T17/VLOOKUP(Occupancy!$B$65,Occupancy!$BJ$68:'Occupancy'!$B$79,1)*12/$B17)),"-",IF(T17="","",T17/VLOOKUP(Occupancy!$B$65,Occupancy!$BJ$68:'Occupancy'!$B$79,1)*12/$B17))</f>
        <v>-</v>
      </c>
      <c r="X17" s="76"/>
      <c r="Y17" s="76">
        <f>IF(ISERROR(Z17/12*Occupancy!$B$65),"-",Z17/12*Occupancy!$B$65)</f>
        <v>0</v>
      </c>
      <c r="Z17" s="77"/>
      <c r="AA17" s="76" t="str">
        <f>IF(ISERROR(IF(X17="","",X17/VLOOKUP(Occupancy!$B$65,Occupancy!$BJ$68:'Occupancy'!$B$79,1)*12/$B17)),"-",IF(X17="","",X17/VLOOKUP(Occupancy!$B$65,Occupancy!$BJ$68:'Occupancy'!$B$79,1)*12/$B17))</f>
        <v/>
      </c>
      <c r="AB17" s="82" t="str">
        <f>IF(ISERROR(IF(Y17="","",Y17/VLOOKUP(Occupancy!$B$65,Occupancy!$BJ$68:'Occupancy'!$B$79,1)*12/$B17)),"-",IF(Y17="","",Y17/VLOOKUP(Occupancy!$B$65,Occupancy!$BJ$68:'Occupancy'!$B$79,1)*12/$B17))</f>
        <v>-</v>
      </c>
      <c r="AC17" s="83"/>
      <c r="AD17" s="79">
        <f>IF(ISERROR(AE17/12*Occupancy!$B$65),"-",AE17/12*Occupancy!$B$65)</f>
        <v>0</v>
      </c>
      <c r="AE17" s="80"/>
      <c r="AF17" s="79" t="str">
        <f>IF(ISERROR(IF(AC17="","",AC17/VLOOKUP(Occupancy!$B$65,Occupancy!$BJ$68:'Occupancy'!$B$79,1)*12/$B17)),"-",IF(AC17="","",AC17/VLOOKUP(Occupancy!$B$65,Occupancy!$BJ$68:'Occupancy'!$B$79,1)*12/$B17))</f>
        <v/>
      </c>
      <c r="AG17" s="84" t="str">
        <f>IF(ISERROR(IF(AD17="","",AD17/VLOOKUP(Occupancy!$B$65,Occupancy!$BJ$68:'Occupancy'!$B$79,1)*12/$B17)),"-",IF(AD17="","",AD17/VLOOKUP(Occupancy!$B$65,Occupancy!$BJ$68:'Occupancy'!$B$79,1)*12/$B17))</f>
        <v>-</v>
      </c>
      <c r="AH17" s="77"/>
      <c r="AI17" s="76">
        <f>IF(ISERROR(AJ17/12*Occupancy!$B$65),"-",AJ17/12*Occupancy!$B$65)</f>
        <v>0</v>
      </c>
      <c r="AJ17" s="77"/>
      <c r="AK17" s="76" t="str">
        <f>IF(ISERROR(IF(AH17="","",AH17/VLOOKUP(Occupancy!$B$65,Occupancy!$BJ$68:'Occupancy'!$B$79,1)*12/$B17)),"-",IF(AH17="","",AH17/VLOOKUP(Occupancy!$B$65,Occupancy!$BJ$68:'Occupancy'!$B$79,1)*12/$B17))</f>
        <v/>
      </c>
      <c r="AL17" s="85" t="str">
        <f>IF(ISERROR(IF(AI17="","",AI17/VLOOKUP(Occupancy!$B$65,Occupancy!$BJ$68:'Occupancy'!$B$79,1)*12/$B17)),"-",IF(AI17="","",AI17/VLOOKUP(Occupancy!$B$65,Occupancy!$BJ$68:'Occupancy'!$B$79,1)*12/$B17))</f>
        <v>-</v>
      </c>
      <c r="AM17" s="79"/>
      <c r="AN17" s="79">
        <f>IF(ISERROR(AO17/12*Occupancy!$B$65),"-",AO17/12*Occupancy!$B$65)</f>
        <v>0</v>
      </c>
      <c r="AO17" s="80"/>
      <c r="AP17" s="79" t="str">
        <f>IF(ISERROR(IF(AM17="","",AM17/VLOOKUP(Occupancy!$B$65,Occupancy!$BJ$68:'Occupancy'!$B$79,1)*12/$B17)),"-",IF(AM17="","",AM17/VLOOKUP(Occupancy!$B$65,Occupancy!$BJ$68:'Occupancy'!$B$79,1)*12/$B17))</f>
        <v/>
      </c>
      <c r="AQ17" s="81" t="str">
        <f>IF(ISERROR(IF(AN17="","",AN17/VLOOKUP(Occupancy!$B$65,Occupancy!$BJ$68:'Occupancy'!$B$79,1)*12/$B17)),"-",IF(AN17="","",AN17/VLOOKUP(Occupancy!$B$65,Occupancy!$BJ$68:'Occupancy'!$B$79,1)*12/$B17))</f>
        <v>-</v>
      </c>
      <c r="AR17" s="86"/>
      <c r="AS17" s="76">
        <f>IF(ISERROR(AT17/12*Occupancy!$B$65),"-",AT17/12*Occupancy!$B$65)</f>
        <v>0</v>
      </c>
      <c r="AT17" s="77"/>
      <c r="AU17" s="76" t="str">
        <f>IF(ISERROR(IF(AR17="","",AR17/VLOOKUP(Occupancy!$B$65,Occupancy!$BJ$68:'Occupancy'!$B$79,1)*12/$B17)),"-",IF(AR17="","",AR17/VLOOKUP(Occupancy!$B$65,Occupancy!$BJ$68:'Occupancy'!$B$79,1)*12/$B17))</f>
        <v/>
      </c>
      <c r="AV17" s="82" t="str">
        <f>IF(ISERROR(IF(AS17="","",AS17/VLOOKUP(Occupancy!$B$65,Occupancy!$BJ$68:'Occupancy'!$B$79,1)*12/$B17)),"-",IF(AS17="","",AS17/VLOOKUP(Occupancy!$B$65,Occupancy!$BJ$68:'Occupancy'!$B$79,1)*12/$B17))</f>
        <v>-</v>
      </c>
      <c r="AW17" s="79"/>
      <c r="AX17" s="79">
        <f>IF(ISERROR(AY17/12*Occupancy!$B$65),"-",AY17/12*Occupancy!$B$65)</f>
        <v>0</v>
      </c>
      <c r="AY17" s="80"/>
      <c r="AZ17" s="79" t="str">
        <f>IF(ISERROR(IF(AW17="","",AW17/VLOOKUP(Occupancy!$B$65,Occupancy!$BJ$68:'Occupancy'!$B$79,1)*12/$B17)),"-",IF(AW17="","",AW17/VLOOKUP(Occupancy!$B$65,Occupancy!$BJ$68:'Occupancy'!$B$79,1)*12/$B17))</f>
        <v/>
      </c>
      <c r="BA17" s="79" t="str">
        <f>IF(ISERROR(IF(AX17="","",AX17/VLOOKUP(Occupancy!$B$65,Occupancy!$BJ$68:'Occupancy'!$B$79,1)*12/$B17)),"-",IF(AX17="","",AX17/VLOOKUP(Occupancy!$B$65,Occupancy!$BJ$68:'Occupancy'!$B$79,1)*12/$B17))</f>
        <v>-</v>
      </c>
      <c r="BB17" s="87">
        <f t="shared" si="0"/>
        <v>0</v>
      </c>
      <c r="BC17" s="88">
        <f t="shared" si="1"/>
        <v>0</v>
      </c>
      <c r="BD17" s="87">
        <f t="shared" si="2"/>
        <v>0</v>
      </c>
      <c r="BE17" s="88" t="str">
        <f>IF(ISERROR(IF(BB17="","",BB17/VLOOKUP(Occupancy!$B$65,Occupancy!$BJ$68:'Occupancy'!$B$79,1)*12/$B17)),"-",IF(BB17="","",BB17/VLOOKUP(Occupancy!$B$65,Occupancy!$BJ$68:'Occupancy'!$B$79,1)*12/$B17))</f>
        <v>-</v>
      </c>
      <c r="BF17" s="89" t="str">
        <f>IF(ISERROR(IF(BC17="","",BC17/VLOOKUP(Occupancy!$B$65,Occupancy!$BJ$68:'Occupancy'!$B$79,1)*12/$B17)),"-",IF(BC17="","",BC17/VLOOKUP(Occupancy!$B$65,Occupancy!$BJ$68:'Occupancy'!$B$79,1)*12/$B17))</f>
        <v>-</v>
      </c>
    </row>
    <row r="18" spans="1:58" x14ac:dyDescent="0.25">
      <c r="A18" s="152" t="s">
        <v>106</v>
      </c>
      <c r="B18" s="221" t="str">
        <f>Operating!B23</f>
        <v>-</v>
      </c>
      <c r="C18" s="150"/>
      <c r="D18" s="75"/>
      <c r="E18" s="76">
        <f>IF(ISERROR(F18/12*Occupancy!$B$65),"-",F18/12*Occupancy!$B$65)</f>
        <v>0</v>
      </c>
      <c r="F18" s="77"/>
      <c r="G18" s="76" t="str">
        <f>IF(ISERROR(IF(D18="","",D18/VLOOKUP(Occupancy!$B$65,Occupancy!$BJ$68:'Occupancy'!$B$79,1)*12/$B18)),"-",IF(D18="","",D18/VLOOKUP(Occupancy!$B$65,Occupancy!$BJ$68:'Occupancy'!$B$79,1)*12/$B18))</f>
        <v/>
      </c>
      <c r="H18" s="78" t="str">
        <f>IF(ISERROR(IF(E18="","",E18/VLOOKUP(Occupancy!$B$65,Occupancy!$BJ$68:'Occupancy'!$B$79,1)*12/$B18)),"-",IF(E18="","",E18/VLOOKUP(Occupancy!$B$65,Occupancy!$BJ$68:'Occupancy'!$B$79,1)*12/$B18))</f>
        <v>-</v>
      </c>
      <c r="I18" s="79"/>
      <c r="J18" s="79">
        <f>IF(ISERROR(K18/12*Occupancy!$B$65),"-",K18/12*Occupancy!$B$65)</f>
        <v>0</v>
      </c>
      <c r="K18" s="80"/>
      <c r="L18" s="79" t="str">
        <f>IF(ISERROR(IF(I18="","",I18/VLOOKUP(Occupancy!$B$65,Occupancy!$BJ$68:'Occupancy'!$B$79,1)*12/$B18)),"-",IF(I18="","",I18/VLOOKUP(Occupancy!$B$65,Occupancy!$BJ$68:'Occupancy'!$B$79,1)*12/$B18))</f>
        <v/>
      </c>
      <c r="M18" s="79" t="str">
        <f>IF(ISERROR(IF(J18="","",J18/VLOOKUP(Occupancy!$B$65,Occupancy!$BJ$68:'Occupancy'!$B$79,1)*12/$B18)),"-",IF(J18="","",J18/VLOOKUP(Occupancy!$B$65,Occupancy!$BJ$68:'Occupancy'!$B$79,1)*12/$B18))</f>
        <v>-</v>
      </c>
      <c r="N18" s="76"/>
      <c r="O18" s="76">
        <f>IF(ISERROR(P18/12*Occupancy!$B$65),"-",P18/12*Occupancy!$B$65)</f>
        <v>0</v>
      </c>
      <c r="P18" s="77"/>
      <c r="Q18" s="76" t="str">
        <f>IF(ISERROR(IF(N18="","",N18/VLOOKUP(Occupancy!$B$65,Occupancy!$BJ$68:'Occupancy'!$B$79,1)*12/$B18)),"-",IF(N18="","",N18/VLOOKUP(Occupancy!$B$65,Occupancy!$BJ$68:'Occupancy'!$B$79,1)*12/$B18))</f>
        <v/>
      </c>
      <c r="R18" s="76" t="str">
        <f>IF(ISERROR(IF(O18="","",O18/VLOOKUP(Occupancy!$B$65,Occupancy!$BJ$68:'Occupancy'!$B$79,1)*12/$B18)),"-",IF(O18="","",O18/VLOOKUP(Occupancy!$B$65,Occupancy!$BJ$68:'Occupancy'!$B$79,1)*12/$B18))</f>
        <v>-</v>
      </c>
      <c r="S18" s="80"/>
      <c r="T18" s="79">
        <f>IF(ISERROR(U18/12*Occupancy!$B$65),"-",U18/12*Occupancy!$B$65)</f>
        <v>0</v>
      </c>
      <c r="U18" s="80"/>
      <c r="V18" s="79" t="str">
        <f>IF(ISERROR(IF(S18="","",S18/VLOOKUP(Occupancy!$B$65,Occupancy!$BJ$68:'Occupancy'!$B$79,1)*12/$B18)),"-",IF(S18="","",S18/VLOOKUP(Occupancy!$B$65,Occupancy!$BJ$68:'Occupancy'!$B$79,1)*12/$B18))</f>
        <v/>
      </c>
      <c r="W18" s="81" t="str">
        <f>IF(ISERROR(IF(T18="","",T18/VLOOKUP(Occupancy!$B$65,Occupancy!$BJ$68:'Occupancy'!$B$79,1)*12/$B18)),"-",IF(T18="","",T18/VLOOKUP(Occupancy!$B$65,Occupancy!$BJ$68:'Occupancy'!$B$79,1)*12/$B18))</f>
        <v>-</v>
      </c>
      <c r="X18" s="76"/>
      <c r="Y18" s="76">
        <f>IF(ISERROR(Z18/12*Occupancy!$B$65),"-",Z18/12*Occupancy!$B$65)</f>
        <v>0</v>
      </c>
      <c r="Z18" s="77"/>
      <c r="AA18" s="76" t="str">
        <f>IF(ISERROR(IF(X18="","",X18/VLOOKUP(Occupancy!$B$65,Occupancy!$BJ$68:'Occupancy'!$B$79,1)*12/$B18)),"-",IF(X18="","",X18/VLOOKUP(Occupancy!$B$65,Occupancy!$BJ$68:'Occupancy'!$B$79,1)*12/$B18))</f>
        <v/>
      </c>
      <c r="AB18" s="82" t="str">
        <f>IF(ISERROR(IF(Y18="","",Y18/VLOOKUP(Occupancy!$B$65,Occupancy!$BJ$68:'Occupancy'!$B$79,1)*12/$B18)),"-",IF(Y18="","",Y18/VLOOKUP(Occupancy!$B$65,Occupancy!$BJ$68:'Occupancy'!$B$79,1)*12/$B18))</f>
        <v>-</v>
      </c>
      <c r="AC18" s="83"/>
      <c r="AD18" s="79">
        <f>IF(ISERROR(AE18/12*Occupancy!$B$65),"-",AE18/12*Occupancy!$B$65)</f>
        <v>0</v>
      </c>
      <c r="AE18" s="80"/>
      <c r="AF18" s="79" t="str">
        <f>IF(ISERROR(IF(AC18="","",AC18/VLOOKUP(Occupancy!$B$65,Occupancy!$BJ$68:'Occupancy'!$B$79,1)*12/$B18)),"-",IF(AC18="","",AC18/VLOOKUP(Occupancy!$B$65,Occupancy!$BJ$68:'Occupancy'!$B$79,1)*12/$B18))</f>
        <v/>
      </c>
      <c r="AG18" s="84" t="str">
        <f>IF(ISERROR(IF(AD18="","",AD18/VLOOKUP(Occupancy!$B$65,Occupancy!$BJ$68:'Occupancy'!$B$79,1)*12/$B18)),"-",IF(AD18="","",AD18/VLOOKUP(Occupancy!$B$65,Occupancy!$BJ$68:'Occupancy'!$B$79,1)*12/$B18))</f>
        <v>-</v>
      </c>
      <c r="AH18" s="77"/>
      <c r="AI18" s="76">
        <f>IF(ISERROR(AJ18/12*Occupancy!$B$65),"-",AJ18/12*Occupancy!$B$65)</f>
        <v>0</v>
      </c>
      <c r="AJ18" s="77"/>
      <c r="AK18" s="76" t="str">
        <f>IF(ISERROR(IF(AH18="","",AH18/VLOOKUP(Occupancy!$B$65,Occupancy!$BJ$68:'Occupancy'!$B$79,1)*12/$B18)),"-",IF(AH18="","",AH18/VLOOKUP(Occupancy!$B$65,Occupancy!$BJ$68:'Occupancy'!$B$79,1)*12/$B18))</f>
        <v/>
      </c>
      <c r="AL18" s="85" t="str">
        <f>IF(ISERROR(IF(AI18="","",AI18/VLOOKUP(Occupancy!$B$65,Occupancy!$BJ$68:'Occupancy'!$B$79,1)*12/$B18)),"-",IF(AI18="","",AI18/VLOOKUP(Occupancy!$B$65,Occupancy!$BJ$68:'Occupancy'!$B$79,1)*12/$B18))</f>
        <v>-</v>
      </c>
      <c r="AM18" s="79"/>
      <c r="AN18" s="79">
        <f>IF(ISERROR(AO18/12*Occupancy!$B$65),"-",AO18/12*Occupancy!$B$65)</f>
        <v>0</v>
      </c>
      <c r="AO18" s="80"/>
      <c r="AP18" s="79" t="str">
        <f>IF(ISERROR(IF(AM18="","",AM18/VLOOKUP(Occupancy!$B$65,Occupancy!$BJ$68:'Occupancy'!$B$79,1)*12/$B18)),"-",IF(AM18="","",AM18/VLOOKUP(Occupancy!$B$65,Occupancy!$BJ$68:'Occupancy'!$B$79,1)*12/$B18))</f>
        <v/>
      </c>
      <c r="AQ18" s="81" t="str">
        <f>IF(ISERROR(IF(AN18="","",AN18/VLOOKUP(Occupancy!$B$65,Occupancy!$BJ$68:'Occupancy'!$B$79,1)*12/$B18)),"-",IF(AN18="","",AN18/VLOOKUP(Occupancy!$B$65,Occupancy!$BJ$68:'Occupancy'!$B$79,1)*12/$B18))</f>
        <v>-</v>
      </c>
      <c r="AR18" s="86"/>
      <c r="AS18" s="76">
        <f>IF(ISERROR(AT18/12*Occupancy!$B$65),"-",AT18/12*Occupancy!$B$65)</f>
        <v>0</v>
      </c>
      <c r="AT18" s="77"/>
      <c r="AU18" s="76" t="str">
        <f>IF(ISERROR(IF(AR18="","",AR18/VLOOKUP(Occupancy!$B$65,Occupancy!$BJ$68:'Occupancy'!$B$79,1)*12/$B18)),"-",IF(AR18="","",AR18/VLOOKUP(Occupancy!$B$65,Occupancy!$BJ$68:'Occupancy'!$B$79,1)*12/$B18))</f>
        <v/>
      </c>
      <c r="AV18" s="82" t="str">
        <f>IF(ISERROR(IF(AS18="","",AS18/VLOOKUP(Occupancy!$B$65,Occupancy!$BJ$68:'Occupancy'!$B$79,1)*12/$B18)),"-",IF(AS18="","",AS18/VLOOKUP(Occupancy!$B$65,Occupancy!$BJ$68:'Occupancy'!$B$79,1)*12/$B18))</f>
        <v>-</v>
      </c>
      <c r="AW18" s="79"/>
      <c r="AX18" s="79">
        <f>IF(ISERROR(AY18/12*Occupancy!$B$65),"-",AY18/12*Occupancy!$B$65)</f>
        <v>0</v>
      </c>
      <c r="AY18" s="80"/>
      <c r="AZ18" s="79" t="str">
        <f>IF(ISERROR(IF(AW18="","",AW18/VLOOKUP(Occupancy!$B$65,Occupancy!$BJ$68:'Occupancy'!$B$79,1)*12/$B18)),"-",IF(AW18="","",AW18/VLOOKUP(Occupancy!$B$65,Occupancy!$BJ$68:'Occupancy'!$B$79,1)*12/$B18))</f>
        <v/>
      </c>
      <c r="BA18" s="79" t="str">
        <f>IF(ISERROR(IF(AX18="","",AX18/VLOOKUP(Occupancy!$B$65,Occupancy!$BJ$68:'Occupancy'!$B$79,1)*12/$B18)),"-",IF(AX18="","",AX18/VLOOKUP(Occupancy!$B$65,Occupancy!$BJ$68:'Occupancy'!$B$79,1)*12/$B18))</f>
        <v>-</v>
      </c>
      <c r="BB18" s="87">
        <f t="shared" si="0"/>
        <v>0</v>
      </c>
      <c r="BC18" s="88">
        <f t="shared" si="1"/>
        <v>0</v>
      </c>
      <c r="BD18" s="87">
        <f t="shared" si="2"/>
        <v>0</v>
      </c>
      <c r="BE18" s="88" t="str">
        <f>IF(ISERROR(IF(BB18="","",BB18/VLOOKUP(Occupancy!$B$65,Occupancy!$BJ$68:'Occupancy'!$B$79,1)*12/$B18)),"-",IF(BB18="","",BB18/VLOOKUP(Occupancy!$B$65,Occupancy!$BJ$68:'Occupancy'!$B$79,1)*12/$B18))</f>
        <v>-</v>
      </c>
      <c r="BF18" s="89" t="str">
        <f>IF(ISERROR(IF(BC18="","",BC18/VLOOKUP(Occupancy!$B$65,Occupancy!$BJ$68:'Occupancy'!$B$79,1)*12/$B18)),"-",IF(BC18="","",BC18/VLOOKUP(Occupancy!$B$65,Occupancy!$BJ$68:'Occupancy'!$B$79,1)*12/$B18))</f>
        <v>-</v>
      </c>
    </row>
    <row r="19" spans="1:58" x14ac:dyDescent="0.25">
      <c r="A19" s="152" t="s">
        <v>110</v>
      </c>
      <c r="B19" s="221" t="str">
        <f>Operating!B24</f>
        <v>-</v>
      </c>
      <c r="C19" s="150"/>
      <c r="D19" s="75"/>
      <c r="E19" s="76">
        <f>IF(ISERROR(F19/12*Occupancy!$B$65),"-",F19/12*Occupancy!$B$65)</f>
        <v>0</v>
      </c>
      <c r="F19" s="77"/>
      <c r="G19" s="76" t="str">
        <f>IF(ISERROR(IF(D19="","",D19/VLOOKUP(Occupancy!$B$65,Occupancy!$BJ$68:'Occupancy'!$B$79,1)*12/$B19)),"-",IF(D19="","",D19/VLOOKUP(Occupancy!$B$65,Occupancy!$BJ$68:'Occupancy'!$B$79,1)*12/$B19))</f>
        <v/>
      </c>
      <c r="H19" s="78" t="str">
        <f>IF(ISERROR(IF(E19="","",E19/VLOOKUP(Occupancy!$B$65,Occupancy!$BJ$68:'Occupancy'!$B$79,1)*12/$B19)),"-",IF(E19="","",E19/VLOOKUP(Occupancy!$B$65,Occupancy!$BJ$68:'Occupancy'!$B$79,1)*12/$B19))</f>
        <v>-</v>
      </c>
      <c r="I19" s="79"/>
      <c r="J19" s="79">
        <f>IF(ISERROR(K19/12*Occupancy!$B$65),"-",K19/12*Occupancy!$B$65)</f>
        <v>0</v>
      </c>
      <c r="K19" s="80"/>
      <c r="L19" s="79" t="str">
        <f>IF(ISERROR(IF(I19="","",I19/VLOOKUP(Occupancy!$B$65,Occupancy!$BJ$68:'Occupancy'!$B$79,1)*12/$B19)),"-",IF(I19="","",I19/VLOOKUP(Occupancy!$B$65,Occupancy!$BJ$68:'Occupancy'!$B$79,1)*12/$B19))</f>
        <v/>
      </c>
      <c r="M19" s="79" t="str">
        <f>IF(ISERROR(IF(J19="","",J19/VLOOKUP(Occupancy!$B$65,Occupancy!$BJ$68:'Occupancy'!$B$79,1)*12/$B19)),"-",IF(J19="","",J19/VLOOKUP(Occupancy!$B$65,Occupancy!$BJ$68:'Occupancy'!$B$79,1)*12/$B19))</f>
        <v>-</v>
      </c>
      <c r="N19" s="76"/>
      <c r="O19" s="76">
        <f>IF(ISERROR(P19/12*Occupancy!$B$65),"-",P19/12*Occupancy!$B$65)</f>
        <v>0</v>
      </c>
      <c r="P19" s="77"/>
      <c r="Q19" s="76" t="str">
        <f>IF(ISERROR(IF(N19="","",N19/VLOOKUP(Occupancy!$B$65,Occupancy!$BJ$68:'Occupancy'!$B$79,1)*12/$B19)),"-",IF(N19="","",N19/VLOOKUP(Occupancy!$B$65,Occupancy!$BJ$68:'Occupancy'!$B$79,1)*12/$B19))</f>
        <v/>
      </c>
      <c r="R19" s="76" t="str">
        <f>IF(ISERROR(IF(O19="","",O19/VLOOKUP(Occupancy!$B$65,Occupancy!$BJ$68:'Occupancy'!$B$79,1)*12/$B19)),"-",IF(O19="","",O19/VLOOKUP(Occupancy!$B$65,Occupancy!$BJ$68:'Occupancy'!$B$79,1)*12/$B19))</f>
        <v>-</v>
      </c>
      <c r="S19" s="80"/>
      <c r="T19" s="79">
        <f>IF(ISERROR(U19/12*Occupancy!$B$65),"-",U19/12*Occupancy!$B$65)</f>
        <v>0</v>
      </c>
      <c r="U19" s="80"/>
      <c r="V19" s="79" t="str">
        <f>IF(ISERROR(IF(S19="","",S19/VLOOKUP(Occupancy!$B$65,Occupancy!$BJ$68:'Occupancy'!$B$79,1)*12/$B19)),"-",IF(S19="","",S19/VLOOKUP(Occupancy!$B$65,Occupancy!$BJ$68:'Occupancy'!$B$79,1)*12/$B19))</f>
        <v/>
      </c>
      <c r="W19" s="81" t="str">
        <f>IF(ISERROR(IF(T19="","",T19/VLOOKUP(Occupancy!$B$65,Occupancy!$BJ$68:'Occupancy'!$B$79,1)*12/$B19)),"-",IF(T19="","",T19/VLOOKUP(Occupancy!$B$65,Occupancy!$BJ$68:'Occupancy'!$B$79,1)*12/$B19))</f>
        <v>-</v>
      </c>
      <c r="X19" s="76"/>
      <c r="Y19" s="76">
        <f>IF(ISERROR(Z19/12*Occupancy!$B$65),"-",Z19/12*Occupancy!$B$65)</f>
        <v>0</v>
      </c>
      <c r="Z19" s="77"/>
      <c r="AA19" s="76" t="str">
        <f>IF(ISERROR(IF(X19="","",X19/VLOOKUP(Occupancy!$B$65,Occupancy!$BJ$68:'Occupancy'!$B$79,1)*12/$B19)),"-",IF(X19="","",X19/VLOOKUP(Occupancy!$B$65,Occupancy!$BJ$68:'Occupancy'!$B$79,1)*12/$B19))</f>
        <v/>
      </c>
      <c r="AB19" s="82" t="str">
        <f>IF(ISERROR(IF(Y19="","",Y19/VLOOKUP(Occupancy!$B$65,Occupancy!$BJ$68:'Occupancy'!$B$79,1)*12/$B19)),"-",IF(Y19="","",Y19/VLOOKUP(Occupancy!$B$65,Occupancy!$BJ$68:'Occupancy'!$B$79,1)*12/$B19))</f>
        <v>-</v>
      </c>
      <c r="AC19" s="83"/>
      <c r="AD19" s="79">
        <f>IF(ISERROR(AE19/12*Occupancy!$B$65),"-",AE19/12*Occupancy!$B$65)</f>
        <v>0</v>
      </c>
      <c r="AE19" s="80"/>
      <c r="AF19" s="79" t="str">
        <f>IF(ISERROR(IF(AC19="","",AC19/VLOOKUP(Occupancy!$B$65,Occupancy!$BJ$68:'Occupancy'!$B$79,1)*12/$B19)),"-",IF(AC19="","",AC19/VLOOKUP(Occupancy!$B$65,Occupancy!$BJ$68:'Occupancy'!$B$79,1)*12/$B19))</f>
        <v/>
      </c>
      <c r="AG19" s="84" t="str">
        <f>IF(ISERROR(IF(AD19="","",AD19/VLOOKUP(Occupancy!$B$65,Occupancy!$BJ$68:'Occupancy'!$B$79,1)*12/$B19)),"-",IF(AD19="","",AD19/VLOOKUP(Occupancy!$B$65,Occupancy!$BJ$68:'Occupancy'!$B$79,1)*12/$B19))</f>
        <v>-</v>
      </c>
      <c r="AH19" s="77"/>
      <c r="AI19" s="76">
        <f>IF(ISERROR(AJ19/12*Occupancy!$B$65),"-",AJ19/12*Occupancy!$B$65)</f>
        <v>0</v>
      </c>
      <c r="AJ19" s="77"/>
      <c r="AK19" s="76" t="str">
        <f>IF(ISERROR(IF(AH19="","",AH19/VLOOKUP(Occupancy!$B$65,Occupancy!$BJ$68:'Occupancy'!$B$79,1)*12/$B19)),"-",IF(AH19="","",AH19/VLOOKUP(Occupancy!$B$65,Occupancy!$BJ$68:'Occupancy'!$B$79,1)*12/$B19))</f>
        <v/>
      </c>
      <c r="AL19" s="85" t="str">
        <f>IF(ISERROR(IF(AI19="","",AI19/VLOOKUP(Occupancy!$B$65,Occupancy!$BJ$68:'Occupancy'!$B$79,1)*12/$B19)),"-",IF(AI19="","",AI19/VLOOKUP(Occupancy!$B$65,Occupancy!$BJ$68:'Occupancy'!$B$79,1)*12/$B19))</f>
        <v>-</v>
      </c>
      <c r="AM19" s="79"/>
      <c r="AN19" s="79">
        <f>IF(ISERROR(AO19/12*Occupancy!$B$65),"-",AO19/12*Occupancy!$B$65)</f>
        <v>0</v>
      </c>
      <c r="AO19" s="80"/>
      <c r="AP19" s="79" t="str">
        <f>IF(ISERROR(IF(AM19="","",AM19/VLOOKUP(Occupancy!$B$65,Occupancy!$BJ$68:'Occupancy'!$B$79,1)*12/$B19)),"-",IF(AM19="","",AM19/VLOOKUP(Occupancy!$B$65,Occupancy!$BJ$68:'Occupancy'!$B$79,1)*12/$B19))</f>
        <v/>
      </c>
      <c r="AQ19" s="81" t="str">
        <f>IF(ISERROR(IF(AN19="","",AN19/VLOOKUP(Occupancy!$B$65,Occupancy!$BJ$68:'Occupancy'!$B$79,1)*12/$B19)),"-",IF(AN19="","",AN19/VLOOKUP(Occupancy!$B$65,Occupancy!$BJ$68:'Occupancy'!$B$79,1)*12/$B19))</f>
        <v>-</v>
      </c>
      <c r="AR19" s="86"/>
      <c r="AS19" s="76">
        <f>IF(ISERROR(AT19/12*Occupancy!$B$65),"-",AT19/12*Occupancy!$B$65)</f>
        <v>0</v>
      </c>
      <c r="AT19" s="77"/>
      <c r="AU19" s="76" t="str">
        <f>IF(ISERROR(IF(AR19="","",AR19/VLOOKUP(Occupancy!$B$65,Occupancy!$BJ$68:'Occupancy'!$B$79,1)*12/$B19)),"-",IF(AR19="","",AR19/VLOOKUP(Occupancy!$B$65,Occupancy!$BJ$68:'Occupancy'!$B$79,1)*12/$B19))</f>
        <v/>
      </c>
      <c r="AV19" s="82" t="str">
        <f>IF(ISERROR(IF(AS19="","",AS19/VLOOKUP(Occupancy!$B$65,Occupancy!$BJ$68:'Occupancy'!$B$79,1)*12/$B19)),"-",IF(AS19="","",AS19/VLOOKUP(Occupancy!$B$65,Occupancy!$BJ$68:'Occupancy'!$B$79,1)*12/$B19))</f>
        <v>-</v>
      </c>
      <c r="AW19" s="79"/>
      <c r="AX19" s="79">
        <f>IF(ISERROR(AY19/12*Occupancy!$B$65),"-",AY19/12*Occupancy!$B$65)</f>
        <v>0</v>
      </c>
      <c r="AY19" s="80"/>
      <c r="AZ19" s="79" t="str">
        <f>IF(ISERROR(IF(AW19="","",AW19/VLOOKUP(Occupancy!$B$65,Occupancy!$BJ$68:'Occupancy'!$B$79,1)*12/$B19)),"-",IF(AW19="","",AW19/VLOOKUP(Occupancy!$B$65,Occupancy!$BJ$68:'Occupancy'!$B$79,1)*12/$B19))</f>
        <v/>
      </c>
      <c r="BA19" s="79" t="str">
        <f>IF(ISERROR(IF(AX19="","",AX19/VLOOKUP(Occupancy!$B$65,Occupancy!$BJ$68:'Occupancy'!$B$79,1)*12/$B19)),"-",IF(AX19="","",AX19/VLOOKUP(Occupancy!$B$65,Occupancy!$BJ$68:'Occupancy'!$B$79,1)*12/$B19))</f>
        <v>-</v>
      </c>
      <c r="BB19" s="87">
        <f t="shared" si="0"/>
        <v>0</v>
      </c>
      <c r="BC19" s="88">
        <f t="shared" si="1"/>
        <v>0</v>
      </c>
      <c r="BD19" s="87">
        <f t="shared" si="2"/>
        <v>0</v>
      </c>
      <c r="BE19" s="88" t="str">
        <f>IF(ISERROR(IF(BB19="","",BB19/VLOOKUP(Occupancy!$B$65,Occupancy!$BJ$68:'Occupancy'!$B$79,1)*12/$B19)),"-",IF(BB19="","",BB19/VLOOKUP(Occupancy!$B$65,Occupancy!$BJ$68:'Occupancy'!$B$79,1)*12/$B19))</f>
        <v>-</v>
      </c>
      <c r="BF19" s="89" t="str">
        <f>IF(ISERROR(IF(BC19="","",BC19/VLOOKUP(Occupancy!$B$65,Occupancy!$BJ$68:'Occupancy'!$B$79,1)*12/$B19)),"-",IF(BC19="","",BC19/VLOOKUP(Occupancy!$B$65,Occupancy!$BJ$68:'Occupancy'!$B$79,1)*12/$B19))</f>
        <v>-</v>
      </c>
    </row>
    <row r="20" spans="1:58" x14ac:dyDescent="0.25">
      <c r="A20" s="152" t="s">
        <v>112</v>
      </c>
      <c r="B20" s="221" t="str">
        <f>Operating!B25</f>
        <v>-</v>
      </c>
      <c r="C20" s="150"/>
      <c r="D20" s="75"/>
      <c r="E20" s="76">
        <f>IF(ISERROR(F20/12*Occupancy!$B$65),"-",F20/12*Occupancy!$B$65)</f>
        <v>0</v>
      </c>
      <c r="F20" s="77"/>
      <c r="G20" s="76" t="str">
        <f>IF(ISERROR(IF(D20="","",D20/VLOOKUP(Occupancy!$B$65,Occupancy!$BJ$68:'Occupancy'!$B$79,1)*12/$B20)),"-",IF(D20="","",D20/VLOOKUP(Occupancy!$B$65,Occupancy!$BJ$68:'Occupancy'!$B$79,1)*12/$B20))</f>
        <v/>
      </c>
      <c r="H20" s="78" t="str">
        <f>IF(ISERROR(IF(E20="","",E20/VLOOKUP(Occupancy!$B$65,Occupancy!$BJ$68:'Occupancy'!$B$79,1)*12/$B20)),"-",IF(E20="","",E20/VLOOKUP(Occupancy!$B$65,Occupancy!$BJ$68:'Occupancy'!$B$79,1)*12/$B20))</f>
        <v>-</v>
      </c>
      <c r="I20" s="79"/>
      <c r="J20" s="79">
        <f>IF(ISERROR(K20/12*Occupancy!$B$65),"-",K20/12*Occupancy!$B$65)</f>
        <v>0</v>
      </c>
      <c r="K20" s="80"/>
      <c r="L20" s="79" t="str">
        <f>IF(ISERROR(IF(I20="","",I20/VLOOKUP(Occupancy!$B$65,Occupancy!$BJ$68:'Occupancy'!$B$79,1)*12/$B20)),"-",IF(I20="","",I20/VLOOKUP(Occupancy!$B$65,Occupancy!$BJ$68:'Occupancy'!$B$79,1)*12/$B20))</f>
        <v/>
      </c>
      <c r="M20" s="79" t="str">
        <f>IF(ISERROR(IF(J20="","",J20/VLOOKUP(Occupancy!$B$65,Occupancy!$BJ$68:'Occupancy'!$B$79,1)*12/$B20)),"-",IF(J20="","",J20/VLOOKUP(Occupancy!$B$65,Occupancy!$BJ$68:'Occupancy'!$B$79,1)*12/$B20))</f>
        <v>-</v>
      </c>
      <c r="N20" s="76"/>
      <c r="O20" s="76">
        <f>IF(ISERROR(P20/12*Occupancy!$B$65),"-",P20/12*Occupancy!$B$65)</f>
        <v>0</v>
      </c>
      <c r="P20" s="77"/>
      <c r="Q20" s="76" t="str">
        <f>IF(ISERROR(IF(N20="","",N20/VLOOKUP(Occupancy!$B$65,Occupancy!$BJ$68:'Occupancy'!$B$79,1)*12/$B20)),"-",IF(N20="","",N20/VLOOKUP(Occupancy!$B$65,Occupancy!$BJ$68:'Occupancy'!$B$79,1)*12/$B20))</f>
        <v/>
      </c>
      <c r="R20" s="76" t="str">
        <f>IF(ISERROR(IF(O20="","",O20/VLOOKUP(Occupancy!$B$65,Occupancy!$BJ$68:'Occupancy'!$B$79,1)*12/$B20)),"-",IF(O20="","",O20/VLOOKUP(Occupancy!$B$65,Occupancy!$BJ$68:'Occupancy'!$B$79,1)*12/$B20))</f>
        <v>-</v>
      </c>
      <c r="S20" s="80"/>
      <c r="T20" s="79">
        <f>IF(ISERROR(U20/12*Occupancy!$B$65),"-",U20/12*Occupancy!$B$65)</f>
        <v>0</v>
      </c>
      <c r="U20" s="80"/>
      <c r="V20" s="79" t="str">
        <f>IF(ISERROR(IF(S20="","",S20/VLOOKUP(Occupancy!$B$65,Occupancy!$BJ$68:'Occupancy'!$B$79,1)*12/$B20)),"-",IF(S20="","",S20/VLOOKUP(Occupancy!$B$65,Occupancy!$BJ$68:'Occupancy'!$B$79,1)*12/$B20))</f>
        <v/>
      </c>
      <c r="W20" s="81" t="str">
        <f>IF(ISERROR(IF(T20="","",T20/VLOOKUP(Occupancy!$B$65,Occupancy!$BJ$68:'Occupancy'!$B$79,1)*12/$B20)),"-",IF(T20="","",T20/VLOOKUP(Occupancy!$B$65,Occupancy!$BJ$68:'Occupancy'!$B$79,1)*12/$B20))</f>
        <v>-</v>
      </c>
      <c r="X20" s="76"/>
      <c r="Y20" s="76">
        <f>IF(ISERROR(Z20/12*Occupancy!$B$65),"-",Z20/12*Occupancy!$B$65)</f>
        <v>0</v>
      </c>
      <c r="Z20" s="77"/>
      <c r="AA20" s="76" t="str">
        <f>IF(ISERROR(IF(X20="","",X20/VLOOKUP(Occupancy!$B$65,Occupancy!$BJ$68:'Occupancy'!$B$79,1)*12/$B20)),"-",IF(X20="","",X20/VLOOKUP(Occupancy!$B$65,Occupancy!$BJ$68:'Occupancy'!$B$79,1)*12/$B20))</f>
        <v/>
      </c>
      <c r="AB20" s="82" t="str">
        <f>IF(ISERROR(IF(Y20="","",Y20/VLOOKUP(Occupancy!$B$65,Occupancy!$BJ$68:'Occupancy'!$B$79,1)*12/$B20)),"-",IF(Y20="","",Y20/VLOOKUP(Occupancy!$B$65,Occupancy!$BJ$68:'Occupancy'!$B$79,1)*12/$B20))</f>
        <v>-</v>
      </c>
      <c r="AC20" s="83"/>
      <c r="AD20" s="79">
        <f>IF(ISERROR(AE20/12*Occupancy!$B$65),"-",AE20/12*Occupancy!$B$65)</f>
        <v>0</v>
      </c>
      <c r="AE20" s="80"/>
      <c r="AF20" s="79" t="str">
        <f>IF(ISERROR(IF(AC20="","",AC20/VLOOKUP(Occupancy!$B$65,Occupancy!$BJ$68:'Occupancy'!$B$79,1)*12/$B20)),"-",IF(AC20="","",AC20/VLOOKUP(Occupancy!$B$65,Occupancy!$BJ$68:'Occupancy'!$B$79,1)*12/$B20))</f>
        <v/>
      </c>
      <c r="AG20" s="84" t="str">
        <f>IF(ISERROR(IF(AD20="","",AD20/VLOOKUP(Occupancy!$B$65,Occupancy!$BJ$68:'Occupancy'!$B$79,1)*12/$B20)),"-",IF(AD20="","",AD20/VLOOKUP(Occupancy!$B$65,Occupancy!$BJ$68:'Occupancy'!$B$79,1)*12/$B20))</f>
        <v>-</v>
      </c>
      <c r="AH20" s="77"/>
      <c r="AI20" s="76">
        <f>IF(ISERROR(AJ20/12*Occupancy!$B$65),"-",AJ20/12*Occupancy!$B$65)</f>
        <v>0</v>
      </c>
      <c r="AJ20" s="77"/>
      <c r="AK20" s="76" t="str">
        <f>IF(ISERROR(IF(AH20="","",AH20/VLOOKUP(Occupancy!$B$65,Occupancy!$BJ$68:'Occupancy'!$B$79,1)*12/$B20)),"-",IF(AH20="","",AH20/VLOOKUP(Occupancy!$B$65,Occupancy!$BJ$68:'Occupancy'!$B$79,1)*12/$B20))</f>
        <v/>
      </c>
      <c r="AL20" s="85" t="str">
        <f>IF(ISERROR(IF(AI20="","",AI20/VLOOKUP(Occupancy!$B$65,Occupancy!$BJ$68:'Occupancy'!$B$79,1)*12/$B20)),"-",IF(AI20="","",AI20/VLOOKUP(Occupancy!$B$65,Occupancy!$BJ$68:'Occupancy'!$B$79,1)*12/$B20))</f>
        <v>-</v>
      </c>
      <c r="AM20" s="79"/>
      <c r="AN20" s="79">
        <f>IF(ISERROR(AO20/12*Occupancy!$B$65),"-",AO20/12*Occupancy!$B$65)</f>
        <v>0</v>
      </c>
      <c r="AO20" s="80"/>
      <c r="AP20" s="79" t="str">
        <f>IF(ISERROR(IF(AM20="","",AM20/VLOOKUP(Occupancy!$B$65,Occupancy!$BJ$68:'Occupancy'!$B$79,1)*12/$B20)),"-",IF(AM20="","",AM20/VLOOKUP(Occupancy!$B$65,Occupancy!$BJ$68:'Occupancy'!$B$79,1)*12/$B20))</f>
        <v/>
      </c>
      <c r="AQ20" s="81" t="str">
        <f>IF(ISERROR(IF(AN20="","",AN20/VLOOKUP(Occupancy!$B$65,Occupancy!$BJ$68:'Occupancy'!$B$79,1)*12/$B20)),"-",IF(AN20="","",AN20/VLOOKUP(Occupancy!$B$65,Occupancy!$BJ$68:'Occupancy'!$B$79,1)*12/$B20))</f>
        <v>-</v>
      </c>
      <c r="AR20" s="86"/>
      <c r="AS20" s="76">
        <f>IF(ISERROR(AT20/12*Occupancy!$B$65),"-",AT20/12*Occupancy!$B$65)</f>
        <v>0</v>
      </c>
      <c r="AT20" s="77"/>
      <c r="AU20" s="76" t="str">
        <f>IF(ISERROR(IF(AR20="","",AR20/VLOOKUP(Occupancy!$B$65,Occupancy!$BJ$68:'Occupancy'!$B$79,1)*12/$B20)),"-",IF(AR20="","",AR20/VLOOKUP(Occupancy!$B$65,Occupancy!$BJ$68:'Occupancy'!$B$79,1)*12/$B20))</f>
        <v/>
      </c>
      <c r="AV20" s="82" t="str">
        <f>IF(ISERROR(IF(AS20="","",AS20/VLOOKUP(Occupancy!$B$65,Occupancy!$BJ$68:'Occupancy'!$B$79,1)*12/$B20)),"-",IF(AS20="","",AS20/VLOOKUP(Occupancy!$B$65,Occupancy!$BJ$68:'Occupancy'!$B$79,1)*12/$B20))</f>
        <v>-</v>
      </c>
      <c r="AW20" s="79"/>
      <c r="AX20" s="79">
        <f>IF(ISERROR(AY20/12*Occupancy!$B$65),"-",AY20/12*Occupancy!$B$65)</f>
        <v>0</v>
      </c>
      <c r="AY20" s="80"/>
      <c r="AZ20" s="79" t="str">
        <f>IF(ISERROR(IF(AW20="","",AW20/VLOOKUP(Occupancy!$B$65,Occupancy!$BJ$68:'Occupancy'!$B$79,1)*12/$B20)),"-",IF(AW20="","",AW20/VLOOKUP(Occupancy!$B$65,Occupancy!$BJ$68:'Occupancy'!$B$79,1)*12/$B20))</f>
        <v/>
      </c>
      <c r="BA20" s="79" t="str">
        <f>IF(ISERROR(IF(AX20="","",AX20/VLOOKUP(Occupancy!$B$65,Occupancy!$BJ$68:'Occupancy'!$B$79,1)*12/$B20)),"-",IF(AX20="","",AX20/VLOOKUP(Occupancy!$B$65,Occupancy!$BJ$68:'Occupancy'!$B$79,1)*12/$B20))</f>
        <v>-</v>
      </c>
      <c r="BB20" s="87">
        <f t="shared" si="0"/>
        <v>0</v>
      </c>
      <c r="BC20" s="88">
        <f t="shared" si="1"/>
        <v>0</v>
      </c>
      <c r="BD20" s="87">
        <f t="shared" si="2"/>
        <v>0</v>
      </c>
      <c r="BE20" s="88" t="str">
        <f>IF(ISERROR(IF(BB20="","",BB20/VLOOKUP(Occupancy!$B$65,Occupancy!$BJ$68:'Occupancy'!$B$79,1)*12/$B20)),"-",IF(BB20="","",BB20/VLOOKUP(Occupancy!$B$65,Occupancy!$BJ$68:'Occupancy'!$B$79,1)*12/$B20))</f>
        <v>-</v>
      </c>
      <c r="BF20" s="89" t="str">
        <f>IF(ISERROR(IF(BC20="","",BC20/VLOOKUP(Occupancy!$B$65,Occupancy!$BJ$68:'Occupancy'!$B$79,1)*12/$B20)),"-",IF(BC20="","",BC20/VLOOKUP(Occupancy!$B$65,Occupancy!$BJ$68:'Occupancy'!$B$79,1)*12/$B20))</f>
        <v>-</v>
      </c>
    </row>
    <row r="21" spans="1:58" x14ac:dyDescent="0.25">
      <c r="A21" s="152" t="s">
        <v>114</v>
      </c>
      <c r="B21" s="221" t="str">
        <f>Operating!B26</f>
        <v>-</v>
      </c>
      <c r="C21" s="150"/>
      <c r="D21" s="75"/>
      <c r="E21" s="76">
        <f>IF(ISERROR(F21/12*Occupancy!$B$65),"-",F21/12*Occupancy!$B$65)</f>
        <v>0</v>
      </c>
      <c r="F21" s="77"/>
      <c r="G21" s="76" t="str">
        <f>IF(ISERROR(IF(D21="","",D21/VLOOKUP(Occupancy!$B$65,Occupancy!$BJ$68:'Occupancy'!$B$79,1)*12/$B21)),"-",IF(D21="","",D21/VLOOKUP(Occupancy!$B$65,Occupancy!$BJ$68:'Occupancy'!$B$79,1)*12/$B21))</f>
        <v/>
      </c>
      <c r="H21" s="78" t="str">
        <f>IF(ISERROR(IF(E21="","",E21/VLOOKUP(Occupancy!$B$65,Occupancy!$BJ$68:'Occupancy'!$B$79,1)*12/$B21)),"-",IF(E21="","",E21/VLOOKUP(Occupancy!$B$65,Occupancy!$BJ$68:'Occupancy'!$B$79,1)*12/$B21))</f>
        <v>-</v>
      </c>
      <c r="I21" s="79"/>
      <c r="J21" s="79">
        <f>IF(ISERROR(K21/12*Occupancy!$B$65),"-",K21/12*Occupancy!$B$65)</f>
        <v>0</v>
      </c>
      <c r="K21" s="80"/>
      <c r="L21" s="79" t="str">
        <f>IF(ISERROR(IF(I21="","",I21/VLOOKUP(Occupancy!$B$65,Occupancy!$BJ$68:'Occupancy'!$B$79,1)*12/$B21)),"-",IF(I21="","",I21/VLOOKUP(Occupancy!$B$65,Occupancy!$BJ$68:'Occupancy'!$B$79,1)*12/$B21))</f>
        <v/>
      </c>
      <c r="M21" s="79" t="str">
        <f>IF(ISERROR(IF(J21="","",J21/VLOOKUP(Occupancy!$B$65,Occupancy!$BJ$68:'Occupancy'!$B$79,1)*12/$B21)),"-",IF(J21="","",J21/VLOOKUP(Occupancy!$B$65,Occupancy!$BJ$68:'Occupancy'!$B$79,1)*12/$B21))</f>
        <v>-</v>
      </c>
      <c r="N21" s="76"/>
      <c r="O21" s="76">
        <f>IF(ISERROR(P21/12*Occupancy!$B$65),"-",P21/12*Occupancy!$B$65)</f>
        <v>0</v>
      </c>
      <c r="P21" s="77"/>
      <c r="Q21" s="76" t="str">
        <f>IF(ISERROR(IF(N21="","",N21/VLOOKUP(Occupancy!$B$65,Occupancy!$BJ$68:'Occupancy'!$B$79,1)*12/$B21)),"-",IF(N21="","",N21/VLOOKUP(Occupancy!$B$65,Occupancy!$BJ$68:'Occupancy'!$B$79,1)*12/$B21))</f>
        <v/>
      </c>
      <c r="R21" s="76" t="str">
        <f>IF(ISERROR(IF(O21="","",O21/VLOOKUP(Occupancy!$B$65,Occupancy!$BJ$68:'Occupancy'!$B$79,1)*12/$B21)),"-",IF(O21="","",O21/VLOOKUP(Occupancy!$B$65,Occupancy!$BJ$68:'Occupancy'!$B$79,1)*12/$B21))</f>
        <v>-</v>
      </c>
      <c r="S21" s="80"/>
      <c r="T21" s="79">
        <f>IF(ISERROR(U21/12*Occupancy!$B$65),"-",U21/12*Occupancy!$B$65)</f>
        <v>0</v>
      </c>
      <c r="U21" s="80"/>
      <c r="V21" s="79" t="str">
        <f>IF(ISERROR(IF(S21="","",S21/VLOOKUP(Occupancy!$B$65,Occupancy!$BJ$68:'Occupancy'!$B$79,1)*12/$B21)),"-",IF(S21="","",S21/VLOOKUP(Occupancy!$B$65,Occupancy!$BJ$68:'Occupancy'!$B$79,1)*12/$B21))</f>
        <v/>
      </c>
      <c r="W21" s="81" t="str">
        <f>IF(ISERROR(IF(T21="","",T21/VLOOKUP(Occupancy!$B$65,Occupancy!$BJ$68:'Occupancy'!$B$79,1)*12/$B21)),"-",IF(T21="","",T21/VLOOKUP(Occupancy!$B$65,Occupancy!$BJ$68:'Occupancy'!$B$79,1)*12/$B21))</f>
        <v>-</v>
      </c>
      <c r="X21" s="76"/>
      <c r="Y21" s="76">
        <f>IF(ISERROR(Z21/12*Occupancy!$B$65),"-",Z21/12*Occupancy!$B$65)</f>
        <v>0</v>
      </c>
      <c r="Z21" s="77"/>
      <c r="AA21" s="76" t="str">
        <f>IF(ISERROR(IF(X21="","",X21/VLOOKUP(Occupancy!$B$65,Occupancy!$BJ$68:'Occupancy'!$B$79,1)*12/$B21)),"-",IF(X21="","",X21/VLOOKUP(Occupancy!$B$65,Occupancy!$BJ$68:'Occupancy'!$B$79,1)*12/$B21))</f>
        <v/>
      </c>
      <c r="AB21" s="82" t="str">
        <f>IF(ISERROR(IF(Y21="","",Y21/VLOOKUP(Occupancy!$B$65,Occupancy!$BJ$68:'Occupancy'!$B$79,1)*12/$B21)),"-",IF(Y21="","",Y21/VLOOKUP(Occupancy!$B$65,Occupancy!$BJ$68:'Occupancy'!$B$79,1)*12/$B21))</f>
        <v>-</v>
      </c>
      <c r="AC21" s="83"/>
      <c r="AD21" s="79">
        <f>IF(ISERROR(AE21/12*Occupancy!$B$65),"-",AE21/12*Occupancy!$B$65)</f>
        <v>0</v>
      </c>
      <c r="AE21" s="80"/>
      <c r="AF21" s="79" t="str">
        <f>IF(ISERROR(IF(AC21="","",AC21/VLOOKUP(Occupancy!$B$65,Occupancy!$BJ$68:'Occupancy'!$B$79,1)*12/$B21)),"-",IF(AC21="","",AC21/VLOOKUP(Occupancy!$B$65,Occupancy!$BJ$68:'Occupancy'!$B$79,1)*12/$B21))</f>
        <v/>
      </c>
      <c r="AG21" s="84" t="str">
        <f>IF(ISERROR(IF(AD21="","",AD21/VLOOKUP(Occupancy!$B$65,Occupancy!$BJ$68:'Occupancy'!$B$79,1)*12/$B21)),"-",IF(AD21="","",AD21/VLOOKUP(Occupancy!$B$65,Occupancy!$BJ$68:'Occupancy'!$B$79,1)*12/$B21))</f>
        <v>-</v>
      </c>
      <c r="AH21" s="77"/>
      <c r="AI21" s="76">
        <f>IF(ISERROR(AJ21/12*Occupancy!$B$65),"-",AJ21/12*Occupancy!$B$65)</f>
        <v>0</v>
      </c>
      <c r="AJ21" s="77"/>
      <c r="AK21" s="76" t="str">
        <f>IF(ISERROR(IF(AH21="","",AH21/VLOOKUP(Occupancy!$B$65,Occupancy!$BJ$68:'Occupancy'!$B$79,1)*12/$B21)),"-",IF(AH21="","",AH21/VLOOKUP(Occupancy!$B$65,Occupancy!$BJ$68:'Occupancy'!$B$79,1)*12/$B21))</f>
        <v/>
      </c>
      <c r="AL21" s="85" t="str">
        <f>IF(ISERROR(IF(AI21="","",AI21/VLOOKUP(Occupancy!$B$65,Occupancy!$BJ$68:'Occupancy'!$B$79,1)*12/$B21)),"-",IF(AI21="","",AI21/VLOOKUP(Occupancy!$B$65,Occupancy!$BJ$68:'Occupancy'!$B$79,1)*12/$B21))</f>
        <v>-</v>
      </c>
      <c r="AM21" s="79"/>
      <c r="AN21" s="79">
        <f>IF(ISERROR(AO21/12*Occupancy!$B$65),"-",AO21/12*Occupancy!$B$65)</f>
        <v>0</v>
      </c>
      <c r="AO21" s="80"/>
      <c r="AP21" s="79" t="str">
        <f>IF(ISERROR(IF(AM21="","",AM21/VLOOKUP(Occupancy!$B$65,Occupancy!$BJ$68:'Occupancy'!$B$79,1)*12/$B21)),"-",IF(AM21="","",AM21/VLOOKUP(Occupancy!$B$65,Occupancy!$BJ$68:'Occupancy'!$B$79,1)*12/$B21))</f>
        <v/>
      </c>
      <c r="AQ21" s="81" t="str">
        <f>IF(ISERROR(IF(AN21="","",AN21/VLOOKUP(Occupancy!$B$65,Occupancy!$BJ$68:'Occupancy'!$B$79,1)*12/$B21)),"-",IF(AN21="","",AN21/VLOOKUP(Occupancy!$B$65,Occupancy!$BJ$68:'Occupancy'!$B$79,1)*12/$B21))</f>
        <v>-</v>
      </c>
      <c r="AR21" s="86"/>
      <c r="AS21" s="76">
        <f>IF(ISERROR(AT21/12*Occupancy!$B$65),"-",AT21/12*Occupancy!$B$65)</f>
        <v>0</v>
      </c>
      <c r="AT21" s="77"/>
      <c r="AU21" s="76" t="str">
        <f>IF(ISERROR(IF(AR21="","",AR21/VLOOKUP(Occupancy!$B$65,Occupancy!$BJ$68:'Occupancy'!$B$79,1)*12/$B21)),"-",IF(AR21="","",AR21/VLOOKUP(Occupancy!$B$65,Occupancy!$BJ$68:'Occupancy'!$B$79,1)*12/$B21))</f>
        <v/>
      </c>
      <c r="AV21" s="82" t="str">
        <f>IF(ISERROR(IF(AS21="","",AS21/VLOOKUP(Occupancy!$B$65,Occupancy!$BJ$68:'Occupancy'!$B$79,1)*12/$B21)),"-",IF(AS21="","",AS21/VLOOKUP(Occupancy!$B$65,Occupancy!$BJ$68:'Occupancy'!$B$79,1)*12/$B21))</f>
        <v>-</v>
      </c>
      <c r="AW21" s="79"/>
      <c r="AX21" s="79">
        <f>IF(ISERROR(AY21/12*Occupancy!$B$65),"-",AY21/12*Occupancy!$B$65)</f>
        <v>0</v>
      </c>
      <c r="AY21" s="80"/>
      <c r="AZ21" s="79" t="str">
        <f>IF(ISERROR(IF(AW21="","",AW21/VLOOKUP(Occupancy!$B$65,Occupancy!$BJ$68:'Occupancy'!$B$79,1)*12/$B21)),"-",IF(AW21="","",AW21/VLOOKUP(Occupancy!$B$65,Occupancy!$BJ$68:'Occupancy'!$B$79,1)*12/$B21))</f>
        <v/>
      </c>
      <c r="BA21" s="79" t="str">
        <f>IF(ISERROR(IF(AX21="","",AX21/VLOOKUP(Occupancy!$B$65,Occupancy!$BJ$68:'Occupancy'!$B$79,1)*12/$B21)),"-",IF(AX21="","",AX21/VLOOKUP(Occupancy!$B$65,Occupancy!$BJ$68:'Occupancy'!$B$79,1)*12/$B21))</f>
        <v>-</v>
      </c>
      <c r="BB21" s="87">
        <f t="shared" si="0"/>
        <v>0</v>
      </c>
      <c r="BC21" s="88">
        <f t="shared" si="1"/>
        <v>0</v>
      </c>
      <c r="BD21" s="87">
        <f t="shared" si="2"/>
        <v>0</v>
      </c>
      <c r="BE21" s="88" t="str">
        <f>IF(ISERROR(IF(BB21="","",BB21/VLOOKUP(Occupancy!$B$65,Occupancy!$BJ$68:'Occupancy'!$B$79,1)*12/$B21)),"-",IF(BB21="","",BB21/VLOOKUP(Occupancy!$B$65,Occupancy!$BJ$68:'Occupancy'!$B$79,1)*12/$B21))</f>
        <v>-</v>
      </c>
      <c r="BF21" s="89" t="str">
        <f>IF(ISERROR(IF(BC21="","",BC21/VLOOKUP(Occupancy!$B$65,Occupancy!$BJ$68:'Occupancy'!$B$79,1)*12/$B21)),"-",IF(BC21="","",BC21/VLOOKUP(Occupancy!$B$65,Occupancy!$BJ$68:'Occupancy'!$B$79,1)*12/$B21))</f>
        <v>-</v>
      </c>
    </row>
    <row r="22" spans="1:58" x14ac:dyDescent="0.25">
      <c r="A22" s="152" t="s">
        <v>116</v>
      </c>
      <c r="B22" s="221" t="str">
        <f>Operating!B27</f>
        <v>-</v>
      </c>
      <c r="C22" s="150"/>
      <c r="D22" s="75"/>
      <c r="E22" s="76">
        <f>IF(ISERROR(F22/12*Occupancy!$B$65),"-",F22/12*Occupancy!$B$65)</f>
        <v>0</v>
      </c>
      <c r="F22" s="77"/>
      <c r="G22" s="76" t="str">
        <f>IF(ISERROR(IF(D22="","",D22/VLOOKUP(Occupancy!$B$65,Occupancy!$BJ$68:'Occupancy'!$B$79,1)*12/$B22)),"-",IF(D22="","",D22/VLOOKUP(Occupancy!$B$65,Occupancy!$BJ$68:'Occupancy'!$B$79,1)*12/$B22))</f>
        <v/>
      </c>
      <c r="H22" s="78" t="str">
        <f>IF(ISERROR(IF(E22="","",E22/VLOOKUP(Occupancy!$B$65,Occupancy!$BJ$68:'Occupancy'!$B$79,1)*12/$B22)),"-",IF(E22="","",E22/VLOOKUP(Occupancy!$B$65,Occupancy!$BJ$68:'Occupancy'!$B$79,1)*12/$B22))</f>
        <v>-</v>
      </c>
      <c r="I22" s="79"/>
      <c r="J22" s="79">
        <f>IF(ISERROR(K22/12*Occupancy!$B$65),"-",K22/12*Occupancy!$B$65)</f>
        <v>0</v>
      </c>
      <c r="K22" s="80"/>
      <c r="L22" s="79" t="str">
        <f>IF(ISERROR(IF(I22="","",I22/VLOOKUP(Occupancy!$B$65,Occupancy!$BJ$68:'Occupancy'!$B$79,1)*12/$B22)),"-",IF(I22="","",I22/VLOOKUP(Occupancy!$B$65,Occupancy!$BJ$68:'Occupancy'!$B$79,1)*12/$B22))</f>
        <v/>
      </c>
      <c r="M22" s="79" t="str">
        <f>IF(ISERROR(IF(J22="","",J22/VLOOKUP(Occupancy!$B$65,Occupancy!$BJ$68:'Occupancy'!$B$79,1)*12/$B22)),"-",IF(J22="","",J22/VLOOKUP(Occupancy!$B$65,Occupancy!$BJ$68:'Occupancy'!$B$79,1)*12/$B22))</f>
        <v>-</v>
      </c>
      <c r="N22" s="76"/>
      <c r="O22" s="76">
        <f>IF(ISERROR(P22/12*Occupancy!$B$65),"-",P22/12*Occupancy!$B$65)</f>
        <v>0</v>
      </c>
      <c r="P22" s="77"/>
      <c r="Q22" s="76" t="str">
        <f>IF(ISERROR(IF(N22="","",N22/VLOOKUP(Occupancy!$B$65,Occupancy!$BJ$68:'Occupancy'!$B$79,1)*12/$B22)),"-",IF(N22="","",N22/VLOOKUP(Occupancy!$B$65,Occupancy!$BJ$68:'Occupancy'!$B$79,1)*12/$B22))</f>
        <v/>
      </c>
      <c r="R22" s="76" t="str">
        <f>IF(ISERROR(IF(O22="","",O22/VLOOKUP(Occupancy!$B$65,Occupancy!$BJ$68:'Occupancy'!$B$79,1)*12/$B22)),"-",IF(O22="","",O22/VLOOKUP(Occupancy!$B$65,Occupancy!$BJ$68:'Occupancy'!$B$79,1)*12/$B22))</f>
        <v>-</v>
      </c>
      <c r="S22" s="80"/>
      <c r="T22" s="79">
        <f>IF(ISERROR(U22/12*Occupancy!$B$65),"-",U22/12*Occupancy!$B$65)</f>
        <v>0</v>
      </c>
      <c r="U22" s="80"/>
      <c r="V22" s="79" t="str">
        <f>IF(ISERROR(IF(S22="","",S22/VLOOKUP(Occupancy!$B$65,Occupancy!$BJ$68:'Occupancy'!$B$79,1)*12/$B22)),"-",IF(S22="","",S22/VLOOKUP(Occupancy!$B$65,Occupancy!$BJ$68:'Occupancy'!$B$79,1)*12/$B22))</f>
        <v/>
      </c>
      <c r="W22" s="81" t="str">
        <f>IF(ISERROR(IF(T22="","",T22/VLOOKUP(Occupancy!$B$65,Occupancy!$BJ$68:'Occupancy'!$B$79,1)*12/$B22)),"-",IF(T22="","",T22/VLOOKUP(Occupancy!$B$65,Occupancy!$BJ$68:'Occupancy'!$B$79,1)*12/$B22))</f>
        <v>-</v>
      </c>
      <c r="X22" s="76"/>
      <c r="Y22" s="76">
        <f>IF(ISERROR(Z22/12*Occupancy!$B$65),"-",Z22/12*Occupancy!$B$65)</f>
        <v>0</v>
      </c>
      <c r="Z22" s="77"/>
      <c r="AA22" s="76" t="str">
        <f>IF(ISERROR(IF(X22="","",X22/VLOOKUP(Occupancy!$B$65,Occupancy!$BJ$68:'Occupancy'!$B$79,1)*12/$B22)),"-",IF(X22="","",X22/VLOOKUP(Occupancy!$B$65,Occupancy!$BJ$68:'Occupancy'!$B$79,1)*12/$B22))</f>
        <v/>
      </c>
      <c r="AB22" s="82" t="str">
        <f>IF(ISERROR(IF(Y22="","",Y22/VLOOKUP(Occupancy!$B$65,Occupancy!$BJ$68:'Occupancy'!$B$79,1)*12/$B22)),"-",IF(Y22="","",Y22/VLOOKUP(Occupancy!$B$65,Occupancy!$BJ$68:'Occupancy'!$B$79,1)*12/$B22))</f>
        <v>-</v>
      </c>
      <c r="AC22" s="83"/>
      <c r="AD22" s="79">
        <f>IF(ISERROR(AE22/12*Occupancy!$B$65),"-",AE22/12*Occupancy!$B$65)</f>
        <v>0</v>
      </c>
      <c r="AE22" s="80"/>
      <c r="AF22" s="79" t="str">
        <f>IF(ISERROR(IF(AC22="","",AC22/VLOOKUP(Occupancy!$B$65,Occupancy!$BJ$68:'Occupancy'!$B$79,1)*12/$B22)),"-",IF(AC22="","",AC22/VLOOKUP(Occupancy!$B$65,Occupancy!$BJ$68:'Occupancy'!$B$79,1)*12/$B22))</f>
        <v/>
      </c>
      <c r="AG22" s="84" t="str">
        <f>IF(ISERROR(IF(AD22="","",AD22/VLOOKUP(Occupancy!$B$65,Occupancy!$BJ$68:'Occupancy'!$B$79,1)*12/$B22)),"-",IF(AD22="","",AD22/VLOOKUP(Occupancy!$B$65,Occupancy!$BJ$68:'Occupancy'!$B$79,1)*12/$B22))</f>
        <v>-</v>
      </c>
      <c r="AH22" s="77"/>
      <c r="AI22" s="76">
        <f>IF(ISERROR(AJ22/12*Occupancy!$B$65),"-",AJ22/12*Occupancy!$B$65)</f>
        <v>0</v>
      </c>
      <c r="AJ22" s="77"/>
      <c r="AK22" s="76" t="str">
        <f>IF(ISERROR(IF(AH22="","",AH22/VLOOKUP(Occupancy!$B$65,Occupancy!$BJ$68:'Occupancy'!$B$79,1)*12/$B22)),"-",IF(AH22="","",AH22/VLOOKUP(Occupancy!$B$65,Occupancy!$BJ$68:'Occupancy'!$B$79,1)*12/$B22))</f>
        <v/>
      </c>
      <c r="AL22" s="85" t="str">
        <f>IF(ISERROR(IF(AI22="","",AI22/VLOOKUP(Occupancy!$B$65,Occupancy!$BJ$68:'Occupancy'!$B$79,1)*12/$B22)),"-",IF(AI22="","",AI22/VLOOKUP(Occupancy!$B$65,Occupancy!$BJ$68:'Occupancy'!$B$79,1)*12/$B22))</f>
        <v>-</v>
      </c>
      <c r="AM22" s="79"/>
      <c r="AN22" s="79">
        <f>IF(ISERROR(AO22/12*Occupancy!$B$65),"-",AO22/12*Occupancy!$B$65)</f>
        <v>0</v>
      </c>
      <c r="AO22" s="80"/>
      <c r="AP22" s="79" t="str">
        <f>IF(ISERROR(IF(AM22="","",AM22/VLOOKUP(Occupancy!$B$65,Occupancy!$BJ$68:'Occupancy'!$B$79,1)*12/$B22)),"-",IF(AM22="","",AM22/VLOOKUP(Occupancy!$B$65,Occupancy!$BJ$68:'Occupancy'!$B$79,1)*12/$B22))</f>
        <v/>
      </c>
      <c r="AQ22" s="81" t="str">
        <f>IF(ISERROR(IF(AN22="","",AN22/VLOOKUP(Occupancy!$B$65,Occupancy!$BJ$68:'Occupancy'!$B$79,1)*12/$B22)),"-",IF(AN22="","",AN22/VLOOKUP(Occupancy!$B$65,Occupancy!$BJ$68:'Occupancy'!$B$79,1)*12/$B22))</f>
        <v>-</v>
      </c>
      <c r="AR22" s="86"/>
      <c r="AS22" s="76">
        <f>IF(ISERROR(AT22/12*Occupancy!$B$65),"-",AT22/12*Occupancy!$B$65)</f>
        <v>0</v>
      </c>
      <c r="AT22" s="77"/>
      <c r="AU22" s="76" t="str">
        <f>IF(ISERROR(IF(AR22="","",AR22/VLOOKUP(Occupancy!$B$65,Occupancy!$BJ$68:'Occupancy'!$B$79,1)*12/$B22)),"-",IF(AR22="","",AR22/VLOOKUP(Occupancy!$B$65,Occupancy!$BJ$68:'Occupancy'!$B$79,1)*12/$B22))</f>
        <v/>
      </c>
      <c r="AV22" s="82" t="str">
        <f>IF(ISERROR(IF(AS22="","",AS22/VLOOKUP(Occupancy!$B$65,Occupancy!$BJ$68:'Occupancy'!$B$79,1)*12/$B22)),"-",IF(AS22="","",AS22/VLOOKUP(Occupancy!$B$65,Occupancy!$BJ$68:'Occupancy'!$B$79,1)*12/$B22))</f>
        <v>-</v>
      </c>
      <c r="AW22" s="79"/>
      <c r="AX22" s="79">
        <f>IF(ISERROR(AY22/12*Occupancy!$B$65),"-",AY22/12*Occupancy!$B$65)</f>
        <v>0</v>
      </c>
      <c r="AY22" s="80"/>
      <c r="AZ22" s="79" t="str">
        <f>IF(ISERROR(IF(AW22="","",AW22/VLOOKUP(Occupancy!$B$65,Occupancy!$BJ$68:'Occupancy'!$B$79,1)*12/$B22)),"-",IF(AW22="","",AW22/VLOOKUP(Occupancy!$B$65,Occupancy!$BJ$68:'Occupancy'!$B$79,1)*12/$B22))</f>
        <v/>
      </c>
      <c r="BA22" s="79" t="str">
        <f>IF(ISERROR(IF(AX22="","",AX22/VLOOKUP(Occupancy!$B$65,Occupancy!$BJ$68:'Occupancy'!$B$79,1)*12/$B22)),"-",IF(AX22="","",AX22/VLOOKUP(Occupancy!$B$65,Occupancy!$BJ$68:'Occupancy'!$B$79,1)*12/$B22))</f>
        <v>-</v>
      </c>
      <c r="BB22" s="87">
        <f t="shared" si="0"/>
        <v>0</v>
      </c>
      <c r="BC22" s="88">
        <f t="shared" si="1"/>
        <v>0</v>
      </c>
      <c r="BD22" s="87">
        <f t="shared" si="2"/>
        <v>0</v>
      </c>
      <c r="BE22" s="88" t="str">
        <f>IF(ISERROR(IF(BB22="","",BB22/VLOOKUP(Occupancy!$B$65,Occupancy!$BJ$68:'Occupancy'!$B$79,1)*12/$B22)),"-",IF(BB22="","",BB22/VLOOKUP(Occupancy!$B$65,Occupancy!$BJ$68:'Occupancy'!$B$79,1)*12/$B22))</f>
        <v>-</v>
      </c>
      <c r="BF22" s="89" t="str">
        <f>IF(ISERROR(IF(BC22="","",BC22/VLOOKUP(Occupancy!$B$65,Occupancy!$BJ$68:'Occupancy'!$B$79,1)*12/$B22)),"-",IF(BC22="","",BC22/VLOOKUP(Occupancy!$B$65,Occupancy!$BJ$68:'Occupancy'!$B$79,1)*12/$B22))</f>
        <v>-</v>
      </c>
    </row>
    <row r="23" spans="1:58" x14ac:dyDescent="0.25">
      <c r="A23" s="152" t="s">
        <v>118</v>
      </c>
      <c r="B23" s="221" t="str">
        <f>Operating!B28</f>
        <v>-</v>
      </c>
      <c r="C23" s="150"/>
      <c r="D23" s="75"/>
      <c r="E23" s="76">
        <f>IF(ISERROR(F23/12*Occupancy!$B$65),"-",F23/12*Occupancy!$B$65)</f>
        <v>0</v>
      </c>
      <c r="F23" s="77"/>
      <c r="G23" s="76" t="str">
        <f>IF(ISERROR(IF(D23="","",D23/VLOOKUP(Occupancy!$B$65,Occupancy!$BJ$68:'Occupancy'!$B$79,1)*12/$B23)),"-",IF(D23="","",D23/VLOOKUP(Occupancy!$B$65,Occupancy!$BJ$68:'Occupancy'!$B$79,1)*12/$B23))</f>
        <v/>
      </c>
      <c r="H23" s="78" t="str">
        <f>IF(ISERROR(IF(E23="","",E23/VLOOKUP(Occupancy!$B$65,Occupancy!$BJ$68:'Occupancy'!$B$79,1)*12/$B23)),"-",IF(E23="","",E23/VLOOKUP(Occupancy!$B$65,Occupancy!$BJ$68:'Occupancy'!$B$79,1)*12/$B23))</f>
        <v>-</v>
      </c>
      <c r="I23" s="79"/>
      <c r="J23" s="79">
        <f>IF(ISERROR(K23/12*Occupancy!$B$65),"-",K23/12*Occupancy!$B$65)</f>
        <v>0</v>
      </c>
      <c r="K23" s="80"/>
      <c r="L23" s="79" t="str">
        <f>IF(ISERROR(IF(I23="","",I23/VLOOKUP(Occupancy!$B$65,Occupancy!$BJ$68:'Occupancy'!$B$79,1)*12/$B23)),"-",IF(I23="","",I23/VLOOKUP(Occupancy!$B$65,Occupancy!$BJ$68:'Occupancy'!$B$79,1)*12/$B23))</f>
        <v/>
      </c>
      <c r="M23" s="79" t="str">
        <f>IF(ISERROR(IF(J23="","",J23/VLOOKUP(Occupancy!$B$65,Occupancy!$BJ$68:'Occupancy'!$B$79,1)*12/$B23)),"-",IF(J23="","",J23/VLOOKUP(Occupancy!$B$65,Occupancy!$BJ$68:'Occupancy'!$B$79,1)*12/$B23))</f>
        <v>-</v>
      </c>
      <c r="N23" s="76"/>
      <c r="O23" s="76">
        <f>IF(ISERROR(P23/12*Occupancy!$B$65),"-",P23/12*Occupancy!$B$65)</f>
        <v>0</v>
      </c>
      <c r="P23" s="77"/>
      <c r="Q23" s="76" t="str">
        <f>IF(ISERROR(IF(N23="","",N23/VLOOKUP(Occupancy!$B$65,Occupancy!$BJ$68:'Occupancy'!$B$79,1)*12/$B23)),"-",IF(N23="","",N23/VLOOKUP(Occupancy!$B$65,Occupancy!$BJ$68:'Occupancy'!$B$79,1)*12/$B23))</f>
        <v/>
      </c>
      <c r="R23" s="76" t="str">
        <f>IF(ISERROR(IF(O23="","",O23/VLOOKUP(Occupancy!$B$65,Occupancy!$BJ$68:'Occupancy'!$B$79,1)*12/$B23)),"-",IF(O23="","",O23/VLOOKUP(Occupancy!$B$65,Occupancy!$BJ$68:'Occupancy'!$B$79,1)*12/$B23))</f>
        <v>-</v>
      </c>
      <c r="S23" s="80"/>
      <c r="T23" s="79">
        <f>IF(ISERROR(U23/12*Occupancy!$B$65),"-",U23/12*Occupancy!$B$65)</f>
        <v>0</v>
      </c>
      <c r="U23" s="80"/>
      <c r="V23" s="79" t="str">
        <f>IF(ISERROR(IF(S23="","",S23/VLOOKUP(Occupancy!$B$65,Occupancy!$BJ$68:'Occupancy'!$B$79,1)*12/$B23)),"-",IF(S23="","",S23/VLOOKUP(Occupancy!$B$65,Occupancy!$BJ$68:'Occupancy'!$B$79,1)*12/$B23))</f>
        <v/>
      </c>
      <c r="W23" s="81" t="str">
        <f>IF(ISERROR(IF(T23="","",T23/VLOOKUP(Occupancy!$B$65,Occupancy!$BJ$68:'Occupancy'!$B$79,1)*12/$B23)),"-",IF(T23="","",T23/VLOOKUP(Occupancy!$B$65,Occupancy!$BJ$68:'Occupancy'!$B$79,1)*12/$B23))</f>
        <v>-</v>
      </c>
      <c r="X23" s="76"/>
      <c r="Y23" s="76">
        <f>IF(ISERROR(Z23/12*Occupancy!$B$65),"-",Z23/12*Occupancy!$B$65)</f>
        <v>0</v>
      </c>
      <c r="Z23" s="77"/>
      <c r="AA23" s="76" t="str">
        <f>IF(ISERROR(IF(X23="","",X23/VLOOKUP(Occupancy!$B$65,Occupancy!$BJ$68:'Occupancy'!$B$79,1)*12/$B23)),"-",IF(X23="","",X23/VLOOKUP(Occupancy!$B$65,Occupancy!$BJ$68:'Occupancy'!$B$79,1)*12/$B23))</f>
        <v/>
      </c>
      <c r="AB23" s="82" t="str">
        <f>IF(ISERROR(IF(Y23="","",Y23/VLOOKUP(Occupancy!$B$65,Occupancy!$BJ$68:'Occupancy'!$B$79,1)*12/$B23)),"-",IF(Y23="","",Y23/VLOOKUP(Occupancy!$B$65,Occupancy!$BJ$68:'Occupancy'!$B$79,1)*12/$B23))</f>
        <v>-</v>
      </c>
      <c r="AC23" s="83"/>
      <c r="AD23" s="79">
        <f>IF(ISERROR(AE23/12*Occupancy!$B$65),"-",AE23/12*Occupancy!$B$65)</f>
        <v>0</v>
      </c>
      <c r="AE23" s="80"/>
      <c r="AF23" s="79" t="str">
        <f>IF(ISERROR(IF(AC23="","",AC23/VLOOKUP(Occupancy!$B$65,Occupancy!$BJ$68:'Occupancy'!$B$79,1)*12/$B23)),"-",IF(AC23="","",AC23/VLOOKUP(Occupancy!$B$65,Occupancy!$BJ$68:'Occupancy'!$B$79,1)*12/$B23))</f>
        <v/>
      </c>
      <c r="AG23" s="84" t="str">
        <f>IF(ISERROR(IF(AD23="","",AD23/VLOOKUP(Occupancy!$B$65,Occupancy!$BJ$68:'Occupancy'!$B$79,1)*12/$B23)),"-",IF(AD23="","",AD23/VLOOKUP(Occupancy!$B$65,Occupancy!$BJ$68:'Occupancy'!$B$79,1)*12/$B23))</f>
        <v>-</v>
      </c>
      <c r="AH23" s="77"/>
      <c r="AI23" s="76">
        <f>IF(ISERROR(AJ23/12*Occupancy!$B$65),"-",AJ23/12*Occupancy!$B$65)</f>
        <v>0</v>
      </c>
      <c r="AJ23" s="77"/>
      <c r="AK23" s="76" t="str">
        <f>IF(ISERROR(IF(AH23="","",AH23/VLOOKUP(Occupancy!$B$65,Occupancy!$BJ$68:'Occupancy'!$B$79,1)*12/$B23)),"-",IF(AH23="","",AH23/VLOOKUP(Occupancy!$B$65,Occupancy!$BJ$68:'Occupancy'!$B$79,1)*12/$B23))</f>
        <v/>
      </c>
      <c r="AL23" s="85" t="str">
        <f>IF(ISERROR(IF(AI23="","",AI23/VLOOKUP(Occupancy!$B$65,Occupancy!$BJ$68:'Occupancy'!$B$79,1)*12/$B23)),"-",IF(AI23="","",AI23/VLOOKUP(Occupancy!$B$65,Occupancy!$BJ$68:'Occupancy'!$B$79,1)*12/$B23))</f>
        <v>-</v>
      </c>
      <c r="AM23" s="79"/>
      <c r="AN23" s="79">
        <f>IF(ISERROR(AO23/12*Occupancy!$B$65),"-",AO23/12*Occupancy!$B$65)</f>
        <v>0</v>
      </c>
      <c r="AO23" s="80"/>
      <c r="AP23" s="79" t="str">
        <f>IF(ISERROR(IF(AM23="","",AM23/VLOOKUP(Occupancy!$B$65,Occupancy!$BJ$68:'Occupancy'!$B$79,1)*12/$B23)),"-",IF(AM23="","",AM23/VLOOKUP(Occupancy!$B$65,Occupancy!$BJ$68:'Occupancy'!$B$79,1)*12/$B23))</f>
        <v/>
      </c>
      <c r="AQ23" s="81" t="str">
        <f>IF(ISERROR(IF(AN23="","",AN23/VLOOKUP(Occupancy!$B$65,Occupancy!$BJ$68:'Occupancy'!$B$79,1)*12/$B23)),"-",IF(AN23="","",AN23/VLOOKUP(Occupancy!$B$65,Occupancy!$BJ$68:'Occupancy'!$B$79,1)*12/$B23))</f>
        <v>-</v>
      </c>
      <c r="AR23" s="86"/>
      <c r="AS23" s="76">
        <f>IF(ISERROR(AT23/12*Occupancy!$B$65),"-",AT23/12*Occupancy!$B$65)</f>
        <v>0</v>
      </c>
      <c r="AT23" s="77"/>
      <c r="AU23" s="76" t="str">
        <f>IF(ISERROR(IF(AR23="","",AR23/VLOOKUP(Occupancy!$B$65,Occupancy!$BJ$68:'Occupancy'!$B$79,1)*12/$B23)),"-",IF(AR23="","",AR23/VLOOKUP(Occupancy!$B$65,Occupancy!$BJ$68:'Occupancy'!$B$79,1)*12/$B23))</f>
        <v/>
      </c>
      <c r="AV23" s="82" t="str">
        <f>IF(ISERROR(IF(AS23="","",AS23/VLOOKUP(Occupancy!$B$65,Occupancy!$BJ$68:'Occupancy'!$B$79,1)*12/$B23)),"-",IF(AS23="","",AS23/VLOOKUP(Occupancy!$B$65,Occupancy!$BJ$68:'Occupancy'!$B$79,1)*12/$B23))</f>
        <v>-</v>
      </c>
      <c r="AW23" s="79"/>
      <c r="AX23" s="79">
        <f>IF(ISERROR(AY23/12*Occupancy!$B$65),"-",AY23/12*Occupancy!$B$65)</f>
        <v>0</v>
      </c>
      <c r="AY23" s="80"/>
      <c r="AZ23" s="79" t="str">
        <f>IF(ISERROR(IF(AW23="","",AW23/VLOOKUP(Occupancy!$B$65,Occupancy!$BJ$68:'Occupancy'!$B$79,1)*12/$B23)),"-",IF(AW23="","",AW23/VLOOKUP(Occupancy!$B$65,Occupancy!$BJ$68:'Occupancy'!$B$79,1)*12/$B23))</f>
        <v/>
      </c>
      <c r="BA23" s="79" t="str">
        <f>IF(ISERROR(IF(AX23="","",AX23/VLOOKUP(Occupancy!$B$65,Occupancy!$BJ$68:'Occupancy'!$B$79,1)*12/$B23)),"-",IF(AX23="","",AX23/VLOOKUP(Occupancy!$B$65,Occupancy!$BJ$68:'Occupancy'!$B$79,1)*12/$B23))</f>
        <v>-</v>
      </c>
      <c r="BB23" s="87">
        <f t="shared" si="0"/>
        <v>0</v>
      </c>
      <c r="BC23" s="88">
        <f t="shared" si="1"/>
        <v>0</v>
      </c>
      <c r="BD23" s="87">
        <f t="shared" si="2"/>
        <v>0</v>
      </c>
      <c r="BE23" s="88" t="str">
        <f>IF(ISERROR(IF(BB23="","",BB23/VLOOKUP(Occupancy!$B$65,Occupancy!$BJ$68:'Occupancy'!$B$79,1)*12/$B23)),"-",IF(BB23="","",BB23/VLOOKUP(Occupancy!$B$65,Occupancy!$BJ$68:'Occupancy'!$B$79,1)*12/$B23))</f>
        <v>-</v>
      </c>
      <c r="BF23" s="89" t="str">
        <f>IF(ISERROR(IF(BC23="","",BC23/VLOOKUP(Occupancy!$B$65,Occupancy!$BJ$68:'Occupancy'!$B$79,1)*12/$B23)),"-",IF(BC23="","",BC23/VLOOKUP(Occupancy!$B$65,Occupancy!$BJ$68:'Occupancy'!$B$79,1)*12/$B23))</f>
        <v>-</v>
      </c>
    </row>
    <row r="24" spans="1:58" x14ac:dyDescent="0.25">
      <c r="A24" s="152" t="s">
        <v>76</v>
      </c>
      <c r="B24" s="221">
        <f>Operating!B29</f>
        <v>105</v>
      </c>
      <c r="C24" s="150"/>
      <c r="D24" s="75">
        <v>141327</v>
      </c>
      <c r="E24" s="76">
        <f>IF(ISERROR(F24/12*Occupancy!$B$65),"-",F24/12*Occupancy!$B$65)</f>
        <v>84064.5</v>
      </c>
      <c r="F24" s="77">
        <v>336258</v>
      </c>
      <c r="G24" s="76">
        <f>IF(ISERROR(IF(D24="","",D24/VLOOKUP(Occupancy!$B$65,Occupancy!$BJ$68:'Occupancy'!$B$79,1)*12/$B24)),"-",IF(D24="","",D24/VLOOKUP(Occupancy!$B$65,Occupancy!$BJ$68:'Occupancy'!$B$79,1)*12/$B24))</f>
        <v>5383.8857142857141</v>
      </c>
      <c r="H24" s="78">
        <f>IF(ISERROR(IF(E24="","",E24/VLOOKUP(Occupancy!$B$65,Occupancy!$BJ$68:'Occupancy'!$B$79,1)*12/$B24)),"-",IF(E24="","",E24/VLOOKUP(Occupancy!$B$65,Occupancy!$BJ$68:'Occupancy'!$B$79,1)*12/$B24))</f>
        <v>3202.457142857143</v>
      </c>
      <c r="I24" s="79">
        <v>19573</v>
      </c>
      <c r="J24" s="79">
        <f>IF(ISERROR(K24/12*Occupancy!$B$65),"-",K24/12*Occupancy!$B$65)</f>
        <v>35556</v>
      </c>
      <c r="K24" s="80">
        <v>142224</v>
      </c>
      <c r="L24" s="79">
        <f>IF(ISERROR(IF(I24="","",I24/VLOOKUP(Occupancy!$B$65,Occupancy!$BJ$68:'Occupancy'!$B$79,1)*12/$B24)),"-",IF(I24="","",I24/VLOOKUP(Occupancy!$B$65,Occupancy!$BJ$68:'Occupancy'!$B$79,1)*12/$B24))</f>
        <v>745.63809523809527</v>
      </c>
      <c r="M24" s="79">
        <f>IF(ISERROR(IF(J24="","",J24/VLOOKUP(Occupancy!$B$65,Occupancy!$BJ$68:'Occupancy'!$B$79,1)*12/$B24)),"-",IF(J24="","",J24/VLOOKUP(Occupancy!$B$65,Occupancy!$BJ$68:'Occupancy'!$B$79,1)*12/$B24))</f>
        <v>1354.5142857142857</v>
      </c>
      <c r="N24" s="76"/>
      <c r="O24" s="76">
        <f>IF(ISERROR(P24/12*Occupancy!$B$65),"-",P24/12*Occupancy!$B$65)</f>
        <v>468.75</v>
      </c>
      <c r="P24" s="77">
        <v>1875</v>
      </c>
      <c r="Q24" s="76" t="str">
        <f>IF(ISERROR(IF(N24="","",N24/VLOOKUP(Occupancy!$B$65,Occupancy!$BJ$68:'Occupancy'!$B$79,1)*12/$B24)),"-",IF(N24="","",N24/VLOOKUP(Occupancy!$B$65,Occupancy!$BJ$68:'Occupancy'!$B$79,1)*12/$B24))</f>
        <v/>
      </c>
      <c r="R24" s="76">
        <f>IF(ISERROR(IF(O24="","",O24/VLOOKUP(Occupancy!$B$65,Occupancy!$BJ$68:'Occupancy'!$B$79,1)*12/$B24)),"-",IF(O24="","",O24/VLOOKUP(Occupancy!$B$65,Occupancy!$BJ$68:'Occupancy'!$B$79,1)*12/$B24))</f>
        <v>17.857142857142858</v>
      </c>
      <c r="S24" s="80">
        <v>38978</v>
      </c>
      <c r="T24" s="79">
        <f>IF(ISERROR(U24/12*Occupancy!$B$65),"-",U24/12*Occupancy!$B$65)</f>
        <v>11944.5</v>
      </c>
      <c r="U24" s="80">
        <v>47778</v>
      </c>
      <c r="V24" s="79">
        <f>IF(ISERROR(IF(S24="","",S24/VLOOKUP(Occupancy!$B$65,Occupancy!$BJ$68:'Occupancy'!$B$79,1)*12/$B24)),"-",IF(S24="","",S24/VLOOKUP(Occupancy!$B$65,Occupancy!$BJ$68:'Occupancy'!$B$79,1)*12/$B24))</f>
        <v>1484.8761904761905</v>
      </c>
      <c r="W24" s="81">
        <f>IF(ISERROR(IF(T24="","",T24/VLOOKUP(Occupancy!$B$65,Occupancy!$BJ$68:'Occupancy'!$B$79,1)*12/$B24)),"-",IF(T24="","",T24/VLOOKUP(Occupancy!$B$65,Occupancy!$BJ$68:'Occupancy'!$B$79,1)*12/$B24))</f>
        <v>455.02857142857141</v>
      </c>
      <c r="X24" s="76">
        <v>37307</v>
      </c>
      <c r="Y24" s="76">
        <f>IF(ISERROR(Z24/12*Occupancy!$B$65),"-",Z24/12*Occupancy!$B$65)</f>
        <v>8388</v>
      </c>
      <c r="Z24" s="77">
        <v>33552</v>
      </c>
      <c r="AA24" s="76">
        <f>IF(ISERROR(IF(X24="","",X24/VLOOKUP(Occupancy!$B$65,Occupancy!$BJ$68:'Occupancy'!$B$79,1)*12/$B24)),"-",IF(X24="","",X24/VLOOKUP(Occupancy!$B$65,Occupancy!$BJ$68:'Occupancy'!$B$79,1)*12/$B24))</f>
        <v>1421.2190476190476</v>
      </c>
      <c r="AB24" s="82">
        <f>IF(ISERROR(IF(Y24="","",Y24/VLOOKUP(Occupancy!$B$65,Occupancy!$BJ$68:'Occupancy'!$B$79,1)*12/$B24)),"-",IF(Y24="","",Y24/VLOOKUP(Occupancy!$B$65,Occupancy!$BJ$68:'Occupancy'!$B$79,1)*12/$B24))</f>
        <v>319.54285714285714</v>
      </c>
      <c r="AC24" s="83"/>
      <c r="AD24" s="79">
        <f>IF(ISERROR(AE24/12*Occupancy!$B$65),"-",AE24/12*Occupancy!$B$65)</f>
        <v>0</v>
      </c>
      <c r="AE24" s="80"/>
      <c r="AF24" s="79" t="str">
        <f>IF(ISERROR(IF(AC24="","",AC24/VLOOKUP(Occupancy!$B$65,Occupancy!$BJ$68:'Occupancy'!$B$79,1)*12/$B24)),"-",IF(AC24="","",AC24/VLOOKUP(Occupancy!$B$65,Occupancy!$BJ$68:'Occupancy'!$B$79,1)*12/$B24))</f>
        <v/>
      </c>
      <c r="AG24" s="84">
        <f>IF(ISERROR(IF(AD24="","",AD24/VLOOKUP(Occupancy!$B$65,Occupancy!$BJ$68:'Occupancy'!$B$79,1)*12/$B24)),"-",IF(AD24="","",AD24/VLOOKUP(Occupancy!$B$65,Occupancy!$BJ$68:'Occupancy'!$B$79,1)*12/$B24))</f>
        <v>0</v>
      </c>
      <c r="AH24" s="77">
        <v>20336</v>
      </c>
      <c r="AI24" s="76">
        <f>IF(ISERROR(AJ24/12*Occupancy!$B$65),"-",AJ24/12*Occupancy!$B$65)</f>
        <v>12167.75</v>
      </c>
      <c r="AJ24" s="77">
        <v>48671</v>
      </c>
      <c r="AK24" s="76">
        <f>IF(ISERROR(IF(AH24="","",AH24/VLOOKUP(Occupancy!$B$65,Occupancy!$BJ$68:'Occupancy'!$B$79,1)*12/$B24)),"-",IF(AH24="","",AH24/VLOOKUP(Occupancy!$B$65,Occupancy!$BJ$68:'Occupancy'!$B$79,1)*12/$B24))</f>
        <v>774.70476190476188</v>
      </c>
      <c r="AL24" s="85">
        <f>IF(ISERROR(IF(AI24="","",AI24/VLOOKUP(Occupancy!$B$65,Occupancy!$BJ$68:'Occupancy'!$B$79,1)*12/$B24)),"-",IF(AI24="","",AI24/VLOOKUP(Occupancy!$B$65,Occupancy!$BJ$68:'Occupancy'!$B$79,1)*12/$B24))</f>
        <v>463.53333333333336</v>
      </c>
      <c r="AM24" s="79">
        <v>2160</v>
      </c>
      <c r="AN24" s="79" t="str">
        <f>IF(ISERROR(AO24/12*Occupancy!$B$65),"-",AO24/12*Occupancy!$B$65)</f>
        <v>-</v>
      </c>
      <c r="AO24" s="80" t="s">
        <v>195</v>
      </c>
      <c r="AP24" s="79">
        <f>IF(ISERROR(IF(AM24="","",AM24/VLOOKUP(Occupancy!$B$65,Occupancy!$BJ$68:'Occupancy'!$B$79,1)*12/$B24)),"-",IF(AM24="","",AM24/VLOOKUP(Occupancy!$B$65,Occupancy!$BJ$68:'Occupancy'!$B$79,1)*12/$B24))</f>
        <v>82.285714285714292</v>
      </c>
      <c r="AQ24" s="81" t="str">
        <f>IF(ISERROR(IF(AN24="","",AN24/VLOOKUP(Occupancy!$B$65,Occupancy!$BJ$68:'Occupancy'!$B$79,1)*12/$B24)),"-",IF(AN24="","",AN24/VLOOKUP(Occupancy!$B$65,Occupancy!$BJ$68:'Occupancy'!$B$79,1)*12/$B24))</f>
        <v>-</v>
      </c>
      <c r="AR24" s="86">
        <v>46070</v>
      </c>
      <c r="AS24" s="76" t="str">
        <f>IF(ISERROR(AT24/12*Occupancy!$B$65),"-",AT24/12*Occupancy!$B$65)</f>
        <v>-</v>
      </c>
      <c r="AT24" s="77" t="s">
        <v>195</v>
      </c>
      <c r="AU24" s="76">
        <f>IF(ISERROR(IF(AR24="","",AR24/VLOOKUP(Occupancy!$B$65,Occupancy!$BJ$68:'Occupancy'!$B$79,1)*12/$B24)),"-",IF(AR24="","",AR24/VLOOKUP(Occupancy!$B$65,Occupancy!$BJ$68:'Occupancy'!$B$79,1)*12/$B24))</f>
        <v>1755.047619047619</v>
      </c>
      <c r="AV24" s="82" t="str">
        <f>IF(ISERROR(IF(AS24="","",AS24/VLOOKUP(Occupancy!$B$65,Occupancy!$BJ$68:'Occupancy'!$B$79,1)*12/$B24)),"-",IF(AS24="","",AS24/VLOOKUP(Occupancy!$B$65,Occupancy!$BJ$68:'Occupancy'!$B$79,1)*12/$B24))</f>
        <v>-</v>
      </c>
      <c r="AW24" s="79">
        <v>21535</v>
      </c>
      <c r="AX24" s="79" t="str">
        <f>IF(ISERROR(AY24/12*Occupancy!$B$65),"-",AY24/12*Occupancy!$B$65)</f>
        <v>-</v>
      </c>
      <c r="AY24" s="80" t="s">
        <v>195</v>
      </c>
      <c r="AZ24" s="79">
        <f>IF(ISERROR(IF(AW24="","",AW24/VLOOKUP(Occupancy!$B$65,Occupancy!$BJ$68:'Occupancy'!$B$79,1)*12/$B24)),"-",IF(AW24="","",AW24/VLOOKUP(Occupancy!$B$65,Occupancy!$BJ$68:'Occupancy'!$B$79,1)*12/$B24))</f>
        <v>820.38095238095241</v>
      </c>
      <c r="BA24" s="79" t="str">
        <f>IF(ISERROR(IF(AX24="","",AX24/VLOOKUP(Occupancy!$B$65,Occupancy!$BJ$68:'Occupancy'!$B$79,1)*12/$B24)),"-",IF(AX24="","",AX24/VLOOKUP(Occupancy!$B$65,Occupancy!$BJ$68:'Occupancy'!$B$79,1)*12/$B24))</f>
        <v>-</v>
      </c>
      <c r="BB24" s="87">
        <f t="shared" si="0"/>
        <v>327286</v>
      </c>
      <c r="BC24" s="88" t="e">
        <f t="shared" si="1"/>
        <v>#VALUE!</v>
      </c>
      <c r="BD24" s="87" t="e">
        <f t="shared" si="2"/>
        <v>#VALUE!</v>
      </c>
      <c r="BE24" s="88">
        <f>IF(ISERROR(IF(BB24="","",BB24/VLOOKUP(Occupancy!$B$65,Occupancy!$BJ$68:'Occupancy'!$B$79,1)*12/$B24)),"-",IF(BB24="","",BB24/VLOOKUP(Occupancy!$B$65,Occupancy!$BJ$68:'Occupancy'!$B$79,1)*12/$B24))</f>
        <v>12468.038095238095</v>
      </c>
      <c r="BF24" s="89" t="str">
        <f>IF(ISERROR(IF(BC24="","",BC24/VLOOKUP(Occupancy!$B$65,Occupancy!$BJ$68:'Occupancy'!$B$79,1)*12/$B24)),"-",IF(BC24="","",BC24/VLOOKUP(Occupancy!$B$65,Occupancy!$BJ$68:'Occupancy'!$B$79,1)*12/$B24))</f>
        <v>-</v>
      </c>
    </row>
    <row r="25" spans="1:58" x14ac:dyDescent="0.25">
      <c r="A25" s="152" t="s">
        <v>120</v>
      </c>
      <c r="B25" s="221" t="str">
        <f>Operating!B30</f>
        <v>-</v>
      </c>
      <c r="C25" s="150"/>
      <c r="D25" s="75"/>
      <c r="E25" s="76">
        <f>IF(ISERROR(F25/12*Occupancy!$B$65),"-",F25/12*Occupancy!$B$65)</f>
        <v>0</v>
      </c>
      <c r="F25" s="77"/>
      <c r="G25" s="76" t="str">
        <f>IF(ISERROR(IF(D25="","",D25/VLOOKUP(Occupancy!$B$65,Occupancy!$BJ$68:'Occupancy'!$B$79,1)*12/$B25)),"-",IF(D25="","",D25/VLOOKUP(Occupancy!$B$65,Occupancy!$BJ$68:'Occupancy'!$B$79,1)*12/$B25))</f>
        <v/>
      </c>
      <c r="H25" s="78" t="str">
        <f>IF(ISERROR(IF(E25="","",E25/VLOOKUP(Occupancy!$B$65,Occupancy!$BJ$68:'Occupancy'!$B$79,1)*12/$B25)),"-",IF(E25="","",E25/VLOOKUP(Occupancy!$B$65,Occupancy!$BJ$68:'Occupancy'!$B$79,1)*12/$B25))</f>
        <v>-</v>
      </c>
      <c r="I25" s="79"/>
      <c r="J25" s="79">
        <f>IF(ISERROR(K25/12*Occupancy!$B$65),"-",K25/12*Occupancy!$B$65)</f>
        <v>0</v>
      </c>
      <c r="K25" s="80"/>
      <c r="L25" s="79" t="str">
        <f>IF(ISERROR(IF(I25="","",I25/VLOOKUP(Occupancy!$B$65,Occupancy!$BJ$68:'Occupancy'!$B$79,1)*12/$B25)),"-",IF(I25="","",I25/VLOOKUP(Occupancy!$B$65,Occupancy!$BJ$68:'Occupancy'!$B$79,1)*12/$B25))</f>
        <v/>
      </c>
      <c r="M25" s="79" t="str">
        <f>IF(ISERROR(IF(J25="","",J25/VLOOKUP(Occupancy!$B$65,Occupancy!$BJ$68:'Occupancy'!$B$79,1)*12/$B25)),"-",IF(J25="","",J25/VLOOKUP(Occupancy!$B$65,Occupancy!$BJ$68:'Occupancy'!$B$79,1)*12/$B25))</f>
        <v>-</v>
      </c>
      <c r="N25" s="76"/>
      <c r="O25" s="76">
        <f>IF(ISERROR(P25/12*Occupancy!$B$65),"-",P25/12*Occupancy!$B$65)</f>
        <v>0</v>
      </c>
      <c r="P25" s="77"/>
      <c r="Q25" s="76" t="str">
        <f>IF(ISERROR(IF(N25="","",N25/VLOOKUP(Occupancy!$B$65,Occupancy!$BJ$68:'Occupancy'!$B$79,1)*12/$B25)),"-",IF(N25="","",N25/VLOOKUP(Occupancy!$B$65,Occupancy!$BJ$68:'Occupancy'!$B$79,1)*12/$B25))</f>
        <v/>
      </c>
      <c r="R25" s="76" t="str">
        <f>IF(ISERROR(IF(O25="","",O25/VLOOKUP(Occupancy!$B$65,Occupancy!$BJ$68:'Occupancy'!$B$79,1)*12/$B25)),"-",IF(O25="","",O25/VLOOKUP(Occupancy!$B$65,Occupancy!$BJ$68:'Occupancy'!$B$79,1)*12/$B25))</f>
        <v>-</v>
      </c>
      <c r="S25" s="80"/>
      <c r="T25" s="79">
        <f>IF(ISERROR(U25/12*Occupancy!$B$65),"-",U25/12*Occupancy!$B$65)</f>
        <v>0</v>
      </c>
      <c r="U25" s="80"/>
      <c r="V25" s="79" t="str">
        <f>IF(ISERROR(IF(S25="","",S25/VLOOKUP(Occupancy!$B$65,Occupancy!$BJ$68:'Occupancy'!$B$79,1)*12/$B25)),"-",IF(S25="","",S25/VLOOKUP(Occupancy!$B$65,Occupancy!$BJ$68:'Occupancy'!$B$79,1)*12/$B25))</f>
        <v/>
      </c>
      <c r="W25" s="81" t="str">
        <f>IF(ISERROR(IF(T25="","",T25/VLOOKUP(Occupancy!$B$65,Occupancy!$BJ$68:'Occupancy'!$B$79,1)*12/$B25)),"-",IF(T25="","",T25/VLOOKUP(Occupancy!$B$65,Occupancy!$BJ$68:'Occupancy'!$B$79,1)*12/$B25))</f>
        <v>-</v>
      </c>
      <c r="X25" s="76"/>
      <c r="Y25" s="76">
        <f>IF(ISERROR(Z25/12*Occupancy!$B$65),"-",Z25/12*Occupancy!$B$65)</f>
        <v>0</v>
      </c>
      <c r="Z25" s="77"/>
      <c r="AA25" s="76" t="str">
        <f>IF(ISERROR(IF(X25="","",X25/VLOOKUP(Occupancy!$B$65,Occupancy!$BJ$68:'Occupancy'!$B$79,1)*12/$B25)),"-",IF(X25="","",X25/VLOOKUP(Occupancy!$B$65,Occupancy!$BJ$68:'Occupancy'!$B$79,1)*12/$B25))</f>
        <v/>
      </c>
      <c r="AB25" s="82" t="str">
        <f>IF(ISERROR(IF(Y25="","",Y25/VLOOKUP(Occupancy!$B$65,Occupancy!$BJ$68:'Occupancy'!$B$79,1)*12/$B25)),"-",IF(Y25="","",Y25/VLOOKUP(Occupancy!$B$65,Occupancy!$BJ$68:'Occupancy'!$B$79,1)*12/$B25))</f>
        <v>-</v>
      </c>
      <c r="AC25" s="83"/>
      <c r="AD25" s="79">
        <f>IF(ISERROR(AE25/12*Occupancy!$B$65),"-",AE25/12*Occupancy!$B$65)</f>
        <v>0</v>
      </c>
      <c r="AE25" s="80"/>
      <c r="AF25" s="79" t="str">
        <f>IF(ISERROR(IF(AC25="","",AC25/VLOOKUP(Occupancy!$B$65,Occupancy!$BJ$68:'Occupancy'!$B$79,1)*12/$B25)),"-",IF(AC25="","",AC25/VLOOKUP(Occupancy!$B$65,Occupancy!$BJ$68:'Occupancy'!$B$79,1)*12/$B25))</f>
        <v/>
      </c>
      <c r="AG25" s="84" t="str">
        <f>IF(ISERROR(IF(AD25="","",AD25/VLOOKUP(Occupancy!$B$65,Occupancy!$BJ$68:'Occupancy'!$B$79,1)*12/$B25)),"-",IF(AD25="","",AD25/VLOOKUP(Occupancy!$B$65,Occupancy!$BJ$68:'Occupancy'!$B$79,1)*12/$B25))</f>
        <v>-</v>
      </c>
      <c r="AH25" s="77"/>
      <c r="AI25" s="76">
        <f>IF(ISERROR(AJ25/12*Occupancy!$B$65),"-",AJ25/12*Occupancy!$B$65)</f>
        <v>0</v>
      </c>
      <c r="AJ25" s="77"/>
      <c r="AK25" s="76" t="str">
        <f>IF(ISERROR(IF(AH25="","",AH25/VLOOKUP(Occupancy!$B$65,Occupancy!$BJ$68:'Occupancy'!$B$79,1)*12/$B25)),"-",IF(AH25="","",AH25/VLOOKUP(Occupancy!$B$65,Occupancy!$BJ$68:'Occupancy'!$B$79,1)*12/$B25))</f>
        <v/>
      </c>
      <c r="AL25" s="85" t="str">
        <f>IF(ISERROR(IF(AI25="","",AI25/VLOOKUP(Occupancy!$B$65,Occupancy!$BJ$68:'Occupancy'!$B$79,1)*12/$B25)),"-",IF(AI25="","",AI25/VLOOKUP(Occupancy!$B$65,Occupancy!$BJ$68:'Occupancy'!$B$79,1)*12/$B25))</f>
        <v>-</v>
      </c>
      <c r="AM25" s="79"/>
      <c r="AN25" s="79">
        <f>IF(ISERROR(AO25/12*Occupancy!$B$65),"-",AO25/12*Occupancy!$B$65)</f>
        <v>0</v>
      </c>
      <c r="AO25" s="80"/>
      <c r="AP25" s="79" t="str">
        <f>IF(ISERROR(IF(AM25="","",AM25/VLOOKUP(Occupancy!$B$65,Occupancy!$BJ$68:'Occupancy'!$B$79,1)*12/$B25)),"-",IF(AM25="","",AM25/VLOOKUP(Occupancy!$B$65,Occupancy!$BJ$68:'Occupancy'!$B$79,1)*12/$B25))</f>
        <v/>
      </c>
      <c r="AQ25" s="81" t="str">
        <f>IF(ISERROR(IF(AN25="","",AN25/VLOOKUP(Occupancy!$B$65,Occupancy!$BJ$68:'Occupancy'!$B$79,1)*12/$B25)),"-",IF(AN25="","",AN25/VLOOKUP(Occupancy!$B$65,Occupancy!$BJ$68:'Occupancy'!$B$79,1)*12/$B25))</f>
        <v>-</v>
      </c>
      <c r="AR25" s="86"/>
      <c r="AS25" s="76">
        <f>IF(ISERROR(AT25/12*Occupancy!$B$65),"-",AT25/12*Occupancy!$B$65)</f>
        <v>0</v>
      </c>
      <c r="AT25" s="77"/>
      <c r="AU25" s="76" t="str">
        <f>IF(ISERROR(IF(AR25="","",AR25/VLOOKUP(Occupancy!$B$65,Occupancy!$BJ$68:'Occupancy'!$B$79,1)*12/$B25)),"-",IF(AR25="","",AR25/VLOOKUP(Occupancy!$B$65,Occupancy!$BJ$68:'Occupancy'!$B$79,1)*12/$B25))</f>
        <v/>
      </c>
      <c r="AV25" s="82" t="str">
        <f>IF(ISERROR(IF(AS25="","",AS25/VLOOKUP(Occupancy!$B$65,Occupancy!$BJ$68:'Occupancy'!$B$79,1)*12/$B25)),"-",IF(AS25="","",AS25/VLOOKUP(Occupancy!$B$65,Occupancy!$BJ$68:'Occupancy'!$B$79,1)*12/$B25))</f>
        <v>-</v>
      </c>
      <c r="AW25" s="79"/>
      <c r="AX25" s="79">
        <f>IF(ISERROR(AY25/12*Occupancy!$B$65),"-",AY25/12*Occupancy!$B$65)</f>
        <v>0</v>
      </c>
      <c r="AY25" s="80"/>
      <c r="AZ25" s="79" t="str">
        <f>IF(ISERROR(IF(AW25="","",AW25/VLOOKUP(Occupancy!$B$65,Occupancy!$BJ$68:'Occupancy'!$B$79,1)*12/$B25)),"-",IF(AW25="","",AW25/VLOOKUP(Occupancy!$B$65,Occupancy!$BJ$68:'Occupancy'!$B$79,1)*12/$B25))</f>
        <v/>
      </c>
      <c r="BA25" s="79" t="str">
        <f>IF(ISERROR(IF(AX25="","",AX25/VLOOKUP(Occupancy!$B$65,Occupancy!$BJ$68:'Occupancy'!$B$79,1)*12/$B25)),"-",IF(AX25="","",AX25/VLOOKUP(Occupancy!$B$65,Occupancy!$BJ$68:'Occupancy'!$B$79,1)*12/$B25))</f>
        <v>-</v>
      </c>
      <c r="BB25" s="87">
        <f t="shared" si="0"/>
        <v>0</v>
      </c>
      <c r="BC25" s="88">
        <f t="shared" si="1"/>
        <v>0</v>
      </c>
      <c r="BD25" s="87">
        <f t="shared" si="2"/>
        <v>0</v>
      </c>
      <c r="BE25" s="88" t="str">
        <f>IF(ISERROR(IF(BB25="","",BB25/VLOOKUP(Occupancy!$B$65,Occupancy!$BJ$68:'Occupancy'!$B$79,1)*12/$B25)),"-",IF(BB25="","",BB25/VLOOKUP(Occupancy!$B$65,Occupancy!$BJ$68:'Occupancy'!$B$79,1)*12/$B25))</f>
        <v>-</v>
      </c>
      <c r="BF25" s="89" t="str">
        <f>IF(ISERROR(IF(BC25="","",BC25/VLOOKUP(Occupancy!$B$65,Occupancy!$BJ$68:'Occupancy'!$B$79,1)*12/$B25)),"-",IF(BC25="","",BC25/VLOOKUP(Occupancy!$B$65,Occupancy!$BJ$68:'Occupancy'!$B$79,1)*12/$B25))</f>
        <v>-</v>
      </c>
    </row>
    <row r="26" spans="1:58" x14ac:dyDescent="0.25">
      <c r="A26" s="152" t="s">
        <v>122</v>
      </c>
      <c r="B26" s="221" t="str">
        <f>Operating!B31</f>
        <v>-</v>
      </c>
      <c r="C26" s="150"/>
      <c r="D26" s="75"/>
      <c r="E26" s="76">
        <f>IF(ISERROR(F26/12*Occupancy!$B$65),"-",F26/12*Occupancy!$B$65)</f>
        <v>0</v>
      </c>
      <c r="F26" s="77"/>
      <c r="G26" s="76" t="str">
        <f>IF(ISERROR(IF(D26="","",D26/VLOOKUP(Occupancy!$B$65,Occupancy!$BJ$68:'Occupancy'!$B$79,1)*12/$B26)),"-",IF(D26="","",D26/VLOOKUP(Occupancy!$B$65,Occupancy!$BJ$68:'Occupancy'!$B$79,1)*12/$B26))</f>
        <v/>
      </c>
      <c r="H26" s="78" t="str">
        <f>IF(ISERROR(IF(E26="","",E26/VLOOKUP(Occupancy!$B$65,Occupancy!$BJ$68:'Occupancy'!$B$79,1)*12/$B26)),"-",IF(E26="","",E26/VLOOKUP(Occupancy!$B$65,Occupancy!$BJ$68:'Occupancy'!$B$79,1)*12/$B26))</f>
        <v>-</v>
      </c>
      <c r="I26" s="79"/>
      <c r="J26" s="79">
        <f>IF(ISERROR(K26/12*Occupancy!$B$65),"-",K26/12*Occupancy!$B$65)</f>
        <v>0</v>
      </c>
      <c r="K26" s="80"/>
      <c r="L26" s="79" t="str">
        <f>IF(ISERROR(IF(I26="","",I26/VLOOKUP(Occupancy!$B$65,Occupancy!$BJ$68:'Occupancy'!$B$79,1)*12/$B26)),"-",IF(I26="","",I26/VLOOKUP(Occupancy!$B$65,Occupancy!$BJ$68:'Occupancy'!$B$79,1)*12/$B26))</f>
        <v/>
      </c>
      <c r="M26" s="79" t="str">
        <f>IF(ISERROR(IF(J26="","",J26/VLOOKUP(Occupancy!$B$65,Occupancy!$BJ$68:'Occupancy'!$B$79,1)*12/$B26)),"-",IF(J26="","",J26/VLOOKUP(Occupancy!$B$65,Occupancy!$BJ$68:'Occupancy'!$B$79,1)*12/$B26))</f>
        <v>-</v>
      </c>
      <c r="N26" s="76"/>
      <c r="O26" s="76">
        <f>IF(ISERROR(P26/12*Occupancy!$B$65),"-",P26/12*Occupancy!$B$65)</f>
        <v>0</v>
      </c>
      <c r="P26" s="77"/>
      <c r="Q26" s="76" t="str">
        <f>IF(ISERROR(IF(N26="","",N26/VLOOKUP(Occupancy!$B$65,Occupancy!$BJ$68:'Occupancy'!$B$79,1)*12/$B26)),"-",IF(N26="","",N26/VLOOKUP(Occupancy!$B$65,Occupancy!$BJ$68:'Occupancy'!$B$79,1)*12/$B26))</f>
        <v/>
      </c>
      <c r="R26" s="76" t="str">
        <f>IF(ISERROR(IF(O26="","",O26/VLOOKUP(Occupancy!$B$65,Occupancy!$BJ$68:'Occupancy'!$B$79,1)*12/$B26)),"-",IF(O26="","",O26/VLOOKUP(Occupancy!$B$65,Occupancy!$BJ$68:'Occupancy'!$B$79,1)*12/$B26))</f>
        <v>-</v>
      </c>
      <c r="S26" s="80"/>
      <c r="T26" s="79">
        <f>IF(ISERROR(U26/12*Occupancy!$B$65),"-",U26/12*Occupancy!$B$65)</f>
        <v>0</v>
      </c>
      <c r="U26" s="80"/>
      <c r="V26" s="79" t="str">
        <f>IF(ISERROR(IF(S26="","",S26/VLOOKUP(Occupancy!$B$65,Occupancy!$BJ$68:'Occupancy'!$B$79,1)*12/$B26)),"-",IF(S26="","",S26/VLOOKUP(Occupancy!$B$65,Occupancy!$BJ$68:'Occupancy'!$B$79,1)*12/$B26))</f>
        <v/>
      </c>
      <c r="W26" s="81" t="str">
        <f>IF(ISERROR(IF(T26="","",T26/VLOOKUP(Occupancy!$B$65,Occupancy!$BJ$68:'Occupancy'!$B$79,1)*12/$B26)),"-",IF(T26="","",T26/VLOOKUP(Occupancy!$B$65,Occupancy!$BJ$68:'Occupancy'!$B$79,1)*12/$B26))</f>
        <v>-</v>
      </c>
      <c r="X26" s="76"/>
      <c r="Y26" s="76">
        <f>IF(ISERROR(Z26/12*Occupancy!$B$65),"-",Z26/12*Occupancy!$B$65)</f>
        <v>0</v>
      </c>
      <c r="Z26" s="77"/>
      <c r="AA26" s="76" t="str">
        <f>IF(ISERROR(IF(X26="","",X26/VLOOKUP(Occupancy!$B$65,Occupancy!$BJ$68:'Occupancy'!$B$79,1)*12/$B26)),"-",IF(X26="","",X26/VLOOKUP(Occupancy!$B$65,Occupancy!$BJ$68:'Occupancy'!$B$79,1)*12/$B26))</f>
        <v/>
      </c>
      <c r="AB26" s="82" t="str">
        <f>IF(ISERROR(IF(Y26="","",Y26/VLOOKUP(Occupancy!$B$65,Occupancy!$BJ$68:'Occupancy'!$B$79,1)*12/$B26)),"-",IF(Y26="","",Y26/VLOOKUP(Occupancy!$B$65,Occupancy!$BJ$68:'Occupancy'!$B$79,1)*12/$B26))</f>
        <v>-</v>
      </c>
      <c r="AC26" s="83"/>
      <c r="AD26" s="79">
        <f>IF(ISERROR(AE26/12*Occupancy!$B$65),"-",AE26/12*Occupancy!$B$65)</f>
        <v>0</v>
      </c>
      <c r="AE26" s="80"/>
      <c r="AF26" s="79" t="str">
        <f>IF(ISERROR(IF(AC26="","",AC26/VLOOKUP(Occupancy!$B$65,Occupancy!$BJ$68:'Occupancy'!$B$79,1)*12/$B26)),"-",IF(AC26="","",AC26/VLOOKUP(Occupancy!$B$65,Occupancy!$BJ$68:'Occupancy'!$B$79,1)*12/$B26))</f>
        <v/>
      </c>
      <c r="AG26" s="84" t="str">
        <f>IF(ISERROR(IF(AD26="","",AD26/VLOOKUP(Occupancy!$B$65,Occupancy!$BJ$68:'Occupancy'!$B$79,1)*12/$B26)),"-",IF(AD26="","",AD26/VLOOKUP(Occupancy!$B$65,Occupancy!$BJ$68:'Occupancy'!$B$79,1)*12/$B26))</f>
        <v>-</v>
      </c>
      <c r="AH26" s="77"/>
      <c r="AI26" s="76">
        <f>IF(ISERROR(AJ26/12*Occupancy!$B$65),"-",AJ26/12*Occupancy!$B$65)</f>
        <v>0</v>
      </c>
      <c r="AJ26" s="77"/>
      <c r="AK26" s="76" t="str">
        <f>IF(ISERROR(IF(AH26="","",AH26/VLOOKUP(Occupancy!$B$65,Occupancy!$BJ$68:'Occupancy'!$B$79,1)*12/$B26)),"-",IF(AH26="","",AH26/VLOOKUP(Occupancy!$B$65,Occupancy!$BJ$68:'Occupancy'!$B$79,1)*12/$B26))</f>
        <v/>
      </c>
      <c r="AL26" s="85" t="str">
        <f>IF(ISERROR(IF(AI26="","",AI26/VLOOKUP(Occupancy!$B$65,Occupancy!$BJ$68:'Occupancy'!$B$79,1)*12/$B26)),"-",IF(AI26="","",AI26/VLOOKUP(Occupancy!$B$65,Occupancy!$BJ$68:'Occupancy'!$B$79,1)*12/$B26))</f>
        <v>-</v>
      </c>
      <c r="AM26" s="79"/>
      <c r="AN26" s="79">
        <f>IF(ISERROR(AO26/12*Occupancy!$B$65),"-",AO26/12*Occupancy!$B$65)</f>
        <v>0</v>
      </c>
      <c r="AO26" s="80"/>
      <c r="AP26" s="79" t="str">
        <f>IF(ISERROR(IF(AM26="","",AM26/VLOOKUP(Occupancy!$B$65,Occupancy!$BJ$68:'Occupancy'!$B$79,1)*12/$B26)),"-",IF(AM26="","",AM26/VLOOKUP(Occupancy!$B$65,Occupancy!$BJ$68:'Occupancy'!$B$79,1)*12/$B26))</f>
        <v/>
      </c>
      <c r="AQ26" s="81" t="str">
        <f>IF(ISERROR(IF(AN26="","",AN26/VLOOKUP(Occupancy!$B$65,Occupancy!$BJ$68:'Occupancy'!$B$79,1)*12/$B26)),"-",IF(AN26="","",AN26/VLOOKUP(Occupancy!$B$65,Occupancy!$BJ$68:'Occupancy'!$B$79,1)*12/$B26))</f>
        <v>-</v>
      </c>
      <c r="AR26" s="86"/>
      <c r="AS26" s="76">
        <f>IF(ISERROR(AT26/12*Occupancy!$B$65),"-",AT26/12*Occupancy!$B$65)</f>
        <v>0</v>
      </c>
      <c r="AT26" s="77"/>
      <c r="AU26" s="76" t="str">
        <f>IF(ISERROR(IF(AR26="","",AR26/VLOOKUP(Occupancy!$B$65,Occupancy!$BJ$68:'Occupancy'!$B$79,1)*12/$B26)),"-",IF(AR26="","",AR26/VLOOKUP(Occupancy!$B$65,Occupancy!$BJ$68:'Occupancy'!$B$79,1)*12/$B26))</f>
        <v/>
      </c>
      <c r="AV26" s="82" t="str">
        <f>IF(ISERROR(IF(AS26="","",AS26/VLOOKUP(Occupancy!$B$65,Occupancy!$BJ$68:'Occupancy'!$B$79,1)*12/$B26)),"-",IF(AS26="","",AS26/VLOOKUP(Occupancy!$B$65,Occupancy!$BJ$68:'Occupancy'!$B$79,1)*12/$B26))</f>
        <v>-</v>
      </c>
      <c r="AW26" s="79"/>
      <c r="AX26" s="79">
        <f>IF(ISERROR(AY26/12*Occupancy!$B$65),"-",AY26/12*Occupancy!$B$65)</f>
        <v>0</v>
      </c>
      <c r="AY26" s="80"/>
      <c r="AZ26" s="79" t="str">
        <f>IF(ISERROR(IF(AW26="","",AW26/VLOOKUP(Occupancy!$B$65,Occupancy!$BJ$68:'Occupancy'!$B$79,1)*12/$B26)),"-",IF(AW26="","",AW26/VLOOKUP(Occupancy!$B$65,Occupancy!$BJ$68:'Occupancy'!$B$79,1)*12/$B26))</f>
        <v/>
      </c>
      <c r="BA26" s="79" t="str">
        <f>IF(ISERROR(IF(AX26="","",AX26/VLOOKUP(Occupancy!$B$65,Occupancy!$BJ$68:'Occupancy'!$B$79,1)*12/$B26)),"-",IF(AX26="","",AX26/VLOOKUP(Occupancy!$B$65,Occupancy!$BJ$68:'Occupancy'!$B$79,1)*12/$B26))</f>
        <v>-</v>
      </c>
      <c r="BB26" s="87">
        <f t="shared" si="0"/>
        <v>0</v>
      </c>
      <c r="BC26" s="88">
        <f t="shared" si="1"/>
        <v>0</v>
      </c>
      <c r="BD26" s="87">
        <f t="shared" si="2"/>
        <v>0</v>
      </c>
      <c r="BE26" s="88" t="str">
        <f>IF(ISERROR(IF(BB26="","",BB26/VLOOKUP(Occupancy!$B$65,Occupancy!$BJ$68:'Occupancy'!$B$79,1)*12/$B26)),"-",IF(BB26="","",BB26/VLOOKUP(Occupancy!$B$65,Occupancy!$BJ$68:'Occupancy'!$B$79,1)*12/$B26))</f>
        <v>-</v>
      </c>
      <c r="BF26" s="89" t="str">
        <f>IF(ISERROR(IF(BC26="","",BC26/VLOOKUP(Occupancy!$B$65,Occupancy!$BJ$68:'Occupancy'!$B$79,1)*12/$B26)),"-",IF(BC26="","",BC26/VLOOKUP(Occupancy!$B$65,Occupancy!$BJ$68:'Occupancy'!$B$79,1)*12/$B26))</f>
        <v>-</v>
      </c>
    </row>
    <row r="27" spans="1:58" x14ac:dyDescent="0.25">
      <c r="A27" s="152" t="s">
        <v>124</v>
      </c>
      <c r="B27" s="221" t="str">
        <f>Operating!B32</f>
        <v>-</v>
      </c>
      <c r="C27" s="150"/>
      <c r="D27" s="75"/>
      <c r="E27" s="76">
        <f>IF(ISERROR(F27/12*Occupancy!$B$65),"-",F27/12*Occupancy!$B$65)</f>
        <v>0</v>
      </c>
      <c r="F27" s="77"/>
      <c r="G27" s="76" t="str">
        <f>IF(ISERROR(IF(D27="","",D27/VLOOKUP(Occupancy!$B$65,Occupancy!$BJ$68:'Occupancy'!$B$79,1)*12/$B27)),"-",IF(D27="","",D27/VLOOKUP(Occupancy!$B$65,Occupancy!$BJ$68:'Occupancy'!$B$79,1)*12/$B27))</f>
        <v/>
      </c>
      <c r="H27" s="78" t="str">
        <f>IF(ISERROR(IF(E27="","",E27/VLOOKUP(Occupancy!$B$65,Occupancy!$BJ$68:'Occupancy'!$B$79,1)*12/$B27)),"-",IF(E27="","",E27/VLOOKUP(Occupancy!$B$65,Occupancy!$BJ$68:'Occupancy'!$B$79,1)*12/$B27))</f>
        <v>-</v>
      </c>
      <c r="I27" s="79"/>
      <c r="J27" s="79">
        <f>IF(ISERROR(K27/12*Occupancy!$B$65),"-",K27/12*Occupancy!$B$65)</f>
        <v>0</v>
      </c>
      <c r="K27" s="80"/>
      <c r="L27" s="79" t="str">
        <f>IF(ISERROR(IF(I27="","",I27/VLOOKUP(Occupancy!$B$65,Occupancy!$BJ$68:'Occupancy'!$B$79,1)*12/$B27)),"-",IF(I27="","",I27/VLOOKUP(Occupancy!$B$65,Occupancy!$BJ$68:'Occupancy'!$B$79,1)*12/$B27))</f>
        <v/>
      </c>
      <c r="M27" s="79" t="str">
        <f>IF(ISERROR(IF(J27="","",J27/VLOOKUP(Occupancy!$B$65,Occupancy!$BJ$68:'Occupancy'!$B$79,1)*12/$B27)),"-",IF(J27="","",J27/VLOOKUP(Occupancy!$B$65,Occupancy!$BJ$68:'Occupancy'!$B$79,1)*12/$B27))</f>
        <v>-</v>
      </c>
      <c r="N27" s="76"/>
      <c r="O27" s="76">
        <f>IF(ISERROR(P27/12*Occupancy!$B$65),"-",P27/12*Occupancy!$B$65)</f>
        <v>0</v>
      </c>
      <c r="P27" s="77"/>
      <c r="Q27" s="76" t="str">
        <f>IF(ISERROR(IF(N27="","",N27/VLOOKUP(Occupancy!$B$65,Occupancy!$BJ$68:'Occupancy'!$B$79,1)*12/$B27)),"-",IF(N27="","",N27/VLOOKUP(Occupancy!$B$65,Occupancy!$BJ$68:'Occupancy'!$B$79,1)*12/$B27))</f>
        <v/>
      </c>
      <c r="R27" s="76" t="str">
        <f>IF(ISERROR(IF(O27="","",O27/VLOOKUP(Occupancy!$B$65,Occupancy!$BJ$68:'Occupancy'!$B$79,1)*12/$B27)),"-",IF(O27="","",O27/VLOOKUP(Occupancy!$B$65,Occupancy!$BJ$68:'Occupancy'!$B$79,1)*12/$B27))</f>
        <v>-</v>
      </c>
      <c r="S27" s="80"/>
      <c r="T27" s="79">
        <f>IF(ISERROR(U27/12*Occupancy!$B$65),"-",U27/12*Occupancy!$B$65)</f>
        <v>0</v>
      </c>
      <c r="U27" s="80"/>
      <c r="V27" s="79" t="str">
        <f>IF(ISERROR(IF(S27="","",S27/VLOOKUP(Occupancy!$B$65,Occupancy!$BJ$68:'Occupancy'!$B$79,1)*12/$B27)),"-",IF(S27="","",S27/VLOOKUP(Occupancy!$B$65,Occupancy!$BJ$68:'Occupancy'!$B$79,1)*12/$B27))</f>
        <v/>
      </c>
      <c r="W27" s="81" t="str">
        <f>IF(ISERROR(IF(T27="","",T27/VLOOKUP(Occupancy!$B$65,Occupancy!$BJ$68:'Occupancy'!$B$79,1)*12/$B27)),"-",IF(T27="","",T27/VLOOKUP(Occupancy!$B$65,Occupancy!$BJ$68:'Occupancy'!$B$79,1)*12/$B27))</f>
        <v>-</v>
      </c>
      <c r="X27" s="76"/>
      <c r="Y27" s="76">
        <f>IF(ISERROR(Z27/12*Occupancy!$B$65),"-",Z27/12*Occupancy!$B$65)</f>
        <v>0</v>
      </c>
      <c r="Z27" s="77"/>
      <c r="AA27" s="76" t="str">
        <f>IF(ISERROR(IF(X27="","",X27/VLOOKUP(Occupancy!$B$65,Occupancy!$BJ$68:'Occupancy'!$B$79,1)*12/$B27)),"-",IF(X27="","",X27/VLOOKUP(Occupancy!$B$65,Occupancy!$BJ$68:'Occupancy'!$B$79,1)*12/$B27))</f>
        <v/>
      </c>
      <c r="AB27" s="82" t="str">
        <f>IF(ISERROR(IF(Y27="","",Y27/VLOOKUP(Occupancy!$B$65,Occupancy!$BJ$68:'Occupancy'!$B$79,1)*12/$B27)),"-",IF(Y27="","",Y27/VLOOKUP(Occupancy!$B$65,Occupancy!$BJ$68:'Occupancy'!$B$79,1)*12/$B27))</f>
        <v>-</v>
      </c>
      <c r="AC27" s="83"/>
      <c r="AD27" s="79">
        <f>IF(ISERROR(AE27/12*Occupancy!$B$65),"-",AE27/12*Occupancy!$B$65)</f>
        <v>0</v>
      </c>
      <c r="AE27" s="80"/>
      <c r="AF27" s="79" t="str">
        <f>IF(ISERROR(IF(AC27="","",AC27/VLOOKUP(Occupancy!$B$65,Occupancy!$BJ$68:'Occupancy'!$B$79,1)*12/$B27)),"-",IF(AC27="","",AC27/VLOOKUP(Occupancy!$B$65,Occupancy!$BJ$68:'Occupancy'!$B$79,1)*12/$B27))</f>
        <v/>
      </c>
      <c r="AG27" s="84" t="str">
        <f>IF(ISERROR(IF(AD27="","",AD27/VLOOKUP(Occupancy!$B$65,Occupancy!$BJ$68:'Occupancy'!$B$79,1)*12/$B27)),"-",IF(AD27="","",AD27/VLOOKUP(Occupancy!$B$65,Occupancy!$BJ$68:'Occupancy'!$B$79,1)*12/$B27))</f>
        <v>-</v>
      </c>
      <c r="AH27" s="77"/>
      <c r="AI27" s="76">
        <f>IF(ISERROR(AJ27/12*Occupancy!$B$65),"-",AJ27/12*Occupancy!$B$65)</f>
        <v>0</v>
      </c>
      <c r="AJ27" s="77"/>
      <c r="AK27" s="76" t="str">
        <f>IF(ISERROR(IF(AH27="","",AH27/VLOOKUP(Occupancy!$B$65,Occupancy!$BJ$68:'Occupancy'!$B$79,1)*12/$B27)),"-",IF(AH27="","",AH27/VLOOKUP(Occupancy!$B$65,Occupancy!$BJ$68:'Occupancy'!$B$79,1)*12/$B27))</f>
        <v/>
      </c>
      <c r="AL27" s="85" t="str">
        <f>IF(ISERROR(IF(AI27="","",AI27/VLOOKUP(Occupancy!$B$65,Occupancy!$BJ$68:'Occupancy'!$B$79,1)*12/$B27)),"-",IF(AI27="","",AI27/VLOOKUP(Occupancy!$B$65,Occupancy!$BJ$68:'Occupancy'!$B$79,1)*12/$B27))</f>
        <v>-</v>
      </c>
      <c r="AM27" s="79"/>
      <c r="AN27" s="79">
        <f>IF(ISERROR(AO27/12*Occupancy!$B$65),"-",AO27/12*Occupancy!$B$65)</f>
        <v>0</v>
      </c>
      <c r="AO27" s="80"/>
      <c r="AP27" s="79" t="str">
        <f>IF(ISERROR(IF(AM27="","",AM27/VLOOKUP(Occupancy!$B$65,Occupancy!$BJ$68:'Occupancy'!$B$79,1)*12/$B27)),"-",IF(AM27="","",AM27/VLOOKUP(Occupancy!$B$65,Occupancy!$BJ$68:'Occupancy'!$B$79,1)*12/$B27))</f>
        <v/>
      </c>
      <c r="AQ27" s="81" t="str">
        <f>IF(ISERROR(IF(AN27="","",AN27/VLOOKUP(Occupancy!$B$65,Occupancy!$BJ$68:'Occupancy'!$B$79,1)*12/$B27)),"-",IF(AN27="","",AN27/VLOOKUP(Occupancy!$B$65,Occupancy!$BJ$68:'Occupancy'!$B$79,1)*12/$B27))</f>
        <v>-</v>
      </c>
      <c r="AR27" s="86"/>
      <c r="AS27" s="76">
        <f>IF(ISERROR(AT27/12*Occupancy!$B$65),"-",AT27/12*Occupancy!$B$65)</f>
        <v>0</v>
      </c>
      <c r="AT27" s="77"/>
      <c r="AU27" s="76" t="str">
        <f>IF(ISERROR(IF(AR27="","",AR27/VLOOKUP(Occupancy!$B$65,Occupancy!$BJ$68:'Occupancy'!$B$79,1)*12/$B27)),"-",IF(AR27="","",AR27/VLOOKUP(Occupancy!$B$65,Occupancy!$BJ$68:'Occupancy'!$B$79,1)*12/$B27))</f>
        <v/>
      </c>
      <c r="AV27" s="82" t="str">
        <f>IF(ISERROR(IF(AS27="","",AS27/VLOOKUP(Occupancy!$B$65,Occupancy!$BJ$68:'Occupancy'!$B$79,1)*12/$B27)),"-",IF(AS27="","",AS27/VLOOKUP(Occupancy!$B$65,Occupancy!$BJ$68:'Occupancy'!$B$79,1)*12/$B27))</f>
        <v>-</v>
      </c>
      <c r="AW27" s="79"/>
      <c r="AX27" s="79">
        <f>IF(ISERROR(AY27/12*Occupancy!$B$65),"-",AY27/12*Occupancy!$B$65)</f>
        <v>0</v>
      </c>
      <c r="AY27" s="80"/>
      <c r="AZ27" s="79" t="str">
        <f>IF(ISERROR(IF(AW27="","",AW27/VLOOKUP(Occupancy!$B$65,Occupancy!$BJ$68:'Occupancy'!$B$79,1)*12/$B27)),"-",IF(AW27="","",AW27/VLOOKUP(Occupancy!$B$65,Occupancy!$BJ$68:'Occupancy'!$B$79,1)*12/$B27))</f>
        <v/>
      </c>
      <c r="BA27" s="79" t="str">
        <f>IF(ISERROR(IF(AX27="","",AX27/VLOOKUP(Occupancy!$B$65,Occupancy!$BJ$68:'Occupancy'!$B$79,1)*12/$B27)),"-",IF(AX27="","",AX27/VLOOKUP(Occupancy!$B$65,Occupancy!$BJ$68:'Occupancy'!$B$79,1)*12/$B27))</f>
        <v>-</v>
      </c>
      <c r="BB27" s="87">
        <f t="shared" si="0"/>
        <v>0</v>
      </c>
      <c r="BC27" s="88">
        <f t="shared" si="1"/>
        <v>0</v>
      </c>
      <c r="BD27" s="87">
        <f t="shared" si="2"/>
        <v>0</v>
      </c>
      <c r="BE27" s="88" t="str">
        <f>IF(ISERROR(IF(BB27="","",BB27/VLOOKUP(Occupancy!$B$65,Occupancy!$BJ$68:'Occupancy'!$B$79,1)*12/$B27)),"-",IF(BB27="","",BB27/VLOOKUP(Occupancy!$B$65,Occupancy!$BJ$68:'Occupancy'!$B$79,1)*12/$B27))</f>
        <v>-</v>
      </c>
      <c r="BF27" s="89" t="str">
        <f>IF(ISERROR(IF(BC27="","",BC27/VLOOKUP(Occupancy!$B$65,Occupancy!$BJ$68:'Occupancy'!$B$79,1)*12/$B27)),"-",IF(BC27="","",BC27/VLOOKUP(Occupancy!$B$65,Occupancy!$BJ$68:'Occupancy'!$B$79,1)*12/$B27))</f>
        <v>-</v>
      </c>
    </row>
    <row r="28" spans="1:58" x14ac:dyDescent="0.25">
      <c r="A28" s="152" t="s">
        <v>126</v>
      </c>
      <c r="B28" s="221" t="str">
        <f>Operating!B33</f>
        <v>-</v>
      </c>
      <c r="C28" s="150"/>
      <c r="D28" s="75"/>
      <c r="E28" s="76">
        <f>IF(ISERROR(F28/12*Occupancy!$B$65),"-",F28/12*Occupancy!$B$65)</f>
        <v>0</v>
      </c>
      <c r="F28" s="77"/>
      <c r="G28" s="76" t="str">
        <f>IF(ISERROR(IF(D28="","",D28/VLOOKUP(Occupancy!$B$65,Occupancy!$BJ$68:'Occupancy'!$B$79,1)*12/$B28)),"-",IF(D28="","",D28/VLOOKUP(Occupancy!$B$65,Occupancy!$BJ$68:'Occupancy'!$B$79,1)*12/$B28))</f>
        <v/>
      </c>
      <c r="H28" s="78" t="str">
        <f>IF(ISERROR(IF(E28="","",E28/VLOOKUP(Occupancy!$B$65,Occupancy!$BJ$68:'Occupancy'!$B$79,1)*12/$B28)),"-",IF(E28="","",E28/VLOOKUP(Occupancy!$B$65,Occupancy!$BJ$68:'Occupancy'!$B$79,1)*12/$B28))</f>
        <v>-</v>
      </c>
      <c r="I28" s="79"/>
      <c r="J28" s="79">
        <f>IF(ISERROR(K28/12*Occupancy!$B$65),"-",K28/12*Occupancy!$B$65)</f>
        <v>0</v>
      </c>
      <c r="K28" s="80"/>
      <c r="L28" s="79" t="str">
        <f>IF(ISERROR(IF(I28="","",I28/VLOOKUP(Occupancy!$B$65,Occupancy!$BJ$68:'Occupancy'!$B$79,1)*12/$B28)),"-",IF(I28="","",I28/VLOOKUP(Occupancy!$B$65,Occupancy!$BJ$68:'Occupancy'!$B$79,1)*12/$B28))</f>
        <v/>
      </c>
      <c r="M28" s="79" t="str">
        <f>IF(ISERROR(IF(J28="","",J28/VLOOKUP(Occupancy!$B$65,Occupancy!$BJ$68:'Occupancy'!$B$79,1)*12/$B28)),"-",IF(J28="","",J28/VLOOKUP(Occupancy!$B$65,Occupancy!$BJ$68:'Occupancy'!$B$79,1)*12/$B28))</f>
        <v>-</v>
      </c>
      <c r="N28" s="76"/>
      <c r="O28" s="76">
        <f>IF(ISERROR(P28/12*Occupancy!$B$65),"-",P28/12*Occupancy!$B$65)</f>
        <v>0</v>
      </c>
      <c r="P28" s="77"/>
      <c r="Q28" s="76" t="str">
        <f>IF(ISERROR(IF(N28="","",N28/VLOOKUP(Occupancy!$B$65,Occupancy!$BJ$68:'Occupancy'!$B$79,1)*12/$B28)),"-",IF(N28="","",N28/VLOOKUP(Occupancy!$B$65,Occupancy!$BJ$68:'Occupancy'!$B$79,1)*12/$B28))</f>
        <v/>
      </c>
      <c r="R28" s="76" t="str">
        <f>IF(ISERROR(IF(O28="","",O28/VLOOKUP(Occupancy!$B$65,Occupancy!$BJ$68:'Occupancy'!$B$79,1)*12/$B28)),"-",IF(O28="","",O28/VLOOKUP(Occupancy!$B$65,Occupancy!$BJ$68:'Occupancy'!$B$79,1)*12/$B28))</f>
        <v>-</v>
      </c>
      <c r="S28" s="80"/>
      <c r="T28" s="79">
        <f>IF(ISERROR(U28/12*Occupancy!$B$65),"-",U28/12*Occupancy!$B$65)</f>
        <v>0</v>
      </c>
      <c r="U28" s="80"/>
      <c r="V28" s="79" t="str">
        <f>IF(ISERROR(IF(S28="","",S28/VLOOKUP(Occupancy!$B$65,Occupancy!$BJ$68:'Occupancy'!$B$79,1)*12/$B28)),"-",IF(S28="","",S28/VLOOKUP(Occupancy!$B$65,Occupancy!$BJ$68:'Occupancy'!$B$79,1)*12/$B28))</f>
        <v/>
      </c>
      <c r="W28" s="81" t="str">
        <f>IF(ISERROR(IF(T28="","",T28/VLOOKUP(Occupancy!$B$65,Occupancy!$BJ$68:'Occupancy'!$B$79,1)*12/$B28)),"-",IF(T28="","",T28/VLOOKUP(Occupancy!$B$65,Occupancy!$BJ$68:'Occupancy'!$B$79,1)*12/$B28))</f>
        <v>-</v>
      </c>
      <c r="X28" s="76"/>
      <c r="Y28" s="76">
        <f>IF(ISERROR(Z28/12*Occupancy!$B$65),"-",Z28/12*Occupancy!$B$65)</f>
        <v>0</v>
      </c>
      <c r="Z28" s="77"/>
      <c r="AA28" s="76" t="str">
        <f>IF(ISERROR(IF(X28="","",X28/VLOOKUP(Occupancy!$B$65,Occupancy!$BJ$68:'Occupancy'!$B$79,1)*12/$B28)),"-",IF(X28="","",X28/VLOOKUP(Occupancy!$B$65,Occupancy!$BJ$68:'Occupancy'!$B$79,1)*12/$B28))</f>
        <v/>
      </c>
      <c r="AB28" s="82" t="str">
        <f>IF(ISERROR(IF(Y28="","",Y28/VLOOKUP(Occupancy!$B$65,Occupancy!$BJ$68:'Occupancy'!$B$79,1)*12/$B28)),"-",IF(Y28="","",Y28/VLOOKUP(Occupancy!$B$65,Occupancy!$BJ$68:'Occupancy'!$B$79,1)*12/$B28))</f>
        <v>-</v>
      </c>
      <c r="AC28" s="83"/>
      <c r="AD28" s="79">
        <f>IF(ISERROR(AE28/12*Occupancy!$B$65),"-",AE28/12*Occupancy!$B$65)</f>
        <v>0</v>
      </c>
      <c r="AE28" s="80"/>
      <c r="AF28" s="79" t="str">
        <f>IF(ISERROR(IF(AC28="","",AC28/VLOOKUP(Occupancy!$B$65,Occupancy!$BJ$68:'Occupancy'!$B$79,1)*12/$B28)),"-",IF(AC28="","",AC28/VLOOKUP(Occupancy!$B$65,Occupancy!$BJ$68:'Occupancy'!$B$79,1)*12/$B28))</f>
        <v/>
      </c>
      <c r="AG28" s="84" t="str">
        <f>IF(ISERROR(IF(AD28="","",AD28/VLOOKUP(Occupancy!$B$65,Occupancy!$BJ$68:'Occupancy'!$B$79,1)*12/$B28)),"-",IF(AD28="","",AD28/VLOOKUP(Occupancy!$B$65,Occupancy!$BJ$68:'Occupancy'!$B$79,1)*12/$B28))</f>
        <v>-</v>
      </c>
      <c r="AH28" s="77"/>
      <c r="AI28" s="76">
        <f>IF(ISERROR(AJ28/12*Occupancy!$B$65),"-",AJ28/12*Occupancy!$B$65)</f>
        <v>0</v>
      </c>
      <c r="AJ28" s="77"/>
      <c r="AK28" s="76" t="str">
        <f>IF(ISERROR(IF(AH28="","",AH28/VLOOKUP(Occupancy!$B$65,Occupancy!$BJ$68:'Occupancy'!$B$79,1)*12/$B28)),"-",IF(AH28="","",AH28/VLOOKUP(Occupancy!$B$65,Occupancy!$BJ$68:'Occupancy'!$B$79,1)*12/$B28))</f>
        <v/>
      </c>
      <c r="AL28" s="85" t="str">
        <f>IF(ISERROR(IF(AI28="","",AI28/VLOOKUP(Occupancy!$B$65,Occupancy!$BJ$68:'Occupancy'!$B$79,1)*12/$B28)),"-",IF(AI28="","",AI28/VLOOKUP(Occupancy!$B$65,Occupancy!$BJ$68:'Occupancy'!$B$79,1)*12/$B28))</f>
        <v>-</v>
      </c>
      <c r="AM28" s="79"/>
      <c r="AN28" s="79">
        <f>IF(ISERROR(AO28/12*Occupancy!$B$65),"-",AO28/12*Occupancy!$B$65)</f>
        <v>0</v>
      </c>
      <c r="AO28" s="80"/>
      <c r="AP28" s="79" t="str">
        <f>IF(ISERROR(IF(AM28="","",AM28/VLOOKUP(Occupancy!$B$65,Occupancy!$BJ$68:'Occupancy'!$B$79,1)*12/$B28)),"-",IF(AM28="","",AM28/VLOOKUP(Occupancy!$B$65,Occupancy!$BJ$68:'Occupancy'!$B$79,1)*12/$B28))</f>
        <v/>
      </c>
      <c r="AQ28" s="81" t="str">
        <f>IF(ISERROR(IF(AN28="","",AN28/VLOOKUP(Occupancy!$B$65,Occupancy!$BJ$68:'Occupancy'!$B$79,1)*12/$B28)),"-",IF(AN28="","",AN28/VLOOKUP(Occupancy!$B$65,Occupancy!$BJ$68:'Occupancy'!$B$79,1)*12/$B28))</f>
        <v>-</v>
      </c>
      <c r="AR28" s="86"/>
      <c r="AS28" s="76">
        <f>IF(ISERROR(AT28/12*Occupancy!$B$65),"-",AT28/12*Occupancy!$B$65)</f>
        <v>0</v>
      </c>
      <c r="AT28" s="77"/>
      <c r="AU28" s="76" t="str">
        <f>IF(ISERROR(IF(AR28="","",AR28/VLOOKUP(Occupancy!$B$65,Occupancy!$BJ$68:'Occupancy'!$B$79,1)*12/$B28)),"-",IF(AR28="","",AR28/VLOOKUP(Occupancy!$B$65,Occupancy!$BJ$68:'Occupancy'!$B$79,1)*12/$B28))</f>
        <v/>
      </c>
      <c r="AV28" s="82" t="str">
        <f>IF(ISERROR(IF(AS28="","",AS28/VLOOKUP(Occupancy!$B$65,Occupancy!$BJ$68:'Occupancy'!$B$79,1)*12/$B28)),"-",IF(AS28="","",AS28/VLOOKUP(Occupancy!$B$65,Occupancy!$BJ$68:'Occupancy'!$B$79,1)*12/$B28))</f>
        <v>-</v>
      </c>
      <c r="AW28" s="79"/>
      <c r="AX28" s="79">
        <f>IF(ISERROR(AY28/12*Occupancy!$B$65),"-",AY28/12*Occupancy!$B$65)</f>
        <v>0</v>
      </c>
      <c r="AY28" s="80"/>
      <c r="AZ28" s="79" t="str">
        <f>IF(ISERROR(IF(AW28="","",AW28/VLOOKUP(Occupancy!$B$65,Occupancy!$BJ$68:'Occupancy'!$B$79,1)*12/$B28)),"-",IF(AW28="","",AW28/VLOOKUP(Occupancy!$B$65,Occupancy!$BJ$68:'Occupancy'!$B$79,1)*12/$B28))</f>
        <v/>
      </c>
      <c r="BA28" s="79" t="str">
        <f>IF(ISERROR(IF(AX28="","",AX28/VLOOKUP(Occupancy!$B$65,Occupancy!$BJ$68:'Occupancy'!$B$79,1)*12/$B28)),"-",IF(AX28="","",AX28/VLOOKUP(Occupancy!$B$65,Occupancy!$BJ$68:'Occupancy'!$B$79,1)*12/$B28))</f>
        <v>-</v>
      </c>
      <c r="BB28" s="87">
        <f t="shared" si="0"/>
        <v>0</v>
      </c>
      <c r="BC28" s="88">
        <f t="shared" si="1"/>
        <v>0</v>
      </c>
      <c r="BD28" s="87">
        <f t="shared" si="2"/>
        <v>0</v>
      </c>
      <c r="BE28" s="88" t="str">
        <f>IF(ISERROR(IF(BB28="","",BB28/VLOOKUP(Occupancy!$B$65,Occupancy!$BJ$68:'Occupancy'!$B$79,1)*12/$B28)),"-",IF(BB28="","",BB28/VLOOKUP(Occupancy!$B$65,Occupancy!$BJ$68:'Occupancy'!$B$79,1)*12/$B28))</f>
        <v>-</v>
      </c>
      <c r="BF28" s="89" t="str">
        <f>IF(ISERROR(IF(BC28="","",BC28/VLOOKUP(Occupancy!$B$65,Occupancy!$BJ$68:'Occupancy'!$B$79,1)*12/$B28)),"-",IF(BC28="","",BC28/VLOOKUP(Occupancy!$B$65,Occupancy!$BJ$68:'Occupancy'!$B$79,1)*12/$B28))</f>
        <v>-</v>
      </c>
    </row>
    <row r="29" spans="1:58" x14ac:dyDescent="0.25">
      <c r="A29" s="152" t="s">
        <v>128</v>
      </c>
      <c r="B29" s="221" t="str">
        <f>Operating!B34</f>
        <v>-</v>
      </c>
      <c r="C29" s="150"/>
      <c r="D29" s="75"/>
      <c r="E29" s="76">
        <f>IF(ISERROR(F29/12*Occupancy!$B$65),"-",F29/12*Occupancy!$B$65)</f>
        <v>0</v>
      </c>
      <c r="F29" s="77"/>
      <c r="G29" s="76" t="str">
        <f>IF(ISERROR(IF(D29="","",D29/VLOOKUP(Occupancy!$B$65,Occupancy!$BJ$68:'Occupancy'!$B$79,1)*12/$B29)),"-",IF(D29="","",D29/VLOOKUP(Occupancy!$B$65,Occupancy!$BJ$68:'Occupancy'!$B$79,1)*12/$B29))</f>
        <v/>
      </c>
      <c r="H29" s="78" t="str">
        <f>IF(ISERROR(IF(E29="","",E29/VLOOKUP(Occupancy!$B$65,Occupancy!$BJ$68:'Occupancy'!$B$79,1)*12/$B29)),"-",IF(E29="","",E29/VLOOKUP(Occupancy!$B$65,Occupancy!$BJ$68:'Occupancy'!$B$79,1)*12/$B29))</f>
        <v>-</v>
      </c>
      <c r="I29" s="79"/>
      <c r="J29" s="79">
        <f>IF(ISERROR(K29/12*Occupancy!$B$65),"-",K29/12*Occupancy!$B$65)</f>
        <v>0</v>
      </c>
      <c r="K29" s="80"/>
      <c r="L29" s="79" t="str">
        <f>IF(ISERROR(IF(I29="","",I29/VLOOKUP(Occupancy!$B$65,Occupancy!$BJ$68:'Occupancy'!$B$79,1)*12/$B29)),"-",IF(I29="","",I29/VLOOKUP(Occupancy!$B$65,Occupancy!$BJ$68:'Occupancy'!$B$79,1)*12/$B29))</f>
        <v/>
      </c>
      <c r="M29" s="79" t="str">
        <f>IF(ISERROR(IF(J29="","",J29/VLOOKUP(Occupancy!$B$65,Occupancy!$BJ$68:'Occupancy'!$B$79,1)*12/$B29)),"-",IF(J29="","",J29/VLOOKUP(Occupancy!$B$65,Occupancy!$BJ$68:'Occupancy'!$B$79,1)*12/$B29))</f>
        <v>-</v>
      </c>
      <c r="N29" s="76"/>
      <c r="O29" s="76">
        <f>IF(ISERROR(P29/12*Occupancy!$B$65),"-",P29/12*Occupancy!$B$65)</f>
        <v>0</v>
      </c>
      <c r="P29" s="77"/>
      <c r="Q29" s="76" t="str">
        <f>IF(ISERROR(IF(N29="","",N29/VLOOKUP(Occupancy!$B$65,Occupancy!$BJ$68:'Occupancy'!$B$79,1)*12/$B29)),"-",IF(N29="","",N29/VLOOKUP(Occupancy!$B$65,Occupancy!$BJ$68:'Occupancy'!$B$79,1)*12/$B29))</f>
        <v/>
      </c>
      <c r="R29" s="76" t="str">
        <f>IF(ISERROR(IF(O29="","",O29/VLOOKUP(Occupancy!$B$65,Occupancy!$BJ$68:'Occupancy'!$B$79,1)*12/$B29)),"-",IF(O29="","",O29/VLOOKUP(Occupancy!$B$65,Occupancy!$BJ$68:'Occupancy'!$B$79,1)*12/$B29))</f>
        <v>-</v>
      </c>
      <c r="S29" s="80"/>
      <c r="T29" s="79">
        <f>IF(ISERROR(U29/12*Occupancy!$B$65),"-",U29/12*Occupancy!$B$65)</f>
        <v>0</v>
      </c>
      <c r="U29" s="80"/>
      <c r="V29" s="79" t="str">
        <f>IF(ISERROR(IF(S29="","",S29/VLOOKUP(Occupancy!$B$65,Occupancy!$BJ$68:'Occupancy'!$B$79,1)*12/$B29)),"-",IF(S29="","",S29/VLOOKUP(Occupancy!$B$65,Occupancy!$BJ$68:'Occupancy'!$B$79,1)*12/$B29))</f>
        <v/>
      </c>
      <c r="W29" s="81" t="str">
        <f>IF(ISERROR(IF(T29="","",T29/VLOOKUP(Occupancy!$B$65,Occupancy!$BJ$68:'Occupancy'!$B$79,1)*12/$B29)),"-",IF(T29="","",T29/VLOOKUP(Occupancy!$B$65,Occupancy!$BJ$68:'Occupancy'!$B$79,1)*12/$B29))</f>
        <v>-</v>
      </c>
      <c r="X29" s="76"/>
      <c r="Y29" s="76">
        <f>IF(ISERROR(Z29/12*Occupancy!$B$65),"-",Z29/12*Occupancy!$B$65)</f>
        <v>0</v>
      </c>
      <c r="Z29" s="77"/>
      <c r="AA29" s="76" t="str">
        <f>IF(ISERROR(IF(X29="","",X29/VLOOKUP(Occupancy!$B$65,Occupancy!$BJ$68:'Occupancy'!$B$79,1)*12/$B29)),"-",IF(X29="","",X29/VLOOKUP(Occupancy!$B$65,Occupancy!$BJ$68:'Occupancy'!$B$79,1)*12/$B29))</f>
        <v/>
      </c>
      <c r="AB29" s="82" t="str">
        <f>IF(ISERROR(IF(Y29="","",Y29/VLOOKUP(Occupancy!$B$65,Occupancy!$BJ$68:'Occupancy'!$B$79,1)*12/$B29)),"-",IF(Y29="","",Y29/VLOOKUP(Occupancy!$B$65,Occupancy!$BJ$68:'Occupancy'!$B$79,1)*12/$B29))</f>
        <v>-</v>
      </c>
      <c r="AC29" s="83"/>
      <c r="AD29" s="79">
        <f>IF(ISERROR(AE29/12*Occupancy!$B$65),"-",AE29/12*Occupancy!$B$65)</f>
        <v>0</v>
      </c>
      <c r="AE29" s="80"/>
      <c r="AF29" s="79" t="str">
        <f>IF(ISERROR(IF(AC29="","",AC29/VLOOKUP(Occupancy!$B$65,Occupancy!$BJ$68:'Occupancy'!$B$79,1)*12/$B29)),"-",IF(AC29="","",AC29/VLOOKUP(Occupancy!$B$65,Occupancy!$BJ$68:'Occupancy'!$B$79,1)*12/$B29))</f>
        <v/>
      </c>
      <c r="AG29" s="84" t="str">
        <f>IF(ISERROR(IF(AD29="","",AD29/VLOOKUP(Occupancy!$B$65,Occupancy!$BJ$68:'Occupancy'!$B$79,1)*12/$B29)),"-",IF(AD29="","",AD29/VLOOKUP(Occupancy!$B$65,Occupancy!$BJ$68:'Occupancy'!$B$79,1)*12/$B29))</f>
        <v>-</v>
      </c>
      <c r="AH29" s="77"/>
      <c r="AI29" s="76">
        <f>IF(ISERROR(AJ29/12*Occupancy!$B$65),"-",AJ29/12*Occupancy!$B$65)</f>
        <v>0</v>
      </c>
      <c r="AJ29" s="77"/>
      <c r="AK29" s="76" t="str">
        <f>IF(ISERROR(IF(AH29="","",AH29/VLOOKUP(Occupancy!$B$65,Occupancy!$BJ$68:'Occupancy'!$B$79,1)*12/$B29)),"-",IF(AH29="","",AH29/VLOOKUP(Occupancy!$B$65,Occupancy!$BJ$68:'Occupancy'!$B$79,1)*12/$B29))</f>
        <v/>
      </c>
      <c r="AL29" s="85" t="str">
        <f>IF(ISERROR(IF(AI29="","",AI29/VLOOKUP(Occupancy!$B$65,Occupancy!$BJ$68:'Occupancy'!$B$79,1)*12/$B29)),"-",IF(AI29="","",AI29/VLOOKUP(Occupancy!$B$65,Occupancy!$BJ$68:'Occupancy'!$B$79,1)*12/$B29))</f>
        <v>-</v>
      </c>
      <c r="AM29" s="79"/>
      <c r="AN29" s="79">
        <f>IF(ISERROR(AO29/12*Occupancy!$B$65),"-",AO29/12*Occupancy!$B$65)</f>
        <v>0</v>
      </c>
      <c r="AO29" s="80"/>
      <c r="AP29" s="79" t="str">
        <f>IF(ISERROR(IF(AM29="","",AM29/VLOOKUP(Occupancy!$B$65,Occupancy!$BJ$68:'Occupancy'!$B$79,1)*12/$B29)),"-",IF(AM29="","",AM29/VLOOKUP(Occupancy!$B$65,Occupancy!$BJ$68:'Occupancy'!$B$79,1)*12/$B29))</f>
        <v/>
      </c>
      <c r="AQ29" s="81" t="str">
        <f>IF(ISERROR(IF(AN29="","",AN29/VLOOKUP(Occupancy!$B$65,Occupancy!$BJ$68:'Occupancy'!$B$79,1)*12/$B29)),"-",IF(AN29="","",AN29/VLOOKUP(Occupancy!$B$65,Occupancy!$BJ$68:'Occupancy'!$B$79,1)*12/$B29))</f>
        <v>-</v>
      </c>
      <c r="AR29" s="86"/>
      <c r="AS29" s="76">
        <f>IF(ISERROR(AT29/12*Occupancy!$B$65),"-",AT29/12*Occupancy!$B$65)</f>
        <v>0</v>
      </c>
      <c r="AT29" s="77"/>
      <c r="AU29" s="76" t="str">
        <f>IF(ISERROR(IF(AR29="","",AR29/VLOOKUP(Occupancy!$B$65,Occupancy!$BJ$68:'Occupancy'!$B$79,1)*12/$B29)),"-",IF(AR29="","",AR29/VLOOKUP(Occupancy!$B$65,Occupancy!$BJ$68:'Occupancy'!$B$79,1)*12/$B29))</f>
        <v/>
      </c>
      <c r="AV29" s="82" t="str">
        <f>IF(ISERROR(IF(AS29="","",AS29/VLOOKUP(Occupancy!$B$65,Occupancy!$BJ$68:'Occupancy'!$B$79,1)*12/$B29)),"-",IF(AS29="","",AS29/VLOOKUP(Occupancy!$B$65,Occupancy!$BJ$68:'Occupancy'!$B$79,1)*12/$B29))</f>
        <v>-</v>
      </c>
      <c r="AW29" s="79"/>
      <c r="AX29" s="79">
        <f>IF(ISERROR(AY29/12*Occupancy!$B$65),"-",AY29/12*Occupancy!$B$65)</f>
        <v>0</v>
      </c>
      <c r="AY29" s="80"/>
      <c r="AZ29" s="79" t="str">
        <f>IF(ISERROR(IF(AW29="","",AW29/VLOOKUP(Occupancy!$B$65,Occupancy!$BJ$68:'Occupancy'!$B$79,1)*12/$B29)),"-",IF(AW29="","",AW29/VLOOKUP(Occupancy!$B$65,Occupancy!$BJ$68:'Occupancy'!$B$79,1)*12/$B29))</f>
        <v/>
      </c>
      <c r="BA29" s="79" t="str">
        <f>IF(ISERROR(IF(AX29="","",AX29/VLOOKUP(Occupancy!$B$65,Occupancy!$BJ$68:'Occupancy'!$B$79,1)*12/$B29)),"-",IF(AX29="","",AX29/VLOOKUP(Occupancy!$B$65,Occupancy!$BJ$68:'Occupancy'!$B$79,1)*12/$B29))</f>
        <v>-</v>
      </c>
      <c r="BB29" s="87">
        <f t="shared" si="0"/>
        <v>0</v>
      </c>
      <c r="BC29" s="88">
        <f t="shared" si="1"/>
        <v>0</v>
      </c>
      <c r="BD29" s="87">
        <f t="shared" si="2"/>
        <v>0</v>
      </c>
      <c r="BE29" s="88" t="str">
        <f>IF(ISERROR(IF(BB29="","",BB29/VLOOKUP(Occupancy!$B$65,Occupancy!$BJ$68:'Occupancy'!$B$79,1)*12/$B29)),"-",IF(BB29="","",BB29/VLOOKUP(Occupancy!$B$65,Occupancy!$BJ$68:'Occupancy'!$B$79,1)*12/$B29))</f>
        <v>-</v>
      </c>
      <c r="BF29" s="89" t="str">
        <f>IF(ISERROR(IF(BC29="","",BC29/VLOOKUP(Occupancy!$B$65,Occupancy!$BJ$68:'Occupancy'!$B$79,1)*12/$B29)),"-",IF(BC29="","",BC29/VLOOKUP(Occupancy!$B$65,Occupancy!$BJ$68:'Occupancy'!$B$79,1)*12/$B29))</f>
        <v>-</v>
      </c>
    </row>
    <row r="30" spans="1:58" x14ac:dyDescent="0.25">
      <c r="A30" s="152" t="s">
        <v>132</v>
      </c>
      <c r="B30" s="221" t="str">
        <f>Operating!B35</f>
        <v>-</v>
      </c>
      <c r="C30" s="150"/>
      <c r="D30" s="75"/>
      <c r="E30" s="76">
        <f>IF(ISERROR(F30/12*Occupancy!$B$65),"-",F30/12*Occupancy!$B$65)</f>
        <v>0</v>
      </c>
      <c r="F30" s="77"/>
      <c r="G30" s="76" t="str">
        <f>IF(ISERROR(IF(D30="","",D30/VLOOKUP(Occupancy!$B$65,Occupancy!$BJ$68:'Occupancy'!$B$79,1)*12/$B30)),"-",IF(D30="","",D30/VLOOKUP(Occupancy!$B$65,Occupancy!$BJ$68:'Occupancy'!$B$79,1)*12/$B30))</f>
        <v/>
      </c>
      <c r="H30" s="78" t="str">
        <f>IF(ISERROR(IF(E30="","",E30/VLOOKUP(Occupancy!$B$65,Occupancy!$BJ$68:'Occupancy'!$B$79,1)*12/$B30)),"-",IF(E30="","",E30/VLOOKUP(Occupancy!$B$65,Occupancy!$BJ$68:'Occupancy'!$B$79,1)*12/$B30))</f>
        <v>-</v>
      </c>
      <c r="I30" s="79"/>
      <c r="J30" s="79">
        <f>IF(ISERROR(K30/12*Occupancy!$B$65),"-",K30/12*Occupancy!$B$65)</f>
        <v>0</v>
      </c>
      <c r="K30" s="80"/>
      <c r="L30" s="79" t="str">
        <f>IF(ISERROR(IF(I30="","",I30/VLOOKUP(Occupancy!$B$65,Occupancy!$BJ$68:'Occupancy'!$B$79,1)*12/$B30)),"-",IF(I30="","",I30/VLOOKUP(Occupancy!$B$65,Occupancy!$BJ$68:'Occupancy'!$B$79,1)*12/$B30))</f>
        <v/>
      </c>
      <c r="M30" s="79" t="str">
        <f>IF(ISERROR(IF(J30="","",J30/VLOOKUP(Occupancy!$B$65,Occupancy!$BJ$68:'Occupancy'!$B$79,1)*12/$B30)),"-",IF(J30="","",J30/VLOOKUP(Occupancy!$B$65,Occupancy!$BJ$68:'Occupancy'!$B$79,1)*12/$B30))</f>
        <v>-</v>
      </c>
      <c r="N30" s="76"/>
      <c r="O30" s="76">
        <f>IF(ISERROR(P30/12*Occupancy!$B$65),"-",P30/12*Occupancy!$B$65)</f>
        <v>0</v>
      </c>
      <c r="P30" s="77"/>
      <c r="Q30" s="76" t="str">
        <f>IF(ISERROR(IF(N30="","",N30/VLOOKUP(Occupancy!$B$65,Occupancy!$BJ$68:'Occupancy'!$B$79,1)*12/$B30)),"-",IF(N30="","",N30/VLOOKUP(Occupancy!$B$65,Occupancy!$BJ$68:'Occupancy'!$B$79,1)*12/$B30))</f>
        <v/>
      </c>
      <c r="R30" s="76" t="str">
        <f>IF(ISERROR(IF(O30="","",O30/VLOOKUP(Occupancy!$B$65,Occupancy!$BJ$68:'Occupancy'!$B$79,1)*12/$B30)),"-",IF(O30="","",O30/VLOOKUP(Occupancy!$B$65,Occupancy!$BJ$68:'Occupancy'!$B$79,1)*12/$B30))</f>
        <v>-</v>
      </c>
      <c r="S30" s="80"/>
      <c r="T30" s="79">
        <f>IF(ISERROR(U30/12*Occupancy!$B$65),"-",U30/12*Occupancy!$B$65)</f>
        <v>0</v>
      </c>
      <c r="U30" s="80"/>
      <c r="V30" s="79" t="str">
        <f>IF(ISERROR(IF(S30="","",S30/VLOOKUP(Occupancy!$B$65,Occupancy!$BJ$68:'Occupancy'!$B$79,1)*12/$B30)),"-",IF(S30="","",S30/VLOOKUP(Occupancy!$B$65,Occupancy!$BJ$68:'Occupancy'!$B$79,1)*12/$B30))</f>
        <v/>
      </c>
      <c r="W30" s="81" t="str">
        <f>IF(ISERROR(IF(T30="","",T30/VLOOKUP(Occupancy!$B$65,Occupancy!$BJ$68:'Occupancy'!$B$79,1)*12/$B30)),"-",IF(T30="","",T30/VLOOKUP(Occupancy!$B$65,Occupancy!$BJ$68:'Occupancy'!$B$79,1)*12/$B30))</f>
        <v>-</v>
      </c>
      <c r="X30" s="76"/>
      <c r="Y30" s="76">
        <f>IF(ISERROR(Z30/12*Occupancy!$B$65),"-",Z30/12*Occupancy!$B$65)</f>
        <v>0</v>
      </c>
      <c r="Z30" s="77"/>
      <c r="AA30" s="76" t="str">
        <f>IF(ISERROR(IF(X30="","",X30/VLOOKUP(Occupancy!$B$65,Occupancy!$BJ$68:'Occupancy'!$B$79,1)*12/$B30)),"-",IF(X30="","",X30/VLOOKUP(Occupancy!$B$65,Occupancy!$BJ$68:'Occupancy'!$B$79,1)*12/$B30))</f>
        <v/>
      </c>
      <c r="AB30" s="82" t="str">
        <f>IF(ISERROR(IF(Y30="","",Y30/VLOOKUP(Occupancy!$B$65,Occupancy!$BJ$68:'Occupancy'!$B$79,1)*12/$B30)),"-",IF(Y30="","",Y30/VLOOKUP(Occupancy!$B$65,Occupancy!$BJ$68:'Occupancy'!$B$79,1)*12/$B30))</f>
        <v>-</v>
      </c>
      <c r="AC30" s="83"/>
      <c r="AD30" s="79">
        <f>IF(ISERROR(AE30/12*Occupancy!$B$65),"-",AE30/12*Occupancy!$B$65)</f>
        <v>0</v>
      </c>
      <c r="AE30" s="80"/>
      <c r="AF30" s="79" t="str">
        <f>IF(ISERROR(IF(AC30="","",AC30/VLOOKUP(Occupancy!$B$65,Occupancy!$BJ$68:'Occupancy'!$B$79,1)*12/$B30)),"-",IF(AC30="","",AC30/VLOOKUP(Occupancy!$B$65,Occupancy!$BJ$68:'Occupancy'!$B$79,1)*12/$B30))</f>
        <v/>
      </c>
      <c r="AG30" s="84" t="str">
        <f>IF(ISERROR(IF(AD30="","",AD30/VLOOKUP(Occupancy!$B$65,Occupancy!$BJ$68:'Occupancy'!$B$79,1)*12/$B30)),"-",IF(AD30="","",AD30/VLOOKUP(Occupancy!$B$65,Occupancy!$BJ$68:'Occupancy'!$B$79,1)*12/$B30))</f>
        <v>-</v>
      </c>
      <c r="AH30" s="77"/>
      <c r="AI30" s="76">
        <f>IF(ISERROR(AJ30/12*Occupancy!$B$65),"-",AJ30/12*Occupancy!$B$65)</f>
        <v>0</v>
      </c>
      <c r="AJ30" s="77"/>
      <c r="AK30" s="76" t="str">
        <f>IF(ISERROR(IF(AH30="","",AH30/VLOOKUP(Occupancy!$B$65,Occupancy!$BJ$68:'Occupancy'!$B$79,1)*12/$B30)),"-",IF(AH30="","",AH30/VLOOKUP(Occupancy!$B$65,Occupancy!$BJ$68:'Occupancy'!$B$79,1)*12/$B30))</f>
        <v/>
      </c>
      <c r="AL30" s="85" t="str">
        <f>IF(ISERROR(IF(AI30="","",AI30/VLOOKUP(Occupancy!$B$65,Occupancy!$BJ$68:'Occupancy'!$B$79,1)*12/$B30)),"-",IF(AI30="","",AI30/VLOOKUP(Occupancy!$B$65,Occupancy!$BJ$68:'Occupancy'!$B$79,1)*12/$B30))</f>
        <v>-</v>
      </c>
      <c r="AM30" s="79"/>
      <c r="AN30" s="79">
        <f>IF(ISERROR(AO30/12*Occupancy!$B$65),"-",AO30/12*Occupancy!$B$65)</f>
        <v>0</v>
      </c>
      <c r="AO30" s="80"/>
      <c r="AP30" s="79" t="str">
        <f>IF(ISERROR(IF(AM30="","",AM30/VLOOKUP(Occupancy!$B$65,Occupancy!$BJ$68:'Occupancy'!$B$79,1)*12/$B30)),"-",IF(AM30="","",AM30/VLOOKUP(Occupancy!$B$65,Occupancy!$BJ$68:'Occupancy'!$B$79,1)*12/$B30))</f>
        <v/>
      </c>
      <c r="AQ30" s="81" t="str">
        <f>IF(ISERROR(IF(AN30="","",AN30/VLOOKUP(Occupancy!$B$65,Occupancy!$BJ$68:'Occupancy'!$B$79,1)*12/$B30)),"-",IF(AN30="","",AN30/VLOOKUP(Occupancy!$B$65,Occupancy!$BJ$68:'Occupancy'!$B$79,1)*12/$B30))</f>
        <v>-</v>
      </c>
      <c r="AR30" s="86"/>
      <c r="AS30" s="76">
        <f>IF(ISERROR(AT30/12*Occupancy!$B$65),"-",AT30/12*Occupancy!$B$65)</f>
        <v>0</v>
      </c>
      <c r="AT30" s="77"/>
      <c r="AU30" s="76" t="str">
        <f>IF(ISERROR(IF(AR30="","",AR30/VLOOKUP(Occupancy!$B$65,Occupancy!$BJ$68:'Occupancy'!$B$79,1)*12/$B30)),"-",IF(AR30="","",AR30/VLOOKUP(Occupancy!$B$65,Occupancy!$BJ$68:'Occupancy'!$B$79,1)*12/$B30))</f>
        <v/>
      </c>
      <c r="AV30" s="82" t="str">
        <f>IF(ISERROR(IF(AS30="","",AS30/VLOOKUP(Occupancy!$B$65,Occupancy!$BJ$68:'Occupancy'!$B$79,1)*12/$B30)),"-",IF(AS30="","",AS30/VLOOKUP(Occupancy!$B$65,Occupancy!$BJ$68:'Occupancy'!$B$79,1)*12/$B30))</f>
        <v>-</v>
      </c>
      <c r="AW30" s="79"/>
      <c r="AX30" s="79">
        <f>IF(ISERROR(AY30/12*Occupancy!$B$65),"-",AY30/12*Occupancy!$B$65)</f>
        <v>0</v>
      </c>
      <c r="AY30" s="80"/>
      <c r="AZ30" s="79" t="str">
        <f>IF(ISERROR(IF(AW30="","",AW30/VLOOKUP(Occupancy!$B$65,Occupancy!$BJ$68:'Occupancy'!$B$79,1)*12/$B30)),"-",IF(AW30="","",AW30/VLOOKUP(Occupancy!$B$65,Occupancy!$BJ$68:'Occupancy'!$B$79,1)*12/$B30))</f>
        <v/>
      </c>
      <c r="BA30" s="79" t="str">
        <f>IF(ISERROR(IF(AX30="","",AX30/VLOOKUP(Occupancy!$B$65,Occupancy!$BJ$68:'Occupancy'!$B$79,1)*12/$B30)),"-",IF(AX30="","",AX30/VLOOKUP(Occupancy!$B$65,Occupancy!$BJ$68:'Occupancy'!$B$79,1)*12/$B30))</f>
        <v>-</v>
      </c>
      <c r="BB30" s="87">
        <f t="shared" si="0"/>
        <v>0</v>
      </c>
      <c r="BC30" s="88">
        <f t="shared" si="1"/>
        <v>0</v>
      </c>
      <c r="BD30" s="87">
        <f t="shared" si="2"/>
        <v>0</v>
      </c>
      <c r="BE30" s="88" t="str">
        <f>IF(ISERROR(IF(BB30="","",BB30/VLOOKUP(Occupancy!$B$65,Occupancy!$BJ$68:'Occupancy'!$B$79,1)*12/$B30)),"-",IF(BB30="","",BB30/VLOOKUP(Occupancy!$B$65,Occupancy!$BJ$68:'Occupancy'!$B$79,1)*12/$B30))</f>
        <v>-</v>
      </c>
      <c r="BF30" s="89" t="str">
        <f>IF(ISERROR(IF(BC30="","",BC30/VLOOKUP(Occupancy!$B$65,Occupancy!$BJ$68:'Occupancy'!$B$79,1)*12/$B30)),"-",IF(BC30="","",BC30/VLOOKUP(Occupancy!$B$65,Occupancy!$BJ$68:'Occupancy'!$B$79,1)*12/$B30))</f>
        <v>-</v>
      </c>
    </row>
    <row r="31" spans="1:58" x14ac:dyDescent="0.25">
      <c r="A31" s="152" t="s">
        <v>134</v>
      </c>
      <c r="B31" s="221" t="str">
        <f>Operating!B36</f>
        <v>-</v>
      </c>
      <c r="C31" s="150"/>
      <c r="D31" s="75"/>
      <c r="E31" s="76">
        <f>IF(ISERROR(F31/12*Occupancy!$B$65),"-",F31/12*Occupancy!$B$65)</f>
        <v>0</v>
      </c>
      <c r="F31" s="77"/>
      <c r="G31" s="76" t="str">
        <f>IF(ISERROR(IF(D31="","",D31/VLOOKUP(Occupancy!$B$65,Occupancy!$BJ$68:'Occupancy'!$B$79,1)*12/$B31)),"-",IF(D31="","",D31/VLOOKUP(Occupancy!$B$65,Occupancy!$BJ$68:'Occupancy'!$B$79,1)*12/$B31))</f>
        <v/>
      </c>
      <c r="H31" s="78" t="str">
        <f>IF(ISERROR(IF(E31="","",E31/VLOOKUP(Occupancy!$B$65,Occupancy!$BJ$68:'Occupancy'!$B$79,1)*12/$B31)),"-",IF(E31="","",E31/VLOOKUP(Occupancy!$B$65,Occupancy!$BJ$68:'Occupancy'!$B$79,1)*12/$B31))</f>
        <v>-</v>
      </c>
      <c r="I31" s="79"/>
      <c r="J31" s="79">
        <f>IF(ISERROR(K31/12*Occupancy!$B$65),"-",K31/12*Occupancy!$B$65)</f>
        <v>0</v>
      </c>
      <c r="K31" s="80"/>
      <c r="L31" s="79" t="str">
        <f>IF(ISERROR(IF(I31="","",I31/VLOOKUP(Occupancy!$B$65,Occupancy!$BJ$68:'Occupancy'!$B$79,1)*12/$B31)),"-",IF(I31="","",I31/VLOOKUP(Occupancy!$B$65,Occupancy!$BJ$68:'Occupancy'!$B$79,1)*12/$B31))</f>
        <v/>
      </c>
      <c r="M31" s="79" t="str">
        <f>IF(ISERROR(IF(J31="","",J31/VLOOKUP(Occupancy!$B$65,Occupancy!$BJ$68:'Occupancy'!$B$79,1)*12/$B31)),"-",IF(J31="","",J31/VLOOKUP(Occupancy!$B$65,Occupancy!$BJ$68:'Occupancy'!$B$79,1)*12/$B31))</f>
        <v>-</v>
      </c>
      <c r="N31" s="76"/>
      <c r="O31" s="76">
        <f>IF(ISERROR(P31/12*Occupancy!$B$65),"-",P31/12*Occupancy!$B$65)</f>
        <v>0</v>
      </c>
      <c r="P31" s="77"/>
      <c r="Q31" s="76" t="str">
        <f>IF(ISERROR(IF(N31="","",N31/VLOOKUP(Occupancy!$B$65,Occupancy!$BJ$68:'Occupancy'!$B$79,1)*12/$B31)),"-",IF(N31="","",N31/VLOOKUP(Occupancy!$B$65,Occupancy!$BJ$68:'Occupancy'!$B$79,1)*12/$B31))</f>
        <v/>
      </c>
      <c r="R31" s="76" t="str">
        <f>IF(ISERROR(IF(O31="","",O31/VLOOKUP(Occupancy!$B$65,Occupancy!$BJ$68:'Occupancy'!$B$79,1)*12/$B31)),"-",IF(O31="","",O31/VLOOKUP(Occupancy!$B$65,Occupancy!$BJ$68:'Occupancy'!$B$79,1)*12/$B31))</f>
        <v>-</v>
      </c>
      <c r="S31" s="80"/>
      <c r="T31" s="79">
        <f>IF(ISERROR(U31/12*Occupancy!$B$65),"-",U31/12*Occupancy!$B$65)</f>
        <v>0</v>
      </c>
      <c r="U31" s="80"/>
      <c r="V31" s="79" t="str">
        <f>IF(ISERROR(IF(S31="","",S31/VLOOKUP(Occupancy!$B$65,Occupancy!$BJ$68:'Occupancy'!$B$79,1)*12/$B31)),"-",IF(S31="","",S31/VLOOKUP(Occupancy!$B$65,Occupancy!$BJ$68:'Occupancy'!$B$79,1)*12/$B31))</f>
        <v/>
      </c>
      <c r="W31" s="81" t="str">
        <f>IF(ISERROR(IF(T31="","",T31/VLOOKUP(Occupancy!$B$65,Occupancy!$BJ$68:'Occupancy'!$B$79,1)*12/$B31)),"-",IF(T31="","",T31/VLOOKUP(Occupancy!$B$65,Occupancy!$BJ$68:'Occupancy'!$B$79,1)*12/$B31))</f>
        <v>-</v>
      </c>
      <c r="X31" s="76"/>
      <c r="Y31" s="76">
        <f>IF(ISERROR(Z31/12*Occupancy!$B$65),"-",Z31/12*Occupancy!$B$65)</f>
        <v>0</v>
      </c>
      <c r="Z31" s="77"/>
      <c r="AA31" s="76" t="str">
        <f>IF(ISERROR(IF(X31="","",X31/VLOOKUP(Occupancy!$B$65,Occupancy!$BJ$68:'Occupancy'!$B$79,1)*12/$B31)),"-",IF(X31="","",X31/VLOOKUP(Occupancy!$B$65,Occupancy!$BJ$68:'Occupancy'!$B$79,1)*12/$B31))</f>
        <v/>
      </c>
      <c r="AB31" s="82" t="str">
        <f>IF(ISERROR(IF(Y31="","",Y31/VLOOKUP(Occupancy!$B$65,Occupancy!$BJ$68:'Occupancy'!$B$79,1)*12/$B31)),"-",IF(Y31="","",Y31/VLOOKUP(Occupancy!$B$65,Occupancy!$BJ$68:'Occupancy'!$B$79,1)*12/$B31))</f>
        <v>-</v>
      </c>
      <c r="AC31" s="83"/>
      <c r="AD31" s="79">
        <f>IF(ISERROR(AE31/12*Occupancy!$B$65),"-",AE31/12*Occupancy!$B$65)</f>
        <v>0</v>
      </c>
      <c r="AE31" s="80"/>
      <c r="AF31" s="79" t="str">
        <f>IF(ISERROR(IF(AC31="","",AC31/VLOOKUP(Occupancy!$B$65,Occupancy!$BJ$68:'Occupancy'!$B$79,1)*12/$B31)),"-",IF(AC31="","",AC31/VLOOKUP(Occupancy!$B$65,Occupancy!$BJ$68:'Occupancy'!$B$79,1)*12/$B31))</f>
        <v/>
      </c>
      <c r="AG31" s="84" t="str">
        <f>IF(ISERROR(IF(AD31="","",AD31/VLOOKUP(Occupancy!$B$65,Occupancy!$BJ$68:'Occupancy'!$B$79,1)*12/$B31)),"-",IF(AD31="","",AD31/VLOOKUP(Occupancy!$B$65,Occupancy!$BJ$68:'Occupancy'!$B$79,1)*12/$B31))</f>
        <v>-</v>
      </c>
      <c r="AH31" s="77"/>
      <c r="AI31" s="76">
        <f>IF(ISERROR(AJ31/12*Occupancy!$B$65),"-",AJ31/12*Occupancy!$B$65)</f>
        <v>0</v>
      </c>
      <c r="AJ31" s="77"/>
      <c r="AK31" s="76" t="str">
        <f>IF(ISERROR(IF(AH31="","",AH31/VLOOKUP(Occupancy!$B$65,Occupancy!$BJ$68:'Occupancy'!$B$79,1)*12/$B31)),"-",IF(AH31="","",AH31/VLOOKUP(Occupancy!$B$65,Occupancy!$BJ$68:'Occupancy'!$B$79,1)*12/$B31))</f>
        <v/>
      </c>
      <c r="AL31" s="85" t="str">
        <f>IF(ISERROR(IF(AI31="","",AI31/VLOOKUP(Occupancy!$B$65,Occupancy!$BJ$68:'Occupancy'!$B$79,1)*12/$B31)),"-",IF(AI31="","",AI31/VLOOKUP(Occupancy!$B$65,Occupancy!$BJ$68:'Occupancy'!$B$79,1)*12/$B31))</f>
        <v>-</v>
      </c>
      <c r="AM31" s="79"/>
      <c r="AN31" s="79">
        <f>IF(ISERROR(AO31/12*Occupancy!$B$65),"-",AO31/12*Occupancy!$B$65)</f>
        <v>0</v>
      </c>
      <c r="AO31" s="80"/>
      <c r="AP31" s="79" t="str">
        <f>IF(ISERROR(IF(AM31="","",AM31/VLOOKUP(Occupancy!$B$65,Occupancy!$BJ$68:'Occupancy'!$B$79,1)*12/$B31)),"-",IF(AM31="","",AM31/VLOOKUP(Occupancy!$B$65,Occupancy!$BJ$68:'Occupancy'!$B$79,1)*12/$B31))</f>
        <v/>
      </c>
      <c r="AQ31" s="81" t="str">
        <f>IF(ISERROR(IF(AN31="","",AN31/VLOOKUP(Occupancy!$B$65,Occupancy!$BJ$68:'Occupancy'!$B$79,1)*12/$B31)),"-",IF(AN31="","",AN31/VLOOKUP(Occupancy!$B$65,Occupancy!$BJ$68:'Occupancy'!$B$79,1)*12/$B31))</f>
        <v>-</v>
      </c>
      <c r="AR31" s="86"/>
      <c r="AS31" s="76">
        <f>IF(ISERROR(AT31/12*Occupancy!$B$65),"-",AT31/12*Occupancy!$B$65)</f>
        <v>0</v>
      </c>
      <c r="AT31" s="77"/>
      <c r="AU31" s="76" t="str">
        <f>IF(ISERROR(IF(AR31="","",AR31/VLOOKUP(Occupancy!$B$65,Occupancy!$BJ$68:'Occupancy'!$B$79,1)*12/$B31)),"-",IF(AR31="","",AR31/VLOOKUP(Occupancy!$B$65,Occupancy!$BJ$68:'Occupancy'!$B$79,1)*12/$B31))</f>
        <v/>
      </c>
      <c r="AV31" s="82" t="str">
        <f>IF(ISERROR(IF(AS31="","",AS31/VLOOKUP(Occupancy!$B$65,Occupancy!$BJ$68:'Occupancy'!$B$79,1)*12/$B31)),"-",IF(AS31="","",AS31/VLOOKUP(Occupancy!$B$65,Occupancy!$BJ$68:'Occupancy'!$B$79,1)*12/$B31))</f>
        <v>-</v>
      </c>
      <c r="AW31" s="79"/>
      <c r="AX31" s="79">
        <f>IF(ISERROR(AY31/12*Occupancy!$B$65),"-",AY31/12*Occupancy!$B$65)</f>
        <v>0</v>
      </c>
      <c r="AY31" s="80"/>
      <c r="AZ31" s="79" t="str">
        <f>IF(ISERROR(IF(AW31="","",AW31/VLOOKUP(Occupancy!$B$65,Occupancy!$BJ$68:'Occupancy'!$B$79,1)*12/$B31)),"-",IF(AW31="","",AW31/VLOOKUP(Occupancy!$B$65,Occupancy!$BJ$68:'Occupancy'!$B$79,1)*12/$B31))</f>
        <v/>
      </c>
      <c r="BA31" s="79" t="str">
        <f>IF(ISERROR(IF(AX31="","",AX31/VLOOKUP(Occupancy!$B$65,Occupancy!$BJ$68:'Occupancy'!$B$79,1)*12/$B31)),"-",IF(AX31="","",AX31/VLOOKUP(Occupancy!$B$65,Occupancy!$BJ$68:'Occupancy'!$B$79,1)*12/$B31))</f>
        <v>-</v>
      </c>
      <c r="BB31" s="87">
        <f t="shared" si="0"/>
        <v>0</v>
      </c>
      <c r="BC31" s="88">
        <f t="shared" si="1"/>
        <v>0</v>
      </c>
      <c r="BD31" s="87">
        <f t="shared" si="2"/>
        <v>0</v>
      </c>
      <c r="BE31" s="88" t="str">
        <f>IF(ISERROR(IF(BB31="","",BB31/VLOOKUP(Occupancy!$B$65,Occupancy!$BJ$68:'Occupancy'!$B$79,1)*12/$B31)),"-",IF(BB31="","",BB31/VLOOKUP(Occupancy!$B$65,Occupancy!$BJ$68:'Occupancy'!$B$79,1)*12/$B31))</f>
        <v>-</v>
      </c>
      <c r="BF31" s="89" t="str">
        <f>IF(ISERROR(IF(BC31="","",BC31/VLOOKUP(Occupancy!$B$65,Occupancy!$BJ$68:'Occupancy'!$B$79,1)*12/$B31)),"-",IF(BC31="","",BC31/VLOOKUP(Occupancy!$B$65,Occupancy!$BJ$68:'Occupancy'!$B$79,1)*12/$B31))</f>
        <v>-</v>
      </c>
    </row>
    <row r="32" spans="1:58" x14ac:dyDescent="0.25">
      <c r="A32" s="152" t="s">
        <v>136</v>
      </c>
      <c r="B32" s="221" t="str">
        <f>Operating!B37</f>
        <v>-</v>
      </c>
      <c r="C32" s="150"/>
      <c r="D32" s="75"/>
      <c r="E32" s="76">
        <f>IF(ISERROR(F32/12*Occupancy!$B$65),"-",F32/12*Occupancy!$B$65)</f>
        <v>0</v>
      </c>
      <c r="F32" s="77"/>
      <c r="G32" s="76" t="str">
        <f>IF(ISERROR(IF(D32="","",D32/VLOOKUP(Occupancy!$B$65,Occupancy!$BJ$68:'Occupancy'!$B$79,1)*12/$B32)),"-",IF(D32="","",D32/VLOOKUP(Occupancy!$B$65,Occupancy!$BJ$68:'Occupancy'!$B$79,1)*12/$B32))</f>
        <v/>
      </c>
      <c r="H32" s="78" t="str">
        <f>IF(ISERROR(IF(E32="","",E32/VLOOKUP(Occupancy!$B$65,Occupancy!$BJ$68:'Occupancy'!$B$79,1)*12/$B32)),"-",IF(E32="","",E32/VLOOKUP(Occupancy!$B$65,Occupancy!$BJ$68:'Occupancy'!$B$79,1)*12/$B32))</f>
        <v>-</v>
      </c>
      <c r="I32" s="79"/>
      <c r="J32" s="79">
        <f>IF(ISERROR(K32/12*Occupancy!$B$65),"-",K32/12*Occupancy!$B$65)</f>
        <v>0</v>
      </c>
      <c r="K32" s="80"/>
      <c r="L32" s="79" t="str">
        <f>IF(ISERROR(IF(I32="","",I32/VLOOKUP(Occupancy!$B$65,Occupancy!$BJ$68:'Occupancy'!$B$79,1)*12/$B32)),"-",IF(I32="","",I32/VLOOKUP(Occupancy!$B$65,Occupancy!$BJ$68:'Occupancy'!$B$79,1)*12/$B32))</f>
        <v/>
      </c>
      <c r="M32" s="79" t="str">
        <f>IF(ISERROR(IF(J32="","",J32/VLOOKUP(Occupancy!$B$65,Occupancy!$BJ$68:'Occupancy'!$B$79,1)*12/$B32)),"-",IF(J32="","",J32/VLOOKUP(Occupancy!$B$65,Occupancy!$BJ$68:'Occupancy'!$B$79,1)*12/$B32))</f>
        <v>-</v>
      </c>
      <c r="N32" s="76"/>
      <c r="O32" s="76">
        <f>IF(ISERROR(P32/12*Occupancy!$B$65),"-",P32/12*Occupancy!$B$65)</f>
        <v>0</v>
      </c>
      <c r="P32" s="77"/>
      <c r="Q32" s="76" t="str">
        <f>IF(ISERROR(IF(N32="","",N32/VLOOKUP(Occupancy!$B$65,Occupancy!$BJ$68:'Occupancy'!$B$79,1)*12/$B32)),"-",IF(N32="","",N32/VLOOKUP(Occupancy!$B$65,Occupancy!$BJ$68:'Occupancy'!$B$79,1)*12/$B32))</f>
        <v/>
      </c>
      <c r="R32" s="76" t="str">
        <f>IF(ISERROR(IF(O32="","",O32/VLOOKUP(Occupancy!$B$65,Occupancy!$BJ$68:'Occupancy'!$B$79,1)*12/$B32)),"-",IF(O32="","",O32/VLOOKUP(Occupancy!$B$65,Occupancy!$BJ$68:'Occupancy'!$B$79,1)*12/$B32))</f>
        <v>-</v>
      </c>
      <c r="S32" s="80"/>
      <c r="T32" s="79">
        <f>IF(ISERROR(U32/12*Occupancy!$B$65),"-",U32/12*Occupancy!$B$65)</f>
        <v>0</v>
      </c>
      <c r="U32" s="80"/>
      <c r="V32" s="79" t="str">
        <f>IF(ISERROR(IF(S32="","",S32/VLOOKUP(Occupancy!$B$65,Occupancy!$BJ$68:'Occupancy'!$B$79,1)*12/$B32)),"-",IF(S32="","",S32/VLOOKUP(Occupancy!$B$65,Occupancy!$BJ$68:'Occupancy'!$B$79,1)*12/$B32))</f>
        <v/>
      </c>
      <c r="W32" s="81" t="str">
        <f>IF(ISERROR(IF(T32="","",T32/VLOOKUP(Occupancy!$B$65,Occupancy!$BJ$68:'Occupancy'!$B$79,1)*12/$B32)),"-",IF(T32="","",T32/VLOOKUP(Occupancy!$B$65,Occupancy!$BJ$68:'Occupancy'!$B$79,1)*12/$B32))</f>
        <v>-</v>
      </c>
      <c r="X32" s="76"/>
      <c r="Y32" s="76">
        <f>IF(ISERROR(Z32/12*Occupancy!$B$65),"-",Z32/12*Occupancy!$B$65)</f>
        <v>0</v>
      </c>
      <c r="Z32" s="77"/>
      <c r="AA32" s="76" t="str">
        <f>IF(ISERROR(IF(X32="","",X32/VLOOKUP(Occupancy!$B$65,Occupancy!$BJ$68:'Occupancy'!$B$79,1)*12/$B32)),"-",IF(X32="","",X32/VLOOKUP(Occupancy!$B$65,Occupancy!$BJ$68:'Occupancy'!$B$79,1)*12/$B32))</f>
        <v/>
      </c>
      <c r="AB32" s="82" t="str">
        <f>IF(ISERROR(IF(Y32="","",Y32/VLOOKUP(Occupancy!$B$65,Occupancy!$BJ$68:'Occupancy'!$B$79,1)*12/$B32)),"-",IF(Y32="","",Y32/VLOOKUP(Occupancy!$B$65,Occupancy!$BJ$68:'Occupancy'!$B$79,1)*12/$B32))</f>
        <v>-</v>
      </c>
      <c r="AC32" s="83"/>
      <c r="AD32" s="79">
        <f>IF(ISERROR(AE32/12*Occupancy!$B$65),"-",AE32/12*Occupancy!$B$65)</f>
        <v>0</v>
      </c>
      <c r="AE32" s="80"/>
      <c r="AF32" s="79" t="str">
        <f>IF(ISERROR(IF(AC32="","",AC32/VLOOKUP(Occupancy!$B$65,Occupancy!$BJ$68:'Occupancy'!$B$79,1)*12/$B32)),"-",IF(AC32="","",AC32/VLOOKUP(Occupancy!$B$65,Occupancy!$BJ$68:'Occupancy'!$B$79,1)*12/$B32))</f>
        <v/>
      </c>
      <c r="AG32" s="84" t="str">
        <f>IF(ISERROR(IF(AD32="","",AD32/VLOOKUP(Occupancy!$B$65,Occupancy!$BJ$68:'Occupancy'!$B$79,1)*12/$B32)),"-",IF(AD32="","",AD32/VLOOKUP(Occupancy!$B$65,Occupancy!$BJ$68:'Occupancy'!$B$79,1)*12/$B32))</f>
        <v>-</v>
      </c>
      <c r="AH32" s="77"/>
      <c r="AI32" s="76">
        <f>IF(ISERROR(AJ32/12*Occupancy!$B$65),"-",AJ32/12*Occupancy!$B$65)</f>
        <v>0</v>
      </c>
      <c r="AJ32" s="77"/>
      <c r="AK32" s="76" t="str">
        <f>IF(ISERROR(IF(AH32="","",AH32/VLOOKUP(Occupancy!$B$65,Occupancy!$BJ$68:'Occupancy'!$B$79,1)*12/$B32)),"-",IF(AH32="","",AH32/VLOOKUP(Occupancy!$B$65,Occupancy!$BJ$68:'Occupancy'!$B$79,1)*12/$B32))</f>
        <v/>
      </c>
      <c r="AL32" s="85" t="str">
        <f>IF(ISERROR(IF(AI32="","",AI32/VLOOKUP(Occupancy!$B$65,Occupancy!$BJ$68:'Occupancy'!$B$79,1)*12/$B32)),"-",IF(AI32="","",AI32/VLOOKUP(Occupancy!$B$65,Occupancy!$BJ$68:'Occupancy'!$B$79,1)*12/$B32))</f>
        <v>-</v>
      </c>
      <c r="AM32" s="79"/>
      <c r="AN32" s="79">
        <f>IF(ISERROR(AO32/12*Occupancy!$B$65),"-",AO32/12*Occupancy!$B$65)</f>
        <v>0</v>
      </c>
      <c r="AO32" s="80"/>
      <c r="AP32" s="79" t="str">
        <f>IF(ISERROR(IF(AM32="","",AM32/VLOOKUP(Occupancy!$B$65,Occupancy!$BJ$68:'Occupancy'!$B$79,1)*12/$B32)),"-",IF(AM32="","",AM32/VLOOKUP(Occupancy!$B$65,Occupancy!$BJ$68:'Occupancy'!$B$79,1)*12/$B32))</f>
        <v/>
      </c>
      <c r="AQ32" s="81" t="str">
        <f>IF(ISERROR(IF(AN32="","",AN32/VLOOKUP(Occupancy!$B$65,Occupancy!$BJ$68:'Occupancy'!$B$79,1)*12/$B32)),"-",IF(AN32="","",AN32/VLOOKUP(Occupancy!$B$65,Occupancy!$BJ$68:'Occupancy'!$B$79,1)*12/$B32))</f>
        <v>-</v>
      </c>
      <c r="AR32" s="86"/>
      <c r="AS32" s="76">
        <f>IF(ISERROR(AT32/12*Occupancy!$B$65),"-",AT32/12*Occupancy!$B$65)</f>
        <v>0</v>
      </c>
      <c r="AT32" s="77"/>
      <c r="AU32" s="76" t="str">
        <f>IF(ISERROR(IF(AR32="","",AR32/VLOOKUP(Occupancy!$B$65,Occupancy!$BJ$68:'Occupancy'!$B$79,1)*12/$B32)),"-",IF(AR32="","",AR32/VLOOKUP(Occupancy!$B$65,Occupancy!$BJ$68:'Occupancy'!$B$79,1)*12/$B32))</f>
        <v/>
      </c>
      <c r="AV32" s="82" t="str">
        <f>IF(ISERROR(IF(AS32="","",AS32/VLOOKUP(Occupancy!$B$65,Occupancy!$BJ$68:'Occupancy'!$B$79,1)*12/$B32)),"-",IF(AS32="","",AS32/VLOOKUP(Occupancy!$B$65,Occupancy!$BJ$68:'Occupancy'!$B$79,1)*12/$B32))</f>
        <v>-</v>
      </c>
      <c r="AW32" s="79"/>
      <c r="AX32" s="79">
        <f>IF(ISERROR(AY32/12*Occupancy!$B$65),"-",AY32/12*Occupancy!$B$65)</f>
        <v>0</v>
      </c>
      <c r="AY32" s="80"/>
      <c r="AZ32" s="79" t="str">
        <f>IF(ISERROR(IF(AW32="","",AW32/VLOOKUP(Occupancy!$B$65,Occupancy!$BJ$68:'Occupancy'!$B$79,1)*12/$B32)),"-",IF(AW32="","",AW32/VLOOKUP(Occupancy!$B$65,Occupancy!$BJ$68:'Occupancy'!$B$79,1)*12/$B32))</f>
        <v/>
      </c>
      <c r="BA32" s="79" t="str">
        <f>IF(ISERROR(IF(AX32="","",AX32/VLOOKUP(Occupancy!$B$65,Occupancy!$BJ$68:'Occupancy'!$B$79,1)*12/$B32)),"-",IF(AX32="","",AX32/VLOOKUP(Occupancy!$B$65,Occupancy!$BJ$68:'Occupancy'!$B$79,1)*12/$B32))</f>
        <v>-</v>
      </c>
      <c r="BB32" s="87">
        <f t="shared" si="0"/>
        <v>0</v>
      </c>
      <c r="BC32" s="88">
        <f t="shared" si="1"/>
        <v>0</v>
      </c>
      <c r="BD32" s="87">
        <f t="shared" si="2"/>
        <v>0</v>
      </c>
      <c r="BE32" s="88" t="str">
        <f>IF(ISERROR(IF(BB32="","",BB32/VLOOKUP(Occupancy!$B$65,Occupancy!$BJ$68:'Occupancy'!$B$79,1)*12/$B32)),"-",IF(BB32="","",BB32/VLOOKUP(Occupancy!$B$65,Occupancy!$BJ$68:'Occupancy'!$B$79,1)*12/$B32))</f>
        <v>-</v>
      </c>
      <c r="BF32" s="89" t="str">
        <f>IF(ISERROR(IF(BC32="","",BC32/VLOOKUP(Occupancy!$B$65,Occupancy!$BJ$68:'Occupancy'!$B$79,1)*12/$B32)),"-",IF(BC32="","",BC32/VLOOKUP(Occupancy!$B$65,Occupancy!$BJ$68:'Occupancy'!$B$79,1)*12/$B32))</f>
        <v>-</v>
      </c>
    </row>
    <row r="33" spans="1:58" x14ac:dyDescent="0.25">
      <c r="A33" s="152" t="s">
        <v>138</v>
      </c>
      <c r="B33" s="221" t="str">
        <f>Operating!B38</f>
        <v>-</v>
      </c>
      <c r="C33" s="150"/>
      <c r="D33" s="75"/>
      <c r="E33" s="76">
        <f>IF(ISERROR(F33/12*Occupancy!$B$65),"-",F33/12*Occupancy!$B$65)</f>
        <v>0</v>
      </c>
      <c r="F33" s="77"/>
      <c r="G33" s="76" t="str">
        <f>IF(ISERROR(IF(D33="","",D33/VLOOKUP(Occupancy!$B$65,Occupancy!$BJ$68:'Occupancy'!$B$79,1)*12/$B33)),"-",IF(D33="","",D33/VLOOKUP(Occupancy!$B$65,Occupancy!$BJ$68:'Occupancy'!$B$79,1)*12/$B33))</f>
        <v/>
      </c>
      <c r="H33" s="78" t="str">
        <f>IF(ISERROR(IF(E33="","",E33/VLOOKUP(Occupancy!$B$65,Occupancy!$BJ$68:'Occupancy'!$B$79,1)*12/$B33)),"-",IF(E33="","",E33/VLOOKUP(Occupancy!$B$65,Occupancy!$BJ$68:'Occupancy'!$B$79,1)*12/$B33))</f>
        <v>-</v>
      </c>
      <c r="I33" s="79"/>
      <c r="J33" s="79">
        <f>IF(ISERROR(K33/12*Occupancy!$B$65),"-",K33/12*Occupancy!$B$65)</f>
        <v>0</v>
      </c>
      <c r="K33" s="80"/>
      <c r="L33" s="79" t="str">
        <f>IF(ISERROR(IF(I33="","",I33/VLOOKUP(Occupancy!$B$65,Occupancy!$BJ$68:'Occupancy'!$B$79,1)*12/$B33)),"-",IF(I33="","",I33/VLOOKUP(Occupancy!$B$65,Occupancy!$BJ$68:'Occupancy'!$B$79,1)*12/$B33))</f>
        <v/>
      </c>
      <c r="M33" s="79" t="str">
        <f>IF(ISERROR(IF(J33="","",J33/VLOOKUP(Occupancy!$B$65,Occupancy!$BJ$68:'Occupancy'!$B$79,1)*12/$B33)),"-",IF(J33="","",J33/VLOOKUP(Occupancy!$B$65,Occupancy!$BJ$68:'Occupancy'!$B$79,1)*12/$B33))</f>
        <v>-</v>
      </c>
      <c r="N33" s="76"/>
      <c r="O33" s="76">
        <f>IF(ISERROR(P33/12*Occupancy!$B$65),"-",P33/12*Occupancy!$B$65)</f>
        <v>0</v>
      </c>
      <c r="P33" s="77"/>
      <c r="Q33" s="76" t="str">
        <f>IF(ISERROR(IF(N33="","",N33/VLOOKUP(Occupancy!$B$65,Occupancy!$BJ$68:'Occupancy'!$B$79,1)*12/$B33)),"-",IF(N33="","",N33/VLOOKUP(Occupancy!$B$65,Occupancy!$BJ$68:'Occupancy'!$B$79,1)*12/$B33))</f>
        <v/>
      </c>
      <c r="R33" s="76" t="str">
        <f>IF(ISERROR(IF(O33="","",O33/VLOOKUP(Occupancy!$B$65,Occupancy!$BJ$68:'Occupancy'!$B$79,1)*12/$B33)),"-",IF(O33="","",O33/VLOOKUP(Occupancy!$B$65,Occupancy!$BJ$68:'Occupancy'!$B$79,1)*12/$B33))</f>
        <v>-</v>
      </c>
      <c r="S33" s="80"/>
      <c r="T33" s="79">
        <f>IF(ISERROR(U33/12*Occupancy!$B$65),"-",U33/12*Occupancy!$B$65)</f>
        <v>0</v>
      </c>
      <c r="U33" s="80"/>
      <c r="V33" s="79" t="str">
        <f>IF(ISERROR(IF(S33="","",S33/VLOOKUP(Occupancy!$B$65,Occupancy!$BJ$68:'Occupancy'!$B$79,1)*12/$B33)),"-",IF(S33="","",S33/VLOOKUP(Occupancy!$B$65,Occupancy!$BJ$68:'Occupancy'!$B$79,1)*12/$B33))</f>
        <v/>
      </c>
      <c r="W33" s="81" t="str">
        <f>IF(ISERROR(IF(T33="","",T33/VLOOKUP(Occupancy!$B$65,Occupancy!$BJ$68:'Occupancy'!$B$79,1)*12/$B33)),"-",IF(T33="","",T33/VLOOKUP(Occupancy!$B$65,Occupancy!$BJ$68:'Occupancy'!$B$79,1)*12/$B33))</f>
        <v>-</v>
      </c>
      <c r="X33" s="76"/>
      <c r="Y33" s="76">
        <f>IF(ISERROR(Z33/12*Occupancy!$B$65),"-",Z33/12*Occupancy!$B$65)</f>
        <v>0</v>
      </c>
      <c r="Z33" s="77"/>
      <c r="AA33" s="76" t="str">
        <f>IF(ISERROR(IF(X33="","",X33/VLOOKUP(Occupancy!$B$65,Occupancy!$BJ$68:'Occupancy'!$B$79,1)*12/$B33)),"-",IF(X33="","",X33/VLOOKUP(Occupancy!$B$65,Occupancy!$BJ$68:'Occupancy'!$B$79,1)*12/$B33))</f>
        <v/>
      </c>
      <c r="AB33" s="82" t="str">
        <f>IF(ISERROR(IF(Y33="","",Y33/VLOOKUP(Occupancy!$B$65,Occupancy!$BJ$68:'Occupancy'!$B$79,1)*12/$B33)),"-",IF(Y33="","",Y33/VLOOKUP(Occupancy!$B$65,Occupancy!$BJ$68:'Occupancy'!$B$79,1)*12/$B33))</f>
        <v>-</v>
      </c>
      <c r="AC33" s="83"/>
      <c r="AD33" s="79">
        <f>IF(ISERROR(AE33/12*Occupancy!$B$65),"-",AE33/12*Occupancy!$B$65)</f>
        <v>0</v>
      </c>
      <c r="AE33" s="80"/>
      <c r="AF33" s="79" t="str">
        <f>IF(ISERROR(IF(AC33="","",AC33/VLOOKUP(Occupancy!$B$65,Occupancy!$BJ$68:'Occupancy'!$B$79,1)*12/$B33)),"-",IF(AC33="","",AC33/VLOOKUP(Occupancy!$B$65,Occupancy!$BJ$68:'Occupancy'!$B$79,1)*12/$B33))</f>
        <v/>
      </c>
      <c r="AG33" s="84" t="str">
        <f>IF(ISERROR(IF(AD33="","",AD33/VLOOKUP(Occupancy!$B$65,Occupancy!$BJ$68:'Occupancy'!$B$79,1)*12/$B33)),"-",IF(AD33="","",AD33/VLOOKUP(Occupancy!$B$65,Occupancy!$BJ$68:'Occupancy'!$B$79,1)*12/$B33))</f>
        <v>-</v>
      </c>
      <c r="AH33" s="77"/>
      <c r="AI33" s="76">
        <f>IF(ISERROR(AJ33/12*Occupancy!$B$65),"-",AJ33/12*Occupancy!$B$65)</f>
        <v>0</v>
      </c>
      <c r="AJ33" s="77"/>
      <c r="AK33" s="76" t="str">
        <f>IF(ISERROR(IF(AH33="","",AH33/VLOOKUP(Occupancy!$B$65,Occupancy!$BJ$68:'Occupancy'!$B$79,1)*12/$B33)),"-",IF(AH33="","",AH33/VLOOKUP(Occupancy!$B$65,Occupancy!$BJ$68:'Occupancy'!$B$79,1)*12/$B33))</f>
        <v/>
      </c>
      <c r="AL33" s="85" t="str">
        <f>IF(ISERROR(IF(AI33="","",AI33/VLOOKUP(Occupancy!$B$65,Occupancy!$BJ$68:'Occupancy'!$B$79,1)*12/$B33)),"-",IF(AI33="","",AI33/VLOOKUP(Occupancy!$B$65,Occupancy!$BJ$68:'Occupancy'!$B$79,1)*12/$B33))</f>
        <v>-</v>
      </c>
      <c r="AM33" s="79"/>
      <c r="AN33" s="79">
        <f>IF(ISERROR(AO33/12*Occupancy!$B$65),"-",AO33/12*Occupancy!$B$65)</f>
        <v>0</v>
      </c>
      <c r="AO33" s="80"/>
      <c r="AP33" s="79" t="str">
        <f>IF(ISERROR(IF(AM33="","",AM33/VLOOKUP(Occupancy!$B$65,Occupancy!$BJ$68:'Occupancy'!$B$79,1)*12/$B33)),"-",IF(AM33="","",AM33/VLOOKUP(Occupancy!$B$65,Occupancy!$BJ$68:'Occupancy'!$B$79,1)*12/$B33))</f>
        <v/>
      </c>
      <c r="AQ33" s="81" t="str">
        <f>IF(ISERROR(IF(AN33="","",AN33/VLOOKUP(Occupancy!$B$65,Occupancy!$BJ$68:'Occupancy'!$B$79,1)*12/$B33)),"-",IF(AN33="","",AN33/VLOOKUP(Occupancy!$B$65,Occupancy!$BJ$68:'Occupancy'!$B$79,1)*12/$B33))</f>
        <v>-</v>
      </c>
      <c r="AR33" s="86"/>
      <c r="AS33" s="76">
        <f>IF(ISERROR(AT33/12*Occupancy!$B$65),"-",AT33/12*Occupancy!$B$65)</f>
        <v>0</v>
      </c>
      <c r="AT33" s="77"/>
      <c r="AU33" s="76" t="str">
        <f>IF(ISERROR(IF(AR33="","",AR33/VLOOKUP(Occupancy!$B$65,Occupancy!$BJ$68:'Occupancy'!$B$79,1)*12/$B33)),"-",IF(AR33="","",AR33/VLOOKUP(Occupancy!$B$65,Occupancy!$BJ$68:'Occupancy'!$B$79,1)*12/$B33))</f>
        <v/>
      </c>
      <c r="AV33" s="82" t="str">
        <f>IF(ISERROR(IF(AS33="","",AS33/VLOOKUP(Occupancy!$B$65,Occupancy!$BJ$68:'Occupancy'!$B$79,1)*12/$B33)),"-",IF(AS33="","",AS33/VLOOKUP(Occupancy!$B$65,Occupancy!$BJ$68:'Occupancy'!$B$79,1)*12/$B33))</f>
        <v>-</v>
      </c>
      <c r="AW33" s="79"/>
      <c r="AX33" s="79">
        <f>IF(ISERROR(AY33/12*Occupancy!$B$65),"-",AY33/12*Occupancy!$B$65)</f>
        <v>0</v>
      </c>
      <c r="AY33" s="80"/>
      <c r="AZ33" s="79" t="str">
        <f>IF(ISERROR(IF(AW33="","",AW33/VLOOKUP(Occupancy!$B$65,Occupancy!$BJ$68:'Occupancy'!$B$79,1)*12/$B33)),"-",IF(AW33="","",AW33/VLOOKUP(Occupancy!$B$65,Occupancy!$BJ$68:'Occupancy'!$B$79,1)*12/$B33))</f>
        <v/>
      </c>
      <c r="BA33" s="79" t="str">
        <f>IF(ISERROR(IF(AX33="","",AX33/VLOOKUP(Occupancy!$B$65,Occupancy!$BJ$68:'Occupancy'!$B$79,1)*12/$B33)),"-",IF(AX33="","",AX33/VLOOKUP(Occupancy!$B$65,Occupancy!$BJ$68:'Occupancy'!$B$79,1)*12/$B33))</f>
        <v>-</v>
      </c>
      <c r="BB33" s="87">
        <f t="shared" si="0"/>
        <v>0</v>
      </c>
      <c r="BC33" s="88">
        <f t="shared" si="1"/>
        <v>0</v>
      </c>
      <c r="BD33" s="87">
        <f t="shared" si="2"/>
        <v>0</v>
      </c>
      <c r="BE33" s="88" t="str">
        <f>IF(ISERROR(IF(BB33="","",BB33/VLOOKUP(Occupancy!$B$65,Occupancy!$BJ$68:'Occupancy'!$B$79,1)*12/$B33)),"-",IF(BB33="","",BB33/VLOOKUP(Occupancy!$B$65,Occupancy!$BJ$68:'Occupancy'!$B$79,1)*12/$B33))</f>
        <v>-</v>
      </c>
      <c r="BF33" s="89" t="str">
        <f>IF(ISERROR(IF(BC33="","",BC33/VLOOKUP(Occupancy!$B$65,Occupancy!$BJ$68:'Occupancy'!$B$79,1)*12/$B33)),"-",IF(BC33="","",BC33/VLOOKUP(Occupancy!$B$65,Occupancy!$BJ$68:'Occupancy'!$B$79,1)*12/$B33))</f>
        <v>-</v>
      </c>
    </row>
    <row r="34" spans="1:58" x14ac:dyDescent="0.25">
      <c r="A34" s="152" t="s">
        <v>142</v>
      </c>
      <c r="B34" s="221" t="str">
        <f>Operating!B39</f>
        <v>-</v>
      </c>
      <c r="C34" s="150"/>
      <c r="D34" s="75"/>
      <c r="E34" s="76">
        <f>IF(ISERROR(F34/12*Occupancy!$B$65),"-",F34/12*Occupancy!$B$65)</f>
        <v>0</v>
      </c>
      <c r="F34" s="77"/>
      <c r="G34" s="76" t="str">
        <f>IF(ISERROR(IF(D34="","",D34/VLOOKUP(Occupancy!$B$65,Occupancy!$BJ$68:'Occupancy'!$B$79,1)*12/$B34)),"-",IF(D34="","",D34/VLOOKUP(Occupancy!$B$65,Occupancy!$BJ$68:'Occupancy'!$B$79,1)*12/$B34))</f>
        <v/>
      </c>
      <c r="H34" s="78" t="str">
        <f>IF(ISERROR(IF(E34="","",E34/VLOOKUP(Occupancy!$B$65,Occupancy!$BJ$68:'Occupancy'!$B$79,1)*12/$B34)),"-",IF(E34="","",E34/VLOOKUP(Occupancy!$B$65,Occupancy!$BJ$68:'Occupancy'!$B$79,1)*12/$B34))</f>
        <v>-</v>
      </c>
      <c r="I34" s="79"/>
      <c r="J34" s="79">
        <f>IF(ISERROR(K34/12*Occupancy!$B$65),"-",K34/12*Occupancy!$B$65)</f>
        <v>0</v>
      </c>
      <c r="K34" s="80"/>
      <c r="L34" s="79" t="str">
        <f>IF(ISERROR(IF(I34="","",I34/VLOOKUP(Occupancy!$B$65,Occupancy!$BJ$68:'Occupancy'!$B$79,1)*12/$B34)),"-",IF(I34="","",I34/VLOOKUP(Occupancy!$B$65,Occupancy!$BJ$68:'Occupancy'!$B$79,1)*12/$B34))</f>
        <v/>
      </c>
      <c r="M34" s="79" t="str">
        <f>IF(ISERROR(IF(J34="","",J34/VLOOKUP(Occupancy!$B$65,Occupancy!$BJ$68:'Occupancy'!$B$79,1)*12/$B34)),"-",IF(J34="","",J34/VLOOKUP(Occupancy!$B$65,Occupancy!$BJ$68:'Occupancy'!$B$79,1)*12/$B34))</f>
        <v>-</v>
      </c>
      <c r="N34" s="76"/>
      <c r="O34" s="76">
        <f>IF(ISERROR(P34/12*Occupancy!$B$65),"-",P34/12*Occupancy!$B$65)</f>
        <v>0</v>
      </c>
      <c r="P34" s="77"/>
      <c r="Q34" s="76" t="str">
        <f>IF(ISERROR(IF(N34="","",N34/VLOOKUP(Occupancy!$B$65,Occupancy!$BJ$68:'Occupancy'!$B$79,1)*12/$B34)),"-",IF(N34="","",N34/VLOOKUP(Occupancy!$B$65,Occupancy!$BJ$68:'Occupancy'!$B$79,1)*12/$B34))</f>
        <v/>
      </c>
      <c r="R34" s="76" t="str">
        <f>IF(ISERROR(IF(O34="","",O34/VLOOKUP(Occupancy!$B$65,Occupancy!$BJ$68:'Occupancy'!$B$79,1)*12/$B34)),"-",IF(O34="","",O34/VLOOKUP(Occupancy!$B$65,Occupancy!$BJ$68:'Occupancy'!$B$79,1)*12/$B34))</f>
        <v>-</v>
      </c>
      <c r="S34" s="80"/>
      <c r="T34" s="79">
        <f>IF(ISERROR(U34/12*Occupancy!$B$65),"-",U34/12*Occupancy!$B$65)</f>
        <v>0</v>
      </c>
      <c r="U34" s="80"/>
      <c r="V34" s="79" t="str">
        <f>IF(ISERROR(IF(S34="","",S34/VLOOKUP(Occupancy!$B$65,Occupancy!$BJ$68:'Occupancy'!$B$79,1)*12/$B34)),"-",IF(S34="","",S34/VLOOKUP(Occupancy!$B$65,Occupancy!$BJ$68:'Occupancy'!$B$79,1)*12/$B34))</f>
        <v/>
      </c>
      <c r="W34" s="81" t="str">
        <f>IF(ISERROR(IF(T34="","",T34/VLOOKUP(Occupancy!$B$65,Occupancy!$BJ$68:'Occupancy'!$B$79,1)*12/$B34)),"-",IF(T34="","",T34/VLOOKUP(Occupancy!$B$65,Occupancy!$BJ$68:'Occupancy'!$B$79,1)*12/$B34))</f>
        <v>-</v>
      </c>
      <c r="X34" s="76"/>
      <c r="Y34" s="76">
        <f>IF(ISERROR(Z34/12*Occupancy!$B$65),"-",Z34/12*Occupancy!$B$65)</f>
        <v>0</v>
      </c>
      <c r="Z34" s="77"/>
      <c r="AA34" s="76" t="str">
        <f>IF(ISERROR(IF(X34="","",X34/VLOOKUP(Occupancy!$B$65,Occupancy!$BJ$68:'Occupancy'!$B$79,1)*12/$B34)),"-",IF(X34="","",X34/VLOOKUP(Occupancy!$B$65,Occupancy!$BJ$68:'Occupancy'!$B$79,1)*12/$B34))</f>
        <v/>
      </c>
      <c r="AB34" s="82" t="str">
        <f>IF(ISERROR(IF(Y34="","",Y34/VLOOKUP(Occupancy!$B$65,Occupancy!$BJ$68:'Occupancy'!$B$79,1)*12/$B34)),"-",IF(Y34="","",Y34/VLOOKUP(Occupancy!$B$65,Occupancy!$BJ$68:'Occupancy'!$B$79,1)*12/$B34))</f>
        <v>-</v>
      </c>
      <c r="AC34" s="83"/>
      <c r="AD34" s="79">
        <f>IF(ISERROR(AE34/12*Occupancy!$B$65),"-",AE34/12*Occupancy!$B$65)</f>
        <v>0</v>
      </c>
      <c r="AE34" s="80"/>
      <c r="AF34" s="79" t="str">
        <f>IF(ISERROR(IF(AC34="","",AC34/VLOOKUP(Occupancy!$B$65,Occupancy!$BJ$68:'Occupancy'!$B$79,1)*12/$B34)),"-",IF(AC34="","",AC34/VLOOKUP(Occupancy!$B$65,Occupancy!$BJ$68:'Occupancy'!$B$79,1)*12/$B34))</f>
        <v/>
      </c>
      <c r="AG34" s="84" t="str">
        <f>IF(ISERROR(IF(AD34="","",AD34/VLOOKUP(Occupancy!$B$65,Occupancy!$BJ$68:'Occupancy'!$B$79,1)*12/$B34)),"-",IF(AD34="","",AD34/VLOOKUP(Occupancy!$B$65,Occupancy!$BJ$68:'Occupancy'!$B$79,1)*12/$B34))</f>
        <v>-</v>
      </c>
      <c r="AH34" s="77"/>
      <c r="AI34" s="76">
        <f>IF(ISERROR(AJ34/12*Occupancy!$B$65),"-",AJ34/12*Occupancy!$B$65)</f>
        <v>0</v>
      </c>
      <c r="AJ34" s="77"/>
      <c r="AK34" s="76" t="str">
        <f>IF(ISERROR(IF(AH34="","",AH34/VLOOKUP(Occupancy!$B$65,Occupancy!$BJ$68:'Occupancy'!$B$79,1)*12/$B34)),"-",IF(AH34="","",AH34/VLOOKUP(Occupancy!$B$65,Occupancy!$BJ$68:'Occupancy'!$B$79,1)*12/$B34))</f>
        <v/>
      </c>
      <c r="AL34" s="85" t="str">
        <f>IF(ISERROR(IF(AI34="","",AI34/VLOOKUP(Occupancy!$B$65,Occupancy!$BJ$68:'Occupancy'!$B$79,1)*12/$B34)),"-",IF(AI34="","",AI34/VLOOKUP(Occupancy!$B$65,Occupancy!$BJ$68:'Occupancy'!$B$79,1)*12/$B34))</f>
        <v>-</v>
      </c>
      <c r="AM34" s="79"/>
      <c r="AN34" s="79">
        <f>IF(ISERROR(AO34/12*Occupancy!$B$65),"-",AO34/12*Occupancy!$B$65)</f>
        <v>0</v>
      </c>
      <c r="AO34" s="80"/>
      <c r="AP34" s="79" t="str">
        <f>IF(ISERROR(IF(AM34="","",AM34/VLOOKUP(Occupancy!$B$65,Occupancy!$BJ$68:'Occupancy'!$B$79,1)*12/$B34)),"-",IF(AM34="","",AM34/VLOOKUP(Occupancy!$B$65,Occupancy!$BJ$68:'Occupancy'!$B$79,1)*12/$B34))</f>
        <v/>
      </c>
      <c r="AQ34" s="81" t="str">
        <f>IF(ISERROR(IF(AN34="","",AN34/VLOOKUP(Occupancy!$B$65,Occupancy!$BJ$68:'Occupancy'!$B$79,1)*12/$B34)),"-",IF(AN34="","",AN34/VLOOKUP(Occupancy!$B$65,Occupancy!$BJ$68:'Occupancy'!$B$79,1)*12/$B34))</f>
        <v>-</v>
      </c>
      <c r="AR34" s="86"/>
      <c r="AS34" s="76">
        <f>IF(ISERROR(AT34/12*Occupancy!$B$65),"-",AT34/12*Occupancy!$B$65)</f>
        <v>0</v>
      </c>
      <c r="AT34" s="77"/>
      <c r="AU34" s="76" t="str">
        <f>IF(ISERROR(IF(AR34="","",AR34/VLOOKUP(Occupancy!$B$65,Occupancy!$BJ$68:'Occupancy'!$B$79,1)*12/$B34)),"-",IF(AR34="","",AR34/VLOOKUP(Occupancy!$B$65,Occupancy!$BJ$68:'Occupancy'!$B$79,1)*12/$B34))</f>
        <v/>
      </c>
      <c r="AV34" s="82" t="str">
        <f>IF(ISERROR(IF(AS34="","",AS34/VLOOKUP(Occupancy!$B$65,Occupancy!$BJ$68:'Occupancy'!$B$79,1)*12/$B34)),"-",IF(AS34="","",AS34/VLOOKUP(Occupancy!$B$65,Occupancy!$BJ$68:'Occupancy'!$B$79,1)*12/$B34))</f>
        <v>-</v>
      </c>
      <c r="AW34" s="79"/>
      <c r="AX34" s="79">
        <f>IF(ISERROR(AY34/12*Occupancy!$B$65),"-",AY34/12*Occupancy!$B$65)</f>
        <v>0</v>
      </c>
      <c r="AY34" s="80"/>
      <c r="AZ34" s="79" t="str">
        <f>IF(ISERROR(IF(AW34="","",AW34/VLOOKUP(Occupancy!$B$65,Occupancy!$BJ$68:'Occupancy'!$B$79,1)*12/$B34)),"-",IF(AW34="","",AW34/VLOOKUP(Occupancy!$B$65,Occupancy!$BJ$68:'Occupancy'!$B$79,1)*12/$B34))</f>
        <v/>
      </c>
      <c r="BA34" s="79" t="str">
        <f>IF(ISERROR(IF(AX34="","",AX34/VLOOKUP(Occupancy!$B$65,Occupancy!$BJ$68:'Occupancy'!$B$79,1)*12/$B34)),"-",IF(AX34="","",AX34/VLOOKUP(Occupancy!$B$65,Occupancy!$BJ$68:'Occupancy'!$B$79,1)*12/$B34))</f>
        <v>-</v>
      </c>
      <c r="BB34" s="87">
        <f t="shared" si="0"/>
        <v>0</v>
      </c>
      <c r="BC34" s="88">
        <f t="shared" si="1"/>
        <v>0</v>
      </c>
      <c r="BD34" s="87">
        <f t="shared" si="2"/>
        <v>0</v>
      </c>
      <c r="BE34" s="88" t="str">
        <f>IF(ISERROR(IF(BB34="","",BB34/VLOOKUP(Occupancy!$B$65,Occupancy!$BJ$68:'Occupancy'!$B$79,1)*12/$B34)),"-",IF(BB34="","",BB34/VLOOKUP(Occupancy!$B$65,Occupancy!$BJ$68:'Occupancy'!$B$79,1)*12/$B34))</f>
        <v>-</v>
      </c>
      <c r="BF34" s="89" t="str">
        <f>IF(ISERROR(IF(BC34="","",BC34/VLOOKUP(Occupancy!$B$65,Occupancy!$BJ$68:'Occupancy'!$B$79,1)*12/$B34)),"-",IF(BC34="","",BC34/VLOOKUP(Occupancy!$B$65,Occupancy!$BJ$68:'Occupancy'!$B$79,1)*12/$B34))</f>
        <v>-</v>
      </c>
    </row>
    <row r="35" spans="1:58" x14ac:dyDescent="0.25">
      <c r="A35" s="56"/>
      <c r="B35" s="185"/>
      <c r="C35" s="150"/>
      <c r="D35" s="186"/>
      <c r="E35" s="76"/>
      <c r="F35" s="187"/>
      <c r="G35" s="76"/>
      <c r="H35" s="78"/>
      <c r="I35" s="188"/>
      <c r="J35" s="79"/>
      <c r="K35" s="188"/>
      <c r="L35" s="79"/>
      <c r="M35" s="79"/>
      <c r="N35" s="187"/>
      <c r="O35" s="76"/>
      <c r="P35" s="187"/>
      <c r="Q35" s="76"/>
      <c r="R35" s="76"/>
      <c r="S35" s="188"/>
      <c r="T35" s="79"/>
      <c r="U35" s="188"/>
      <c r="V35" s="79"/>
      <c r="W35" s="81"/>
      <c r="X35" s="187"/>
      <c r="Y35" s="76"/>
      <c r="Z35" s="187"/>
      <c r="AA35" s="76"/>
      <c r="AB35" s="82"/>
      <c r="AC35" s="189"/>
      <c r="AD35" s="79"/>
      <c r="AE35" s="188"/>
      <c r="AF35" s="79"/>
      <c r="AG35" s="84"/>
      <c r="AH35" s="190"/>
      <c r="AI35" s="76"/>
      <c r="AJ35" s="190"/>
      <c r="AK35" s="76"/>
      <c r="AL35" s="85"/>
      <c r="AM35" s="188"/>
      <c r="AN35" s="79"/>
      <c r="AO35" s="188"/>
      <c r="AP35" s="79"/>
      <c r="AQ35" s="81"/>
      <c r="AR35" s="190"/>
      <c r="AS35" s="76"/>
      <c r="AT35" s="187"/>
      <c r="AU35" s="76"/>
      <c r="AV35" s="82"/>
      <c r="AW35" s="188"/>
      <c r="AX35" s="79"/>
      <c r="AY35" s="188"/>
      <c r="AZ35" s="79"/>
      <c r="BA35" s="79"/>
      <c r="BB35" s="87"/>
      <c r="BC35" s="88"/>
      <c r="BD35" s="87"/>
      <c r="BE35" s="88"/>
      <c r="BF35" s="89"/>
    </row>
    <row r="36" spans="1:58" x14ac:dyDescent="0.25">
      <c r="A36" s="61" t="s">
        <v>55</v>
      </c>
      <c r="B36" s="110">
        <f>IF(ISERROR(SUM(B6:B34)),"-",SUM(B6:B34))</f>
        <v>105</v>
      </c>
      <c r="C36" s="150"/>
      <c r="D36" s="112">
        <f>IF(ISERROR(SUM(D6:D34)),"-",SUM(D6:D34))</f>
        <v>141327</v>
      </c>
      <c r="E36" s="141">
        <f>IF(ISERROR(F36/12*Occupancy!$B$65),"-",F36/12*Occupancy!$B$65)</f>
        <v>84064.5</v>
      </c>
      <c r="F36" s="113">
        <f>IF(ISERROR(SUM(F6:F34)),"-",SUM(F6:F34))</f>
        <v>336258</v>
      </c>
      <c r="G36" s="141">
        <f>IF(ISERROR(D36/$B36/VLOOKUP(Occupancy!$B$65,Occupancy!$B$68:'Occupancy'!$B$79,1)*12),"-",D36/$B36/VLOOKUP(Occupancy!$B$65,Occupancy!$B$68:'Occupancy'!$B$79,1)*12)</f>
        <v>5383.8857142857141</v>
      </c>
      <c r="H36" s="113">
        <f>IF(ISERROR(E36/$B36/VLOOKUP(Occupancy!$B$65,Occupancy!$B$68:'Occupancy'!$B$79,1)*12),"-",E36/$B36/VLOOKUP(Occupancy!$B$65,Occupancy!$B$68:'Occupancy'!$B$79,1)*12)</f>
        <v>3202.4571428571426</v>
      </c>
      <c r="I36" s="114">
        <f>IF(ISERROR(SUM(I6:I34)),"-",SUM(I6:I34))</f>
        <v>19573</v>
      </c>
      <c r="J36" s="114">
        <f>IF(ISERROR(K36/12*Occupancy!$B$65),"-",K36/12*Occupancy!$B$65)</f>
        <v>35556</v>
      </c>
      <c r="K36" s="114">
        <f>IF(ISERROR(SUM(K6:K34)),"-",SUM(K6:K34))</f>
        <v>142224</v>
      </c>
      <c r="L36" s="114">
        <f>IF(ISERROR(I36/$B36/VLOOKUP(Occupancy!$B$65,Occupancy!$B$68:'Occupancy'!$B$79,1)*12),"-",I36/$B36/VLOOKUP(Occupancy!$B$65,Occupancy!$B$68:'Occupancy'!$B$79,1)*12)</f>
        <v>745.63809523809527</v>
      </c>
      <c r="M36" s="114">
        <f>IF(ISERROR(J36/$B36/VLOOKUP(Occupancy!$B$65,Occupancy!$B$68:'Occupancy'!$B$79,1)*12),"-",J36/$B36/VLOOKUP(Occupancy!$B$65,Occupancy!$B$68:'Occupancy'!$B$79,1)*12)</f>
        <v>1354.5142857142857</v>
      </c>
      <c r="N36" s="113">
        <f>IF(ISERROR(SUM(N6:N34)),"-",SUM(N6:N34))</f>
        <v>1500000</v>
      </c>
      <c r="O36" s="113">
        <f>IF(ISERROR(P36/12*Occupancy!$B$65),"-",P36/12*Occupancy!$B$65)</f>
        <v>468.75</v>
      </c>
      <c r="P36" s="113">
        <f>IF(ISERROR(SUM(P6:P34)),"-",SUM(P6:P34))</f>
        <v>1875</v>
      </c>
      <c r="Q36" s="113">
        <f>IF(ISERROR(N36/$B36/VLOOKUP(Occupancy!$B$65,Occupancy!$B$68:'Occupancy'!$B$79,1)*12),"-",N36/$B36/VLOOKUP(Occupancy!$B$65,Occupancy!$B$68:'Occupancy'!$B$79,1)*12)</f>
        <v>57142.857142857145</v>
      </c>
      <c r="R36" s="113">
        <f>IF(ISERROR(O36/$B36/VLOOKUP(Occupancy!$B$65,Occupancy!$B$68:'Occupancy'!$B$79,1)*12),"-",O36/$B36/VLOOKUP(Occupancy!$B$65,Occupancy!$B$68:'Occupancy'!$B$79,1)*12)</f>
        <v>17.857142857142858</v>
      </c>
      <c r="S36" s="114">
        <f>IF(ISERROR(SUM(S6:S34)),"-",SUM(S6:S34))</f>
        <v>38978</v>
      </c>
      <c r="T36" s="114">
        <f>IF(ISERROR(U36/12*Occupancy!$B$65),"-",U36/12*Occupancy!$B$65)</f>
        <v>11944.5</v>
      </c>
      <c r="U36" s="114">
        <f>IF(ISERROR(SUM(U6:U34)),"-",SUM(U6:U34))</f>
        <v>47778</v>
      </c>
      <c r="V36" s="114">
        <f>IF(ISERROR(S36/$B36/VLOOKUP(Occupancy!$B$65,Occupancy!$B$68:'Occupancy'!$B$79,1)*12),"-",S36/$B36/VLOOKUP(Occupancy!$B$65,Occupancy!$B$68:'Occupancy'!$B$79,1)*12)</f>
        <v>1484.8761904761905</v>
      </c>
      <c r="W36" s="114">
        <f>IF(ISERROR(T36/$B36/VLOOKUP(Occupancy!$B$65,Occupancy!$B$68:'Occupancy'!$B$79,1)*12),"-",T36/$B36/VLOOKUP(Occupancy!$B$65,Occupancy!$B$68:'Occupancy'!$B$79,1)*12)</f>
        <v>455.02857142857141</v>
      </c>
      <c r="X36" s="113">
        <f>IF(ISERROR(SUM(X6:X34)),"-",SUM(X6:X34))</f>
        <v>37307</v>
      </c>
      <c r="Y36" s="113">
        <f>IF(ISERROR(Z36/12*Occupancy!$B$65),"-",Z36/12*Occupancy!$B$65)</f>
        <v>8388</v>
      </c>
      <c r="Z36" s="113">
        <f>IF(ISERROR(SUM(Z6:Z34)),"-",SUM(Z6:Z34))</f>
        <v>33552</v>
      </c>
      <c r="AA36" s="113">
        <f>IF(ISERROR(X36/$B36/VLOOKUP(Occupancy!$B$65,Occupancy!$B$68:'Occupancy'!$B$79,1)*12),"-",X36/$B36/VLOOKUP(Occupancy!$B$65,Occupancy!$B$68:'Occupancy'!$B$79,1)*12)</f>
        <v>1421.2190476190476</v>
      </c>
      <c r="AB36" s="123">
        <f>IF(ISERROR(Y36/$B36/VLOOKUP(Occupancy!$B$65,Occupancy!$B$68:'Occupancy'!$B$79,1)*12),"-",Y36/$B36/VLOOKUP(Occupancy!$B$65,Occupancy!$B$68:'Occupancy'!$B$79,1)*12)</f>
        <v>319.54285714285714</v>
      </c>
      <c r="AC36" s="124">
        <f>IF(ISERROR(SUM(AC6:AC34)),"-",SUM(AC6:AC34))</f>
        <v>0</v>
      </c>
      <c r="AD36" s="114">
        <f>IF(ISERROR(AE36/12*Occupancy!$B$65),"-",AE36/12*Occupancy!$B$65)</f>
        <v>0</v>
      </c>
      <c r="AE36" s="114">
        <f>IF(ISERROR(SUM(AE6:AE34)),"-",SUM(AE6:AE34))</f>
        <v>0</v>
      </c>
      <c r="AF36" s="114">
        <f>IF(ISERROR(AC36/$B36/VLOOKUP(Occupancy!$B$65,Occupancy!$B$68:'Occupancy'!$B$79,1)*12),"-",AC36/$B36/VLOOKUP(Occupancy!$B$65,Occupancy!$B$68:'Occupancy'!$B$79,1)*12)</f>
        <v>0</v>
      </c>
      <c r="AG36" s="125">
        <f>IF(ISERROR(AD36/$B36/VLOOKUP(Occupancy!$B$65,Occupancy!$B$68:'Occupancy'!$B$79,1)*12),"-",AD36/$B36/VLOOKUP(Occupancy!$B$65,Occupancy!$B$68:'Occupancy'!$B$79,1)*12)</f>
        <v>0</v>
      </c>
      <c r="AH36" s="126">
        <f>IF(ISERROR(SUM(AH6:AH34)),"-",SUM(AH6:AH34))</f>
        <v>20336</v>
      </c>
      <c r="AI36" s="126">
        <f>IF(ISERROR(AJ36/12*Occupancy!$B$65),"-",AJ36/12*Occupancy!$B$65)</f>
        <v>12167.75</v>
      </c>
      <c r="AJ36" s="126">
        <f>IF(ISERROR(SUM(AJ6:AJ34)),"-",SUM(AJ6:AJ34))</f>
        <v>48671</v>
      </c>
      <c r="AK36" s="113">
        <f>IF(ISERROR(AH36/$B36/VLOOKUP(Occupancy!$B$65,Occupancy!$B$68:'Occupancy'!$B$79,1)*12),"-",AH36/$B36/VLOOKUP(Occupancy!$B$65,Occupancy!$B$68:'Occupancy'!$B$79,1)*12)</f>
        <v>774.70476190476188</v>
      </c>
      <c r="AL36" s="123">
        <f>IF(ISERROR(AI36/$B36/VLOOKUP(Occupancy!$B$65,Occupancy!$B$68:'Occupancy'!$B$79,1)*12),"-",AI36/$B36/VLOOKUP(Occupancy!$B$65,Occupancy!$B$68:'Occupancy'!$B$79,1)*12)</f>
        <v>463.53333333333336</v>
      </c>
      <c r="AM36" s="114">
        <f>IF(ISERROR(SUM(AM6:AM34)),"-",SUM(AM6:AM34))</f>
        <v>2160</v>
      </c>
      <c r="AN36" s="114">
        <f>IF(ISERROR(AO36/12*Occupancy!$B$65),"-",AO36/12*Occupancy!$B$65)</f>
        <v>0</v>
      </c>
      <c r="AO36" s="114">
        <f>IF(ISERROR(SUM(AO6:AO34)),"-",SUM(AO6:AO34))</f>
        <v>0</v>
      </c>
      <c r="AP36" s="114">
        <f>IF(ISERROR(AM36/$B36/VLOOKUP(Occupancy!$B$65,Occupancy!$B$68:'Occupancy'!$B$79,1)*12),"-",AM36/$B36/VLOOKUP(Occupancy!$B$65,Occupancy!$B$68:'Occupancy'!$B$79,1)*12)</f>
        <v>82.285714285714292</v>
      </c>
      <c r="AQ36" s="114">
        <f>IF(ISERROR(AN36/$B36/VLOOKUP(Occupancy!$B$65,Occupancy!$B$68:'Occupancy'!$B$79,1)*12),"-",AN36/$B36/VLOOKUP(Occupancy!$B$65,Occupancy!$B$68:'Occupancy'!$B$79,1)*12)</f>
        <v>0</v>
      </c>
      <c r="AR36" s="126">
        <f>IF(ISERROR(SUM(AR6:AR34)),"-",SUM(AR6:AR34))</f>
        <v>46070</v>
      </c>
      <c r="AS36" s="113">
        <f>IF(ISERROR(AT36/12*Occupancy!$B$65),"-",AT36/12*Occupancy!$B$65)</f>
        <v>0</v>
      </c>
      <c r="AT36" s="113">
        <f>IF(ISERROR(SUM(AT6:AT34)),"-",SUM(AT6:AT34))</f>
        <v>0</v>
      </c>
      <c r="AU36" s="113">
        <f>IF(ISERROR(AR36/$B36/VLOOKUP(Occupancy!$B$65,Occupancy!$B$68:'Occupancy'!$B$79,1)*12),"-",AR36/$B36/VLOOKUP(Occupancy!$B$65,Occupancy!$B$68:'Occupancy'!$B$79,1)*12)</f>
        <v>1755.047619047619</v>
      </c>
      <c r="AV36" s="113">
        <f>IF(ISERROR(AS36/$B36/VLOOKUP(Occupancy!$B$65,Occupancy!$B$68:'Occupancy'!$B$79,1)*12),"-",AS36/$B36/VLOOKUP(Occupancy!$B$65,Occupancy!$B$68:'Occupancy'!$B$79,1)*12)</f>
        <v>0</v>
      </c>
      <c r="AW36" s="114">
        <f>IF(ISERROR(SUM(AW6:AW34)),"-",SUM(AW6:AW34))</f>
        <v>21535</v>
      </c>
      <c r="AX36" s="114">
        <f>IF(ISERROR(AY36/12*Occupancy!$B$65),"-",AY36/12*Occupancy!$B$65)</f>
        <v>0</v>
      </c>
      <c r="AY36" s="114">
        <f>IF(ISERROR(SUM(AY6:AY34)),"-",SUM(AY6:AY34))</f>
        <v>0</v>
      </c>
      <c r="AZ36" s="114">
        <f>IF(ISERROR(AW36/$B36/VLOOKUP(Occupancy!$B$65,Occupancy!$B$68:'Occupancy'!$B$79,1)*12),"-",AW36/$B36/VLOOKUP(Occupancy!$B$65,Occupancy!$B$68:'Occupancy'!$B$79,1)*12)</f>
        <v>820.38095238095241</v>
      </c>
      <c r="BA36" s="114">
        <f>IF(ISERROR(AX36/$B36/VLOOKUP(Occupancy!$B$65,Occupancy!$B$68:'Occupancy'!$B$79,1)*12),"-",AX36/$B36/VLOOKUP(Occupancy!$B$65,Occupancy!$B$68:'Occupancy'!$B$79,1)*12)</f>
        <v>0</v>
      </c>
      <c r="BB36" s="115">
        <f>IF(ISERROR(SUM(BB6:BB34)),"-",SUM(BB6:BB34))</f>
        <v>1827286</v>
      </c>
      <c r="BC36" s="115" t="str">
        <f>IF(ISERROR(SUM(BC6:BC34)),"-",SUM(BC6:BC34))</f>
        <v>-</v>
      </c>
      <c r="BD36" s="115" t="str">
        <f>IF(ISERROR(SUM(BD6:BD34)),"-",SUM(BD6:BD34))</f>
        <v>-</v>
      </c>
      <c r="BE36" s="115">
        <f>IF(ISERROR(BB36/$B36/VLOOKUP(Occupancy!$B$65,Occupancy!$B$68:'Occupancy'!$B$79,1)*12),"-",BB36/$B36/VLOOKUP(Occupancy!$B$65,Occupancy!$B$68:'Occupancy'!$B$79,1)*12)</f>
        <v>69610.89523809524</v>
      </c>
      <c r="BF36" s="116" t="str">
        <f>IF(ISERROR(BC36/$B36/VLOOKUP(Occupancy!$B$65,Occupancy!$B$68:'Occupancy'!$B$79,1)*12),"-",BC36/$B36/VLOOKUP(Occupancy!$B$65,Occupancy!$B$68:'Occupancy'!$B$79,1)*12)</f>
        <v>-</v>
      </c>
    </row>
    <row r="37" spans="1:58" x14ac:dyDescent="0.25">
      <c r="A37" s="104"/>
      <c r="B37" s="104"/>
      <c r="C37" s="150"/>
      <c r="D37" s="121"/>
      <c r="E37" s="142"/>
      <c r="F37" s="142"/>
      <c r="G37" s="142"/>
      <c r="H37" s="142"/>
      <c r="I37" s="143"/>
      <c r="J37" s="143"/>
      <c r="K37" s="143"/>
      <c r="L37" s="143"/>
      <c r="M37" s="143"/>
      <c r="N37" s="142"/>
      <c r="O37" s="142"/>
      <c r="P37" s="142"/>
      <c r="Q37" s="142"/>
      <c r="R37" s="142"/>
      <c r="S37" s="143"/>
      <c r="T37" s="143"/>
      <c r="U37" s="143"/>
      <c r="V37" s="143"/>
      <c r="W37" s="143"/>
      <c r="X37" s="142"/>
      <c r="Y37" s="142"/>
      <c r="Z37" s="142"/>
      <c r="AA37" s="142"/>
      <c r="AB37" s="144"/>
      <c r="AC37" s="145"/>
      <c r="AD37" s="143"/>
      <c r="AE37" s="143"/>
      <c r="AF37" s="143"/>
      <c r="AG37" s="146"/>
      <c r="AH37" s="147"/>
      <c r="AI37" s="142"/>
      <c r="AJ37" s="142"/>
      <c r="AK37" s="142"/>
      <c r="AL37" s="144"/>
      <c r="AM37" s="143"/>
      <c r="AN37" s="143"/>
      <c r="AO37" s="143"/>
      <c r="AP37" s="143"/>
      <c r="AQ37" s="143"/>
      <c r="AR37" s="147"/>
      <c r="AS37" s="142"/>
      <c r="AT37" s="142"/>
      <c r="AU37" s="142"/>
      <c r="AV37" s="142"/>
      <c r="AW37" s="143"/>
      <c r="AX37" s="143"/>
      <c r="AY37" s="143"/>
      <c r="AZ37" s="143"/>
      <c r="BA37" s="143"/>
      <c r="BB37" s="148"/>
      <c r="BC37" s="148"/>
      <c r="BD37" s="148"/>
      <c r="BE37" s="148"/>
      <c r="BF37" s="149"/>
    </row>
    <row r="38" spans="1:58" x14ac:dyDescent="0.25">
      <c r="A38" s="49" t="s">
        <v>36</v>
      </c>
      <c r="B38" s="192"/>
      <c r="C38" s="193"/>
      <c r="D38" s="194"/>
      <c r="E38" s="191"/>
      <c r="F38" s="191"/>
      <c r="G38" s="191"/>
      <c r="H38" s="191"/>
      <c r="I38" s="195"/>
      <c r="J38" s="195"/>
      <c r="K38" s="195"/>
      <c r="L38" s="195"/>
      <c r="M38" s="195"/>
      <c r="N38" s="191"/>
      <c r="O38" s="191"/>
      <c r="P38" s="191"/>
      <c r="Q38" s="191"/>
      <c r="R38" s="191"/>
      <c r="S38" s="195"/>
      <c r="T38" s="195"/>
      <c r="U38" s="195"/>
      <c r="V38" s="195"/>
      <c r="W38" s="195"/>
      <c r="X38" s="191"/>
      <c r="Y38" s="191"/>
      <c r="Z38" s="191"/>
      <c r="AA38" s="191"/>
      <c r="AB38" s="196"/>
      <c r="AC38" s="197"/>
      <c r="AD38" s="195"/>
      <c r="AE38" s="195"/>
      <c r="AF38" s="195"/>
      <c r="AG38" s="198"/>
      <c r="AH38" s="199"/>
      <c r="AI38" s="191"/>
      <c r="AJ38" s="191"/>
      <c r="AK38" s="191"/>
      <c r="AL38" s="196"/>
      <c r="AM38" s="195"/>
      <c r="AN38" s="195"/>
      <c r="AO38" s="195"/>
      <c r="AP38" s="195"/>
      <c r="AQ38" s="195"/>
      <c r="AR38" s="199"/>
      <c r="AS38" s="191"/>
      <c r="AT38" s="191"/>
      <c r="AU38" s="191"/>
      <c r="AV38" s="191"/>
      <c r="AW38" s="195"/>
      <c r="AX38" s="195"/>
      <c r="AY38" s="195"/>
      <c r="AZ38" s="195"/>
      <c r="BA38" s="195"/>
      <c r="BB38" s="200"/>
      <c r="BC38" s="200"/>
      <c r="BD38" s="200"/>
      <c r="BE38" s="200"/>
      <c r="BF38" s="201"/>
    </row>
    <row r="39" spans="1:58" x14ac:dyDescent="0.25">
      <c r="A39" s="153" t="s">
        <v>100</v>
      </c>
      <c r="B39" s="192" t="str">
        <f>Operating!B44</f>
        <v>-</v>
      </c>
      <c r="C39" s="193"/>
      <c r="D39" s="194"/>
      <c r="E39" s="191">
        <f>IF(ISERROR(F39/12*Occupancy!$B$65),"-",F39/12*Occupancy!$B$65)</f>
        <v>0</v>
      </c>
      <c r="F39" s="191"/>
      <c r="G39" s="191" t="str">
        <f>IF(ISERROR(IF(D39="","",D39/VLOOKUP(Occupancy!$B$65,Occupancy!$BJ$68:'Occupancy'!$B$79,1)*12/$B39)),"-",IF(D39="","",D39/VLOOKUP(Occupancy!$B$65,Occupancy!$BJ$68:'Occupancy'!$B$79,1)*12/$B39))</f>
        <v/>
      </c>
      <c r="H39" s="191" t="str">
        <f>IF(ISERROR(IF(E39="","",E39/VLOOKUP(Occupancy!$B$65,Occupancy!$BJ$68:'Occupancy'!$B$79,1)*12/$B39)),"-",IF(E39="","",E39/VLOOKUP(Occupancy!$B$65,Occupancy!$BJ$68:'Occupancy'!$B$79,1)*12/$B39))</f>
        <v>-</v>
      </c>
      <c r="I39" s="195"/>
      <c r="J39" s="195">
        <f>IF(ISERROR(K39/12*Occupancy!$B$65),"-",K39/12*Occupancy!$B$65)</f>
        <v>0</v>
      </c>
      <c r="K39" s="195"/>
      <c r="L39" s="195" t="str">
        <f>IF(ISERROR(IF(I39="","",I39/VLOOKUP(Occupancy!$B$65,Occupancy!$BJ$68:'Occupancy'!$B$79,1)*12/$B39)),"-",IF(I39="","",I39/VLOOKUP(Occupancy!$B$65,Occupancy!$BJ$68:'Occupancy'!$B$79,1)*12/$B39))</f>
        <v/>
      </c>
      <c r="M39" s="195" t="str">
        <f>IF(ISERROR(IF(J39="","",J39/VLOOKUP(Occupancy!$B$65,Occupancy!$BJ$68:'Occupancy'!$B$79,1)*12/$B39)),"-",IF(J39="","",J39/VLOOKUP(Occupancy!$B$65,Occupancy!$BJ$68:'Occupancy'!$B$79,1)*12/$B39))</f>
        <v>-</v>
      </c>
      <c r="N39" s="191"/>
      <c r="O39" s="191">
        <f>IF(ISERROR(P39/12*Occupancy!$B$65),"-",P39/12*Occupancy!$B$65)</f>
        <v>0</v>
      </c>
      <c r="P39" s="191"/>
      <c r="Q39" s="191" t="str">
        <f>IF(ISERROR(IF(N39="","",N39/VLOOKUP(Occupancy!$B$65,Occupancy!$BJ$68:'Occupancy'!$B$79,1)*12/$B39)),"-",IF(N39="","",N39/VLOOKUP(Occupancy!$B$65,Occupancy!$BJ$68:'Occupancy'!$B$79,1)*12/$B39))</f>
        <v/>
      </c>
      <c r="R39" s="191" t="str">
        <f>IF(ISERROR(IF(O39="","",O39/VLOOKUP(Occupancy!$B$65,Occupancy!$BJ$68:'Occupancy'!$B$79,1)*12/$B39)),"-",IF(O39="","",O39/VLOOKUP(Occupancy!$B$65,Occupancy!$BJ$68:'Occupancy'!$B$79,1)*12/$B39))</f>
        <v>-</v>
      </c>
      <c r="S39" s="195"/>
      <c r="T39" s="195">
        <f>IF(ISERROR(U39/12*Occupancy!$B$65),"-",U39/12*Occupancy!$B$65)</f>
        <v>0</v>
      </c>
      <c r="U39" s="195"/>
      <c r="V39" s="195" t="str">
        <f>IF(ISERROR(IF(S39="","",S39/VLOOKUP(Occupancy!$B$65,Occupancy!$BJ$68:'Occupancy'!$B$79,1)*12/$B39)),"-",IF(S39="","",S39/VLOOKUP(Occupancy!$B$65,Occupancy!$BJ$68:'Occupancy'!$B$79,1)*12/$B39))</f>
        <v/>
      </c>
      <c r="W39" s="195" t="str">
        <f>IF(ISERROR(IF(T39="","",T39/VLOOKUP(Occupancy!$B$65,Occupancy!$BJ$68:'Occupancy'!$B$79,1)*12/$B39)),"-",IF(T39="","",T39/VLOOKUP(Occupancy!$B$65,Occupancy!$BJ$68:'Occupancy'!$B$79,1)*12/$B39))</f>
        <v>-</v>
      </c>
      <c r="X39" s="191"/>
      <c r="Y39" s="191">
        <f>IF(ISERROR(Z39/12*Occupancy!$B$65),"-",Z39/12*Occupancy!$B$65)</f>
        <v>0</v>
      </c>
      <c r="Z39" s="191"/>
      <c r="AA39" s="191" t="str">
        <f>IF(ISERROR(IF(X39="","",X39/VLOOKUP(Occupancy!$B$65,Occupancy!$BJ$68:'Occupancy'!$B$79,1)*12/$B39)),"-",IF(X39="","",X39/VLOOKUP(Occupancy!$B$65,Occupancy!$BJ$68:'Occupancy'!$B$79,1)*12/$B39))</f>
        <v/>
      </c>
      <c r="AB39" s="196" t="str">
        <f>IF(ISERROR(IF(Y39="","",Y39/VLOOKUP(Occupancy!$B$65,Occupancy!$BJ$68:'Occupancy'!$B$79,1)*12/$B39)),"-",IF(Y39="","",Y39/VLOOKUP(Occupancy!$B$65,Occupancy!$BJ$68:'Occupancy'!$B$79,1)*12/$B39))</f>
        <v>-</v>
      </c>
      <c r="AC39" s="197"/>
      <c r="AD39" s="195">
        <f>IF(ISERROR(AE39/12*Occupancy!$B$65),"-",AE39/12*Occupancy!$B$65)</f>
        <v>0</v>
      </c>
      <c r="AE39" s="195"/>
      <c r="AF39" s="195" t="str">
        <f>IF(ISERROR(IF(AC39="","",AC39/VLOOKUP(Occupancy!$B$65,Occupancy!$BJ$68:'Occupancy'!$B$79,1)*12/$B39)),"-",IF(AC39="","",AC39/VLOOKUP(Occupancy!$B$65,Occupancy!$BJ$68:'Occupancy'!$B$79,1)*12/$B39))</f>
        <v/>
      </c>
      <c r="AG39" s="198" t="str">
        <f>IF(ISERROR(IF(AD39="","",AD39/VLOOKUP(Occupancy!$B$65,Occupancy!$BJ$68:'Occupancy'!$B$79,1)*12/$B39)),"-",IF(AD39="","",AD39/VLOOKUP(Occupancy!$B$65,Occupancy!$BJ$68:'Occupancy'!$B$79,1)*12/$B39))</f>
        <v>-</v>
      </c>
      <c r="AH39" s="199"/>
      <c r="AI39" s="191">
        <f>IF(ISERROR(AJ39/12*Occupancy!$B$65),"-",AJ39/12*Occupancy!$B$65)</f>
        <v>0</v>
      </c>
      <c r="AJ39" s="191"/>
      <c r="AK39" s="191" t="str">
        <f>IF(ISERROR(IF(AH39="","",AH39/VLOOKUP(Occupancy!$B$65,Occupancy!$BJ$68:'Occupancy'!$B$79,1)*12/$B39)),"-",IF(AH39="","",AH39/VLOOKUP(Occupancy!$B$65,Occupancy!$BJ$68:'Occupancy'!$B$79,1)*12/$B39))</f>
        <v/>
      </c>
      <c r="AL39" s="196" t="str">
        <f>IF(ISERROR(IF(AI39="","",AI39/VLOOKUP(Occupancy!$B$65,Occupancy!$BJ$68:'Occupancy'!$B$79,1)*12/$B39)),"-",IF(AI39="","",AI39/VLOOKUP(Occupancy!$B$65,Occupancy!$BJ$68:'Occupancy'!$B$79,1)*12/$B39))</f>
        <v>-</v>
      </c>
      <c r="AM39" s="195"/>
      <c r="AN39" s="195">
        <f>IF(ISERROR(AO39/12*Occupancy!$B$65),"-",AO39/12*Occupancy!$B$65)</f>
        <v>0</v>
      </c>
      <c r="AO39" s="195"/>
      <c r="AP39" s="195" t="str">
        <f>IF(ISERROR(IF(AM39="","",AM39/VLOOKUP(Occupancy!$B$65,Occupancy!$BJ$68:'Occupancy'!$B$79,1)*12/$B39)),"-",IF(AM39="","",AM39/VLOOKUP(Occupancy!$B$65,Occupancy!$BJ$68:'Occupancy'!$B$79,1)*12/$B39))</f>
        <v/>
      </c>
      <c r="AQ39" s="195" t="str">
        <f>IF(ISERROR(IF(AN39="","",AN39/VLOOKUP(Occupancy!$B$65,Occupancy!$BJ$68:'Occupancy'!$B$79,1)*12/$B39)),"-",IF(AN39="","",AN39/VLOOKUP(Occupancy!$B$65,Occupancy!$BJ$68:'Occupancy'!$B$79,1)*12/$B39))</f>
        <v>-</v>
      </c>
      <c r="AR39" s="199"/>
      <c r="AS39" s="191">
        <f>IF(ISERROR(AT39/12*Occupancy!$B$65),"-",AT39/12*Occupancy!$B$65)</f>
        <v>0</v>
      </c>
      <c r="AT39" s="191"/>
      <c r="AU39" s="191" t="str">
        <f>IF(ISERROR(IF(AR39="","",AR39/VLOOKUP(Occupancy!$B$65,Occupancy!$BJ$68:'Occupancy'!$B$79,1)*12/$B39)),"-",IF(AR39="","",AR39/VLOOKUP(Occupancy!$B$65,Occupancy!$BJ$68:'Occupancy'!$B$79,1)*12/$B39))</f>
        <v/>
      </c>
      <c r="AV39" s="191" t="str">
        <f>IF(ISERROR(IF(AS39="","",AS39/VLOOKUP(Occupancy!$B$65,Occupancy!$BJ$68:'Occupancy'!$B$79,1)*12/$B39)),"-",IF(AS39="","",AS39/VLOOKUP(Occupancy!$B$65,Occupancy!$BJ$68:'Occupancy'!$B$79,1)*12/$B39))</f>
        <v>-</v>
      </c>
      <c r="AW39" s="195"/>
      <c r="AX39" s="195">
        <f>IF(ISERROR(AY39/12*Occupancy!$B$65),"-",AY39/12*Occupancy!$B$65)</f>
        <v>0</v>
      </c>
      <c r="AY39" s="195"/>
      <c r="AZ39" s="195" t="str">
        <f>IF(ISERROR(IF(AW39="","",AW39/VLOOKUP(Occupancy!$B$65,Occupancy!$BJ$68:'Occupancy'!$B$79,1)*12/$B39)),"-",IF(AW39="","",AW39/VLOOKUP(Occupancy!$B$65,Occupancy!$BJ$68:'Occupancy'!$B$79,1)*12/$B39))</f>
        <v/>
      </c>
      <c r="BA39" s="195" t="str">
        <f>IF(ISERROR(IF(AX39="","",AX39/VLOOKUP(Occupancy!$B$65,Occupancy!$BJ$68:'Occupancy'!$B$79,1)*12/$B39)),"-",IF(AX39="","",AX39/VLOOKUP(Occupancy!$B$65,Occupancy!$BJ$68:'Occupancy'!$B$79,1)*12/$B39))</f>
        <v>-</v>
      </c>
      <c r="BB39" s="200">
        <f>+D39+I39+N39+S39+X39+AC39+AM39+AH39+AR39+AW39</f>
        <v>0</v>
      </c>
      <c r="BC39" s="200">
        <f>+E39+J39+O39+T39+Y39+AD39+AN39+AI39+AS39+AX39</f>
        <v>0</v>
      </c>
      <c r="BD39" s="200">
        <f>+F39+K39+P39+U39+Z39+AE39+AO39+AJ39+AT39+AY39</f>
        <v>0</v>
      </c>
      <c r="BE39" s="200" t="str">
        <f>IF(ISERROR(IF(BB39="","",BB39/VLOOKUP(Occupancy!$B$65,Occupancy!$BJ$68:'Occupancy'!$B$79,1)*12/$B39)),"-",IF(BB39="","",BB39/VLOOKUP(Occupancy!$B$65,Occupancy!$BJ$68:'Occupancy'!$B$79,1)*12/$B39))</f>
        <v>-</v>
      </c>
      <c r="BF39" s="201" t="str">
        <f>IF(ISERROR(IF(BC39="","",BC39/VLOOKUP(Occupancy!$B$65,Occupancy!$BJ$68:'Occupancy'!$B$79,1)*12/$B39)),"-",IF(BC39="","",BC39/VLOOKUP(Occupancy!$B$65,Occupancy!$BJ$68:'Occupancy'!$B$79,1)*12/$B39))</f>
        <v>-</v>
      </c>
    </row>
    <row r="40" spans="1:58" x14ac:dyDescent="0.25">
      <c r="A40" s="153" t="s">
        <v>108</v>
      </c>
      <c r="B40" s="192" t="str">
        <f>Operating!B45</f>
        <v>-</v>
      </c>
      <c r="C40" s="193"/>
      <c r="D40" s="194"/>
      <c r="E40" s="191">
        <f>IF(ISERROR(F40/12*Occupancy!$B$65),"-",F40/12*Occupancy!$B$65)</f>
        <v>0</v>
      </c>
      <c r="F40" s="191"/>
      <c r="G40" s="191" t="str">
        <f>IF(ISERROR(IF(D40="","",D40/VLOOKUP(Occupancy!$B$65,Occupancy!$BJ$68:'Occupancy'!$B$79,1)*12/$B40)),"-",IF(D40="","",D40/VLOOKUP(Occupancy!$B$65,Occupancy!$BJ$68:'Occupancy'!$B$79,1)*12/$B40))</f>
        <v/>
      </c>
      <c r="H40" s="191" t="str">
        <f>IF(ISERROR(IF(E40="","",E40/VLOOKUP(Occupancy!$B$65,Occupancy!$BJ$68:'Occupancy'!$B$79,1)*12/$B40)),"-",IF(E40="","",E40/VLOOKUP(Occupancy!$B$65,Occupancy!$BJ$68:'Occupancy'!$B$79,1)*12/$B40))</f>
        <v>-</v>
      </c>
      <c r="I40" s="195"/>
      <c r="J40" s="195">
        <f>IF(ISERROR(K40/12*Occupancy!$B$65),"-",K40/12*Occupancy!$B$65)</f>
        <v>0</v>
      </c>
      <c r="K40" s="195"/>
      <c r="L40" s="195" t="str">
        <f>IF(ISERROR(IF(I40="","",I40/VLOOKUP(Occupancy!$B$65,Occupancy!$BJ$68:'Occupancy'!$B$79,1)*12/$B40)),"-",IF(I40="","",I40/VLOOKUP(Occupancy!$B$65,Occupancy!$BJ$68:'Occupancy'!$B$79,1)*12/$B40))</f>
        <v/>
      </c>
      <c r="M40" s="195" t="str">
        <f>IF(ISERROR(IF(J40="","",J40/VLOOKUP(Occupancy!$B$65,Occupancy!$BJ$68:'Occupancy'!$B$79,1)*12/$B40)),"-",IF(J40="","",J40/VLOOKUP(Occupancy!$B$65,Occupancy!$BJ$68:'Occupancy'!$B$79,1)*12/$B40))</f>
        <v>-</v>
      </c>
      <c r="N40" s="191"/>
      <c r="O40" s="191">
        <f>IF(ISERROR(P40/12*Occupancy!$B$65),"-",P40/12*Occupancy!$B$65)</f>
        <v>0</v>
      </c>
      <c r="P40" s="191"/>
      <c r="Q40" s="191" t="str">
        <f>IF(ISERROR(IF(N40="","",N40/VLOOKUP(Occupancy!$B$65,Occupancy!$BJ$68:'Occupancy'!$B$79,1)*12/$B40)),"-",IF(N40="","",N40/VLOOKUP(Occupancy!$B$65,Occupancy!$BJ$68:'Occupancy'!$B$79,1)*12/$B40))</f>
        <v/>
      </c>
      <c r="R40" s="191" t="str">
        <f>IF(ISERROR(IF(O40="","",O40/VLOOKUP(Occupancy!$B$65,Occupancy!$BJ$68:'Occupancy'!$B$79,1)*12/$B40)),"-",IF(O40="","",O40/VLOOKUP(Occupancy!$B$65,Occupancy!$BJ$68:'Occupancy'!$B$79,1)*12/$B40))</f>
        <v>-</v>
      </c>
      <c r="S40" s="195"/>
      <c r="T40" s="195">
        <f>IF(ISERROR(U40/12*Occupancy!$B$65),"-",U40/12*Occupancy!$B$65)</f>
        <v>0</v>
      </c>
      <c r="U40" s="195"/>
      <c r="V40" s="195" t="str">
        <f>IF(ISERROR(IF(S40="","",S40/VLOOKUP(Occupancy!$B$65,Occupancy!$BJ$68:'Occupancy'!$B$79,1)*12/$B40)),"-",IF(S40="","",S40/VLOOKUP(Occupancy!$B$65,Occupancy!$BJ$68:'Occupancy'!$B$79,1)*12/$B40))</f>
        <v/>
      </c>
      <c r="W40" s="195" t="str">
        <f>IF(ISERROR(IF(T40="","",T40/VLOOKUP(Occupancy!$B$65,Occupancy!$BJ$68:'Occupancy'!$B$79,1)*12/$B40)),"-",IF(T40="","",T40/VLOOKUP(Occupancy!$B$65,Occupancy!$BJ$68:'Occupancy'!$B$79,1)*12/$B40))</f>
        <v>-</v>
      </c>
      <c r="X40" s="191"/>
      <c r="Y40" s="191">
        <f>IF(ISERROR(Z40/12*Occupancy!$B$65),"-",Z40/12*Occupancy!$B$65)</f>
        <v>0</v>
      </c>
      <c r="Z40" s="191"/>
      <c r="AA40" s="191" t="str">
        <f>IF(ISERROR(IF(X40="","",X40/VLOOKUP(Occupancy!$B$65,Occupancy!$BJ$68:'Occupancy'!$B$79,1)*12/$B40)),"-",IF(X40="","",X40/VLOOKUP(Occupancy!$B$65,Occupancy!$BJ$68:'Occupancy'!$B$79,1)*12/$B40))</f>
        <v/>
      </c>
      <c r="AB40" s="196" t="str">
        <f>IF(ISERROR(IF(Y40="","",Y40/VLOOKUP(Occupancy!$B$65,Occupancy!$BJ$68:'Occupancy'!$B$79,1)*12/$B40)),"-",IF(Y40="","",Y40/VLOOKUP(Occupancy!$B$65,Occupancy!$BJ$68:'Occupancy'!$B$79,1)*12/$B40))</f>
        <v>-</v>
      </c>
      <c r="AC40" s="197"/>
      <c r="AD40" s="195">
        <f>IF(ISERROR(AE40/12*Occupancy!$B$65),"-",AE40/12*Occupancy!$B$65)</f>
        <v>0</v>
      </c>
      <c r="AE40" s="195"/>
      <c r="AF40" s="195" t="str">
        <f>IF(ISERROR(IF(AC40="","",AC40/VLOOKUP(Occupancy!$B$65,Occupancy!$BJ$68:'Occupancy'!$B$79,1)*12/$B40)),"-",IF(AC40="","",AC40/VLOOKUP(Occupancy!$B$65,Occupancy!$BJ$68:'Occupancy'!$B$79,1)*12/$B40))</f>
        <v/>
      </c>
      <c r="AG40" s="198" t="str">
        <f>IF(ISERROR(IF(AD40="","",AD40/VLOOKUP(Occupancy!$B$65,Occupancy!$BJ$68:'Occupancy'!$B$79,1)*12/$B40)),"-",IF(AD40="","",AD40/VLOOKUP(Occupancy!$B$65,Occupancy!$BJ$68:'Occupancy'!$B$79,1)*12/$B40))</f>
        <v>-</v>
      </c>
      <c r="AH40" s="199"/>
      <c r="AI40" s="191">
        <f>IF(ISERROR(AJ40/12*Occupancy!$B$65),"-",AJ40/12*Occupancy!$B$65)</f>
        <v>0</v>
      </c>
      <c r="AJ40" s="191"/>
      <c r="AK40" s="191" t="str">
        <f>IF(ISERROR(IF(AH40="","",AH40/VLOOKUP(Occupancy!$B$65,Occupancy!$BJ$68:'Occupancy'!$B$79,1)*12/$B40)),"-",IF(AH40="","",AH40/VLOOKUP(Occupancy!$B$65,Occupancy!$BJ$68:'Occupancy'!$B$79,1)*12/$B40))</f>
        <v/>
      </c>
      <c r="AL40" s="196" t="str">
        <f>IF(ISERROR(IF(AI40="","",AI40/VLOOKUP(Occupancy!$B$65,Occupancy!$BJ$68:'Occupancy'!$B$79,1)*12/$B40)),"-",IF(AI40="","",AI40/VLOOKUP(Occupancy!$B$65,Occupancy!$BJ$68:'Occupancy'!$B$79,1)*12/$B40))</f>
        <v>-</v>
      </c>
      <c r="AM40" s="195"/>
      <c r="AN40" s="195">
        <f>IF(ISERROR(AO40/12*Occupancy!$B$65),"-",AO40/12*Occupancy!$B$65)</f>
        <v>0</v>
      </c>
      <c r="AO40" s="195"/>
      <c r="AP40" s="195" t="str">
        <f>IF(ISERROR(IF(AM40="","",AM40/VLOOKUP(Occupancy!$B$65,Occupancy!$BJ$68:'Occupancy'!$B$79,1)*12/$B40)),"-",IF(AM40="","",AM40/VLOOKUP(Occupancy!$B$65,Occupancy!$BJ$68:'Occupancy'!$B$79,1)*12/$B40))</f>
        <v/>
      </c>
      <c r="AQ40" s="195" t="str">
        <f>IF(ISERROR(IF(AN40="","",AN40/VLOOKUP(Occupancy!$B$65,Occupancy!$BJ$68:'Occupancy'!$B$79,1)*12/$B40)),"-",IF(AN40="","",AN40/VLOOKUP(Occupancy!$B$65,Occupancy!$BJ$68:'Occupancy'!$B$79,1)*12/$B40))</f>
        <v>-</v>
      </c>
      <c r="AR40" s="199"/>
      <c r="AS40" s="191">
        <f>IF(ISERROR(AT40/12*Occupancy!$B$65),"-",AT40/12*Occupancy!$B$65)</f>
        <v>0</v>
      </c>
      <c r="AT40" s="191"/>
      <c r="AU40" s="191" t="str">
        <f>IF(ISERROR(IF(AR40="","",AR40/VLOOKUP(Occupancy!$B$65,Occupancy!$BJ$68:'Occupancy'!$B$79,1)*12/$B40)),"-",IF(AR40="","",AR40/VLOOKUP(Occupancy!$B$65,Occupancy!$BJ$68:'Occupancy'!$B$79,1)*12/$B40))</f>
        <v/>
      </c>
      <c r="AV40" s="191" t="str">
        <f>IF(ISERROR(IF(AS40="","",AS40/VLOOKUP(Occupancy!$B$65,Occupancy!$BJ$68:'Occupancy'!$B$79,1)*12/$B40)),"-",IF(AS40="","",AS40/VLOOKUP(Occupancy!$B$65,Occupancy!$BJ$68:'Occupancy'!$B$79,1)*12/$B40))</f>
        <v>-</v>
      </c>
      <c r="AW40" s="195"/>
      <c r="AX40" s="195">
        <f>IF(ISERROR(AY40/12*Occupancy!$B$65),"-",AY40/12*Occupancy!$B$65)</f>
        <v>0</v>
      </c>
      <c r="AY40" s="195"/>
      <c r="AZ40" s="195" t="str">
        <f>IF(ISERROR(IF(AW40="","",AW40/VLOOKUP(Occupancy!$B$65,Occupancy!$BJ$68:'Occupancy'!$B$79,1)*12/$B40)),"-",IF(AW40="","",AW40/VLOOKUP(Occupancy!$B$65,Occupancy!$BJ$68:'Occupancy'!$B$79,1)*12/$B40))</f>
        <v/>
      </c>
      <c r="BA40" s="195" t="str">
        <f>IF(ISERROR(IF(AX40="","",AX40/VLOOKUP(Occupancy!$B$65,Occupancy!$BJ$68:'Occupancy'!$B$79,1)*12/$B40)),"-",IF(AX40="","",AX40/VLOOKUP(Occupancy!$B$65,Occupancy!$BJ$68:'Occupancy'!$B$79,1)*12/$B40))</f>
        <v>-</v>
      </c>
      <c r="BB40" s="200">
        <f t="shared" ref="BB40:BB64" si="3">+D40+I40+N40+S40+X40+AC40+AM40+AH40+AR40+AW40</f>
        <v>0</v>
      </c>
      <c r="BC40" s="200">
        <f t="shared" ref="BC40:BC64" si="4">+E40+J40+O40+T40+Y40+AD40+AN40+AI40+AS40+AX40</f>
        <v>0</v>
      </c>
      <c r="BD40" s="200">
        <f t="shared" ref="BD40:BD64" si="5">+F40+K40+P40+U40+Z40+AE40+AO40+AJ40+AT40+AY40</f>
        <v>0</v>
      </c>
      <c r="BE40" s="200" t="str">
        <f>IF(ISERROR(IF(BB40="","",BB40/VLOOKUP(Occupancy!$B$65,Occupancy!$BJ$68:'Occupancy'!$B$79,1)*12/$B40)),"-",IF(BB40="","",BB40/VLOOKUP(Occupancy!$B$65,Occupancy!$BJ$68:'Occupancy'!$B$79,1)*12/$B40))</f>
        <v>-</v>
      </c>
      <c r="BF40" s="201" t="str">
        <f>IF(ISERROR(IF(BC40="","",BC40/VLOOKUP(Occupancy!$B$65,Occupancy!$BJ$68:'Occupancy'!$B$79,1)*12/$B40)),"-",IF(BC40="","",BC40/VLOOKUP(Occupancy!$B$65,Occupancy!$BJ$68:'Occupancy'!$B$79,1)*12/$B40))</f>
        <v>-</v>
      </c>
    </row>
    <row r="41" spans="1:58" x14ac:dyDescent="0.25">
      <c r="A41" s="153" t="s">
        <v>130</v>
      </c>
      <c r="B41" s="192" t="str">
        <f>Operating!B46</f>
        <v>-</v>
      </c>
      <c r="C41" s="193"/>
      <c r="D41" s="194"/>
      <c r="E41" s="191">
        <f>IF(ISERROR(F41/12*Occupancy!$B$65),"-",F41/12*Occupancy!$B$65)</f>
        <v>0</v>
      </c>
      <c r="F41" s="191"/>
      <c r="G41" s="191" t="str">
        <f>IF(ISERROR(IF(D41="","",D41/VLOOKUP(Occupancy!$B$65,Occupancy!$BJ$68:'Occupancy'!$B$79,1)*12/$B41)),"-",IF(D41="","",D41/VLOOKUP(Occupancy!$B$65,Occupancy!$BJ$68:'Occupancy'!$B$79,1)*12/$B41))</f>
        <v/>
      </c>
      <c r="H41" s="191" t="str">
        <f>IF(ISERROR(IF(E41="","",E41/VLOOKUP(Occupancy!$B$65,Occupancy!$BJ$68:'Occupancy'!$B$79,1)*12/$B41)),"-",IF(E41="","",E41/VLOOKUP(Occupancy!$B$65,Occupancy!$BJ$68:'Occupancy'!$B$79,1)*12/$B41))</f>
        <v>-</v>
      </c>
      <c r="I41" s="195"/>
      <c r="J41" s="195">
        <f>IF(ISERROR(K41/12*Occupancy!$B$65),"-",K41/12*Occupancy!$B$65)</f>
        <v>0</v>
      </c>
      <c r="K41" s="195"/>
      <c r="L41" s="195" t="str">
        <f>IF(ISERROR(IF(I41="","",I41/VLOOKUP(Occupancy!$B$65,Occupancy!$BJ$68:'Occupancy'!$B$79,1)*12/$B41)),"-",IF(I41="","",I41/VLOOKUP(Occupancy!$B$65,Occupancy!$BJ$68:'Occupancy'!$B$79,1)*12/$B41))</f>
        <v/>
      </c>
      <c r="M41" s="195" t="str">
        <f>IF(ISERROR(IF(J41="","",J41/VLOOKUP(Occupancy!$B$65,Occupancy!$BJ$68:'Occupancy'!$B$79,1)*12/$B41)),"-",IF(J41="","",J41/VLOOKUP(Occupancy!$B$65,Occupancy!$BJ$68:'Occupancy'!$B$79,1)*12/$B41))</f>
        <v>-</v>
      </c>
      <c r="N41" s="191"/>
      <c r="O41" s="191">
        <f>IF(ISERROR(P41/12*Occupancy!$B$65),"-",P41/12*Occupancy!$B$65)</f>
        <v>0</v>
      </c>
      <c r="P41" s="191"/>
      <c r="Q41" s="191" t="str">
        <f>IF(ISERROR(IF(N41="","",N41/VLOOKUP(Occupancy!$B$65,Occupancy!$BJ$68:'Occupancy'!$B$79,1)*12/$B41)),"-",IF(N41="","",N41/VLOOKUP(Occupancy!$B$65,Occupancy!$BJ$68:'Occupancy'!$B$79,1)*12/$B41))</f>
        <v/>
      </c>
      <c r="R41" s="191" t="str">
        <f>IF(ISERROR(IF(O41="","",O41/VLOOKUP(Occupancy!$B$65,Occupancy!$BJ$68:'Occupancy'!$B$79,1)*12/$B41)),"-",IF(O41="","",O41/VLOOKUP(Occupancy!$B$65,Occupancy!$BJ$68:'Occupancy'!$B$79,1)*12/$B41))</f>
        <v>-</v>
      </c>
      <c r="S41" s="195"/>
      <c r="T41" s="195">
        <f>IF(ISERROR(U41/12*Occupancy!$B$65),"-",U41/12*Occupancy!$B$65)</f>
        <v>0</v>
      </c>
      <c r="U41" s="195"/>
      <c r="V41" s="195" t="str">
        <f>IF(ISERROR(IF(S41="","",S41/VLOOKUP(Occupancy!$B$65,Occupancy!$BJ$68:'Occupancy'!$B$79,1)*12/$B41)),"-",IF(S41="","",S41/VLOOKUP(Occupancy!$B$65,Occupancy!$BJ$68:'Occupancy'!$B$79,1)*12/$B41))</f>
        <v/>
      </c>
      <c r="W41" s="195" t="str">
        <f>IF(ISERROR(IF(T41="","",T41/VLOOKUP(Occupancy!$B$65,Occupancy!$BJ$68:'Occupancy'!$B$79,1)*12/$B41)),"-",IF(T41="","",T41/VLOOKUP(Occupancy!$B$65,Occupancy!$BJ$68:'Occupancy'!$B$79,1)*12/$B41))</f>
        <v>-</v>
      </c>
      <c r="X41" s="191"/>
      <c r="Y41" s="191">
        <f>IF(ISERROR(Z41/12*Occupancy!$B$65),"-",Z41/12*Occupancy!$B$65)</f>
        <v>0</v>
      </c>
      <c r="Z41" s="191"/>
      <c r="AA41" s="191" t="str">
        <f>IF(ISERROR(IF(X41="","",X41/VLOOKUP(Occupancy!$B$65,Occupancy!$BJ$68:'Occupancy'!$B$79,1)*12/$B41)),"-",IF(X41="","",X41/VLOOKUP(Occupancy!$B$65,Occupancy!$BJ$68:'Occupancy'!$B$79,1)*12/$B41))</f>
        <v/>
      </c>
      <c r="AB41" s="196" t="str">
        <f>IF(ISERROR(IF(Y41="","",Y41/VLOOKUP(Occupancy!$B$65,Occupancy!$BJ$68:'Occupancy'!$B$79,1)*12/$B41)),"-",IF(Y41="","",Y41/VLOOKUP(Occupancy!$B$65,Occupancy!$BJ$68:'Occupancy'!$B$79,1)*12/$B41))</f>
        <v>-</v>
      </c>
      <c r="AC41" s="197"/>
      <c r="AD41" s="195">
        <f>IF(ISERROR(AE41/12*Occupancy!$B$65),"-",AE41/12*Occupancy!$B$65)</f>
        <v>0</v>
      </c>
      <c r="AE41" s="195"/>
      <c r="AF41" s="195" t="str">
        <f>IF(ISERROR(IF(AC41="","",AC41/VLOOKUP(Occupancy!$B$65,Occupancy!$BJ$68:'Occupancy'!$B$79,1)*12/$B41)),"-",IF(AC41="","",AC41/VLOOKUP(Occupancy!$B$65,Occupancy!$BJ$68:'Occupancy'!$B$79,1)*12/$B41))</f>
        <v/>
      </c>
      <c r="AG41" s="198" t="str">
        <f>IF(ISERROR(IF(AD41="","",AD41/VLOOKUP(Occupancy!$B$65,Occupancy!$BJ$68:'Occupancy'!$B$79,1)*12/$B41)),"-",IF(AD41="","",AD41/VLOOKUP(Occupancy!$B$65,Occupancy!$BJ$68:'Occupancy'!$B$79,1)*12/$B41))</f>
        <v>-</v>
      </c>
      <c r="AH41" s="199"/>
      <c r="AI41" s="191">
        <f>IF(ISERROR(AJ41/12*Occupancy!$B$65),"-",AJ41/12*Occupancy!$B$65)</f>
        <v>0</v>
      </c>
      <c r="AJ41" s="191"/>
      <c r="AK41" s="191" t="str">
        <f>IF(ISERROR(IF(AH41="","",AH41/VLOOKUP(Occupancy!$B$65,Occupancy!$BJ$68:'Occupancy'!$B$79,1)*12/$B41)),"-",IF(AH41="","",AH41/VLOOKUP(Occupancy!$B$65,Occupancy!$BJ$68:'Occupancy'!$B$79,1)*12/$B41))</f>
        <v/>
      </c>
      <c r="AL41" s="196" t="str">
        <f>IF(ISERROR(IF(AI41="","",AI41/VLOOKUP(Occupancy!$B$65,Occupancy!$BJ$68:'Occupancy'!$B$79,1)*12/$B41)),"-",IF(AI41="","",AI41/VLOOKUP(Occupancy!$B$65,Occupancy!$BJ$68:'Occupancy'!$B$79,1)*12/$B41))</f>
        <v>-</v>
      </c>
      <c r="AM41" s="195"/>
      <c r="AN41" s="195">
        <f>IF(ISERROR(AO41/12*Occupancy!$B$65),"-",AO41/12*Occupancy!$B$65)</f>
        <v>0</v>
      </c>
      <c r="AO41" s="195"/>
      <c r="AP41" s="195" t="str">
        <f>IF(ISERROR(IF(AM41="","",AM41/VLOOKUP(Occupancy!$B$65,Occupancy!$BJ$68:'Occupancy'!$B$79,1)*12/$B41)),"-",IF(AM41="","",AM41/VLOOKUP(Occupancy!$B$65,Occupancy!$BJ$68:'Occupancy'!$B$79,1)*12/$B41))</f>
        <v/>
      </c>
      <c r="AQ41" s="195" t="str">
        <f>IF(ISERROR(IF(AN41="","",AN41/VLOOKUP(Occupancy!$B$65,Occupancy!$BJ$68:'Occupancy'!$B$79,1)*12/$B41)),"-",IF(AN41="","",AN41/VLOOKUP(Occupancy!$B$65,Occupancy!$BJ$68:'Occupancy'!$B$79,1)*12/$B41))</f>
        <v>-</v>
      </c>
      <c r="AR41" s="199"/>
      <c r="AS41" s="191">
        <f>IF(ISERROR(AT41/12*Occupancy!$B$65),"-",AT41/12*Occupancy!$B$65)</f>
        <v>0</v>
      </c>
      <c r="AT41" s="191"/>
      <c r="AU41" s="191" t="str">
        <f>IF(ISERROR(IF(AR41="","",AR41/VLOOKUP(Occupancy!$B$65,Occupancy!$BJ$68:'Occupancy'!$B$79,1)*12/$B41)),"-",IF(AR41="","",AR41/VLOOKUP(Occupancy!$B$65,Occupancy!$BJ$68:'Occupancy'!$B$79,1)*12/$B41))</f>
        <v/>
      </c>
      <c r="AV41" s="191" t="str">
        <f>IF(ISERROR(IF(AS41="","",AS41/VLOOKUP(Occupancy!$B$65,Occupancy!$BJ$68:'Occupancy'!$B$79,1)*12/$B41)),"-",IF(AS41="","",AS41/VLOOKUP(Occupancy!$B$65,Occupancy!$BJ$68:'Occupancy'!$B$79,1)*12/$B41))</f>
        <v>-</v>
      </c>
      <c r="AW41" s="195"/>
      <c r="AX41" s="195">
        <f>IF(ISERROR(AY41/12*Occupancy!$B$65),"-",AY41/12*Occupancy!$B$65)</f>
        <v>0</v>
      </c>
      <c r="AY41" s="195"/>
      <c r="AZ41" s="195" t="str">
        <f>IF(ISERROR(IF(AW41="","",AW41/VLOOKUP(Occupancy!$B$65,Occupancy!$BJ$68:'Occupancy'!$B$79,1)*12/$B41)),"-",IF(AW41="","",AW41/VLOOKUP(Occupancy!$B$65,Occupancy!$BJ$68:'Occupancy'!$B$79,1)*12/$B41))</f>
        <v/>
      </c>
      <c r="BA41" s="195" t="str">
        <f>IF(ISERROR(IF(AX41="","",AX41/VLOOKUP(Occupancy!$B$65,Occupancy!$BJ$68:'Occupancy'!$B$79,1)*12/$B41)),"-",IF(AX41="","",AX41/VLOOKUP(Occupancy!$B$65,Occupancy!$BJ$68:'Occupancy'!$B$79,1)*12/$B41))</f>
        <v>-</v>
      </c>
      <c r="BB41" s="200">
        <f t="shared" si="3"/>
        <v>0</v>
      </c>
      <c r="BC41" s="200">
        <f t="shared" si="4"/>
        <v>0</v>
      </c>
      <c r="BD41" s="200">
        <f t="shared" si="5"/>
        <v>0</v>
      </c>
      <c r="BE41" s="200" t="str">
        <f>IF(ISERROR(IF(BB41="","",BB41/VLOOKUP(Occupancy!$B$65,Occupancy!$BJ$68:'Occupancy'!$B$79,1)*12/$B41)),"-",IF(BB41="","",BB41/VLOOKUP(Occupancy!$B$65,Occupancy!$BJ$68:'Occupancy'!$B$79,1)*12/$B41))</f>
        <v>-</v>
      </c>
      <c r="BF41" s="201" t="str">
        <f>IF(ISERROR(IF(BC41="","",BC41/VLOOKUP(Occupancy!$B$65,Occupancy!$BJ$68:'Occupancy'!$B$79,1)*12/$B41)),"-",IF(BC41="","",BC41/VLOOKUP(Occupancy!$B$65,Occupancy!$BJ$68:'Occupancy'!$B$79,1)*12/$B41))</f>
        <v>-</v>
      </c>
    </row>
    <row r="42" spans="1:58" x14ac:dyDescent="0.25">
      <c r="A42" s="153" t="s">
        <v>140</v>
      </c>
      <c r="B42" s="192" t="str">
        <f>Operating!B47</f>
        <v>-</v>
      </c>
      <c r="C42" s="193"/>
      <c r="D42" s="194"/>
      <c r="E42" s="191">
        <f>IF(ISERROR(F42/12*Occupancy!$B$65),"-",F42/12*Occupancy!$B$65)</f>
        <v>0</v>
      </c>
      <c r="F42" s="191"/>
      <c r="G42" s="191" t="str">
        <f>IF(ISERROR(IF(D42="","",D42/VLOOKUP(Occupancy!$B$65,Occupancy!$BJ$68:'Occupancy'!$B$79,1)*12/$B42)),"-",IF(D42="","",D42/VLOOKUP(Occupancy!$B$65,Occupancy!$BJ$68:'Occupancy'!$B$79,1)*12/$B42))</f>
        <v/>
      </c>
      <c r="H42" s="191" t="str">
        <f>IF(ISERROR(IF(E42="","",E42/VLOOKUP(Occupancy!$B$65,Occupancy!$BJ$68:'Occupancy'!$B$79,1)*12/$B42)),"-",IF(E42="","",E42/VLOOKUP(Occupancy!$B$65,Occupancy!$BJ$68:'Occupancy'!$B$79,1)*12/$B42))</f>
        <v>-</v>
      </c>
      <c r="I42" s="195"/>
      <c r="J42" s="195">
        <f>IF(ISERROR(K42/12*Occupancy!$B$65),"-",K42/12*Occupancy!$B$65)</f>
        <v>0</v>
      </c>
      <c r="K42" s="195"/>
      <c r="L42" s="195" t="str">
        <f>IF(ISERROR(IF(I42="","",I42/VLOOKUP(Occupancy!$B$65,Occupancy!$BJ$68:'Occupancy'!$B$79,1)*12/$B42)),"-",IF(I42="","",I42/VLOOKUP(Occupancy!$B$65,Occupancy!$BJ$68:'Occupancy'!$B$79,1)*12/$B42))</f>
        <v/>
      </c>
      <c r="M42" s="195" t="str">
        <f>IF(ISERROR(IF(J42="","",J42/VLOOKUP(Occupancy!$B$65,Occupancy!$BJ$68:'Occupancy'!$B$79,1)*12/$B42)),"-",IF(J42="","",J42/VLOOKUP(Occupancy!$B$65,Occupancy!$BJ$68:'Occupancy'!$B$79,1)*12/$B42))</f>
        <v>-</v>
      </c>
      <c r="N42" s="191"/>
      <c r="O42" s="191">
        <f>IF(ISERROR(P42/12*Occupancy!$B$65),"-",P42/12*Occupancy!$B$65)</f>
        <v>0</v>
      </c>
      <c r="P42" s="191"/>
      <c r="Q42" s="191" t="str">
        <f>IF(ISERROR(IF(N42="","",N42/VLOOKUP(Occupancy!$B$65,Occupancy!$BJ$68:'Occupancy'!$B$79,1)*12/$B42)),"-",IF(N42="","",N42/VLOOKUP(Occupancy!$B$65,Occupancy!$BJ$68:'Occupancy'!$B$79,1)*12/$B42))</f>
        <v/>
      </c>
      <c r="R42" s="191" t="str">
        <f>IF(ISERROR(IF(O42="","",O42/VLOOKUP(Occupancy!$B$65,Occupancy!$BJ$68:'Occupancy'!$B$79,1)*12/$B42)),"-",IF(O42="","",O42/VLOOKUP(Occupancy!$B$65,Occupancy!$BJ$68:'Occupancy'!$B$79,1)*12/$B42))</f>
        <v>-</v>
      </c>
      <c r="S42" s="195"/>
      <c r="T42" s="195">
        <f>IF(ISERROR(U42/12*Occupancy!$B$65),"-",U42/12*Occupancy!$B$65)</f>
        <v>0</v>
      </c>
      <c r="U42" s="195"/>
      <c r="V42" s="195" t="str">
        <f>IF(ISERROR(IF(S42="","",S42/VLOOKUP(Occupancy!$B$65,Occupancy!$BJ$68:'Occupancy'!$B$79,1)*12/$B42)),"-",IF(S42="","",S42/VLOOKUP(Occupancy!$B$65,Occupancy!$BJ$68:'Occupancy'!$B$79,1)*12/$B42))</f>
        <v/>
      </c>
      <c r="W42" s="195" t="str">
        <f>IF(ISERROR(IF(T42="","",T42/VLOOKUP(Occupancy!$B$65,Occupancy!$BJ$68:'Occupancy'!$B$79,1)*12/$B42)),"-",IF(T42="","",T42/VLOOKUP(Occupancy!$B$65,Occupancy!$BJ$68:'Occupancy'!$B$79,1)*12/$B42))</f>
        <v>-</v>
      </c>
      <c r="X42" s="191"/>
      <c r="Y42" s="191">
        <f>IF(ISERROR(Z42/12*Occupancy!$B$65),"-",Z42/12*Occupancy!$B$65)</f>
        <v>0</v>
      </c>
      <c r="Z42" s="191"/>
      <c r="AA42" s="191" t="str">
        <f>IF(ISERROR(IF(X42="","",X42/VLOOKUP(Occupancy!$B$65,Occupancy!$BJ$68:'Occupancy'!$B$79,1)*12/$B42)),"-",IF(X42="","",X42/VLOOKUP(Occupancy!$B$65,Occupancy!$BJ$68:'Occupancy'!$B$79,1)*12/$B42))</f>
        <v/>
      </c>
      <c r="AB42" s="196" t="str">
        <f>IF(ISERROR(IF(Y42="","",Y42/VLOOKUP(Occupancy!$B$65,Occupancy!$BJ$68:'Occupancy'!$B$79,1)*12/$B42)),"-",IF(Y42="","",Y42/VLOOKUP(Occupancy!$B$65,Occupancy!$BJ$68:'Occupancy'!$B$79,1)*12/$B42))</f>
        <v>-</v>
      </c>
      <c r="AC42" s="197"/>
      <c r="AD42" s="195">
        <f>IF(ISERROR(AE42/12*Occupancy!$B$65),"-",AE42/12*Occupancy!$B$65)</f>
        <v>0</v>
      </c>
      <c r="AE42" s="195"/>
      <c r="AF42" s="195" t="str">
        <f>IF(ISERROR(IF(AC42="","",AC42/VLOOKUP(Occupancy!$B$65,Occupancy!$BJ$68:'Occupancy'!$B$79,1)*12/$B42)),"-",IF(AC42="","",AC42/VLOOKUP(Occupancy!$B$65,Occupancy!$BJ$68:'Occupancy'!$B$79,1)*12/$B42))</f>
        <v/>
      </c>
      <c r="AG42" s="198" t="str">
        <f>IF(ISERROR(IF(AD42="","",AD42/VLOOKUP(Occupancy!$B$65,Occupancy!$BJ$68:'Occupancy'!$B$79,1)*12/$B42)),"-",IF(AD42="","",AD42/VLOOKUP(Occupancy!$B$65,Occupancy!$BJ$68:'Occupancy'!$B$79,1)*12/$B42))</f>
        <v>-</v>
      </c>
      <c r="AH42" s="199"/>
      <c r="AI42" s="191">
        <f>IF(ISERROR(AJ42/12*Occupancy!$B$65),"-",AJ42/12*Occupancy!$B$65)</f>
        <v>0</v>
      </c>
      <c r="AJ42" s="191"/>
      <c r="AK42" s="191" t="str">
        <f>IF(ISERROR(IF(AH42="","",AH42/VLOOKUP(Occupancy!$B$65,Occupancy!$BJ$68:'Occupancy'!$B$79,1)*12/$B42)),"-",IF(AH42="","",AH42/VLOOKUP(Occupancy!$B$65,Occupancy!$BJ$68:'Occupancy'!$B$79,1)*12/$B42))</f>
        <v/>
      </c>
      <c r="AL42" s="196" t="str">
        <f>IF(ISERROR(IF(AI42="","",AI42/VLOOKUP(Occupancy!$B$65,Occupancy!$BJ$68:'Occupancy'!$B$79,1)*12/$B42)),"-",IF(AI42="","",AI42/VLOOKUP(Occupancy!$B$65,Occupancy!$BJ$68:'Occupancy'!$B$79,1)*12/$B42))</f>
        <v>-</v>
      </c>
      <c r="AM42" s="195"/>
      <c r="AN42" s="195">
        <f>IF(ISERROR(AO42/12*Occupancy!$B$65),"-",AO42/12*Occupancy!$B$65)</f>
        <v>0</v>
      </c>
      <c r="AO42" s="195"/>
      <c r="AP42" s="195" t="str">
        <f>IF(ISERROR(IF(AM42="","",AM42/VLOOKUP(Occupancy!$B$65,Occupancy!$BJ$68:'Occupancy'!$B$79,1)*12/$B42)),"-",IF(AM42="","",AM42/VLOOKUP(Occupancy!$B$65,Occupancy!$BJ$68:'Occupancy'!$B$79,1)*12/$B42))</f>
        <v/>
      </c>
      <c r="AQ42" s="195" t="str">
        <f>IF(ISERROR(IF(AN42="","",AN42/VLOOKUP(Occupancy!$B$65,Occupancy!$BJ$68:'Occupancy'!$B$79,1)*12/$B42)),"-",IF(AN42="","",AN42/VLOOKUP(Occupancy!$B$65,Occupancy!$BJ$68:'Occupancy'!$B$79,1)*12/$B42))</f>
        <v>-</v>
      </c>
      <c r="AR42" s="199"/>
      <c r="AS42" s="191">
        <f>IF(ISERROR(AT42/12*Occupancy!$B$65),"-",AT42/12*Occupancy!$B$65)</f>
        <v>0</v>
      </c>
      <c r="AT42" s="191"/>
      <c r="AU42" s="191" t="str">
        <f>IF(ISERROR(IF(AR42="","",AR42/VLOOKUP(Occupancy!$B$65,Occupancy!$BJ$68:'Occupancy'!$B$79,1)*12/$B42)),"-",IF(AR42="","",AR42/VLOOKUP(Occupancy!$B$65,Occupancy!$BJ$68:'Occupancy'!$B$79,1)*12/$B42))</f>
        <v/>
      </c>
      <c r="AV42" s="191" t="str">
        <f>IF(ISERROR(IF(AS42="","",AS42/VLOOKUP(Occupancy!$B$65,Occupancy!$BJ$68:'Occupancy'!$B$79,1)*12/$B42)),"-",IF(AS42="","",AS42/VLOOKUP(Occupancy!$B$65,Occupancy!$BJ$68:'Occupancy'!$B$79,1)*12/$B42))</f>
        <v>-</v>
      </c>
      <c r="AW42" s="195"/>
      <c r="AX42" s="195">
        <f>IF(ISERROR(AY42/12*Occupancy!$B$65),"-",AY42/12*Occupancy!$B$65)</f>
        <v>0</v>
      </c>
      <c r="AY42" s="195"/>
      <c r="AZ42" s="195" t="str">
        <f>IF(ISERROR(IF(AW42="","",AW42/VLOOKUP(Occupancy!$B$65,Occupancy!$BJ$68:'Occupancy'!$B$79,1)*12/$B42)),"-",IF(AW42="","",AW42/VLOOKUP(Occupancy!$B$65,Occupancy!$BJ$68:'Occupancy'!$B$79,1)*12/$B42))</f>
        <v/>
      </c>
      <c r="BA42" s="195" t="str">
        <f>IF(ISERROR(IF(AX42="","",AX42/VLOOKUP(Occupancy!$B$65,Occupancy!$BJ$68:'Occupancy'!$B$79,1)*12/$B42)),"-",IF(AX42="","",AX42/VLOOKUP(Occupancy!$B$65,Occupancy!$BJ$68:'Occupancy'!$B$79,1)*12/$B42))</f>
        <v>-</v>
      </c>
      <c r="BB42" s="200">
        <f t="shared" si="3"/>
        <v>0</v>
      </c>
      <c r="BC42" s="200">
        <f t="shared" si="4"/>
        <v>0</v>
      </c>
      <c r="BD42" s="200">
        <f t="shared" si="5"/>
        <v>0</v>
      </c>
      <c r="BE42" s="200" t="str">
        <f>IF(ISERROR(IF(BB42="","",BB42/VLOOKUP(Occupancy!$B$65,Occupancy!$BJ$68:'Occupancy'!$B$79,1)*12/$B42)),"-",IF(BB42="","",BB42/VLOOKUP(Occupancy!$B$65,Occupancy!$BJ$68:'Occupancy'!$B$79,1)*12/$B42))</f>
        <v>-</v>
      </c>
      <c r="BF42" s="201" t="str">
        <f>IF(ISERROR(IF(BC42="","",BC42/VLOOKUP(Occupancy!$B$65,Occupancy!$BJ$68:'Occupancy'!$B$79,1)*12/$B42)),"-",IF(BC42="","",BC42/VLOOKUP(Occupancy!$B$65,Occupancy!$BJ$68:'Occupancy'!$B$79,1)*12/$B42))</f>
        <v>-</v>
      </c>
    </row>
    <row r="43" spans="1:58" x14ac:dyDescent="0.25">
      <c r="A43" s="153" t="s">
        <v>144</v>
      </c>
      <c r="B43" s="192" t="str">
        <f>Operating!B48</f>
        <v>-</v>
      </c>
      <c r="C43" s="193"/>
      <c r="D43" s="194"/>
      <c r="E43" s="191">
        <f>IF(ISERROR(F43/12*Occupancy!$B$65),"-",F43/12*Occupancy!$B$65)</f>
        <v>0</v>
      </c>
      <c r="F43" s="191"/>
      <c r="G43" s="191" t="str">
        <f>IF(ISERROR(IF(D43="","",D43/VLOOKUP(Occupancy!$B$65,Occupancy!$BJ$68:'Occupancy'!$B$79,1)*12/$B43)),"-",IF(D43="","",D43/VLOOKUP(Occupancy!$B$65,Occupancy!$BJ$68:'Occupancy'!$B$79,1)*12/$B43))</f>
        <v/>
      </c>
      <c r="H43" s="191" t="str">
        <f>IF(ISERROR(IF(E43="","",E43/VLOOKUP(Occupancy!$B$65,Occupancy!$BJ$68:'Occupancy'!$B$79,1)*12/$B43)),"-",IF(E43="","",E43/VLOOKUP(Occupancy!$B$65,Occupancy!$BJ$68:'Occupancy'!$B$79,1)*12/$B43))</f>
        <v>-</v>
      </c>
      <c r="I43" s="195"/>
      <c r="J43" s="195">
        <f>IF(ISERROR(K43/12*Occupancy!$B$65),"-",K43/12*Occupancy!$B$65)</f>
        <v>0</v>
      </c>
      <c r="K43" s="195"/>
      <c r="L43" s="195" t="str">
        <f>IF(ISERROR(IF(I43="","",I43/VLOOKUP(Occupancy!$B$65,Occupancy!$BJ$68:'Occupancy'!$B$79,1)*12/$B43)),"-",IF(I43="","",I43/VLOOKUP(Occupancy!$B$65,Occupancy!$BJ$68:'Occupancy'!$B$79,1)*12/$B43))</f>
        <v/>
      </c>
      <c r="M43" s="195" t="str">
        <f>IF(ISERROR(IF(J43="","",J43/VLOOKUP(Occupancy!$B$65,Occupancy!$BJ$68:'Occupancy'!$B$79,1)*12/$B43)),"-",IF(J43="","",J43/VLOOKUP(Occupancy!$B$65,Occupancy!$BJ$68:'Occupancy'!$B$79,1)*12/$B43))</f>
        <v>-</v>
      </c>
      <c r="N43" s="191"/>
      <c r="O43" s="191">
        <f>IF(ISERROR(P43/12*Occupancy!$B$65),"-",P43/12*Occupancy!$B$65)</f>
        <v>0</v>
      </c>
      <c r="P43" s="191"/>
      <c r="Q43" s="191" t="str">
        <f>IF(ISERROR(IF(N43="","",N43/VLOOKUP(Occupancy!$B$65,Occupancy!$BJ$68:'Occupancy'!$B$79,1)*12/$B43)),"-",IF(N43="","",N43/VLOOKUP(Occupancy!$B$65,Occupancy!$BJ$68:'Occupancy'!$B$79,1)*12/$B43))</f>
        <v/>
      </c>
      <c r="R43" s="191" t="str">
        <f>IF(ISERROR(IF(O43="","",O43/VLOOKUP(Occupancy!$B$65,Occupancy!$BJ$68:'Occupancy'!$B$79,1)*12/$B43)),"-",IF(O43="","",O43/VLOOKUP(Occupancy!$B$65,Occupancy!$BJ$68:'Occupancy'!$B$79,1)*12/$B43))</f>
        <v>-</v>
      </c>
      <c r="S43" s="195"/>
      <c r="T43" s="195">
        <f>IF(ISERROR(U43/12*Occupancy!$B$65),"-",U43/12*Occupancy!$B$65)</f>
        <v>0</v>
      </c>
      <c r="U43" s="195"/>
      <c r="V43" s="195" t="str">
        <f>IF(ISERROR(IF(S43="","",S43/VLOOKUP(Occupancy!$B$65,Occupancy!$BJ$68:'Occupancy'!$B$79,1)*12/$B43)),"-",IF(S43="","",S43/VLOOKUP(Occupancy!$B$65,Occupancy!$BJ$68:'Occupancy'!$B$79,1)*12/$B43))</f>
        <v/>
      </c>
      <c r="W43" s="195" t="str">
        <f>IF(ISERROR(IF(T43="","",T43/VLOOKUP(Occupancy!$B$65,Occupancy!$BJ$68:'Occupancy'!$B$79,1)*12/$B43)),"-",IF(T43="","",T43/VLOOKUP(Occupancy!$B$65,Occupancy!$BJ$68:'Occupancy'!$B$79,1)*12/$B43))</f>
        <v>-</v>
      </c>
      <c r="X43" s="191"/>
      <c r="Y43" s="191">
        <f>IF(ISERROR(Z43/12*Occupancy!$B$65),"-",Z43/12*Occupancy!$B$65)</f>
        <v>0</v>
      </c>
      <c r="Z43" s="191"/>
      <c r="AA43" s="191" t="str">
        <f>IF(ISERROR(IF(X43="","",X43/VLOOKUP(Occupancy!$B$65,Occupancy!$BJ$68:'Occupancy'!$B$79,1)*12/$B43)),"-",IF(X43="","",X43/VLOOKUP(Occupancy!$B$65,Occupancy!$BJ$68:'Occupancy'!$B$79,1)*12/$B43))</f>
        <v/>
      </c>
      <c r="AB43" s="196" t="str">
        <f>IF(ISERROR(IF(Y43="","",Y43/VLOOKUP(Occupancy!$B$65,Occupancy!$BJ$68:'Occupancy'!$B$79,1)*12/$B43)),"-",IF(Y43="","",Y43/VLOOKUP(Occupancy!$B$65,Occupancy!$BJ$68:'Occupancy'!$B$79,1)*12/$B43))</f>
        <v>-</v>
      </c>
      <c r="AC43" s="197"/>
      <c r="AD43" s="195">
        <f>IF(ISERROR(AE43/12*Occupancy!$B$65),"-",AE43/12*Occupancy!$B$65)</f>
        <v>0</v>
      </c>
      <c r="AE43" s="195"/>
      <c r="AF43" s="195" t="str">
        <f>IF(ISERROR(IF(AC43="","",AC43/VLOOKUP(Occupancy!$B$65,Occupancy!$BJ$68:'Occupancy'!$B$79,1)*12/$B43)),"-",IF(AC43="","",AC43/VLOOKUP(Occupancy!$B$65,Occupancy!$BJ$68:'Occupancy'!$B$79,1)*12/$B43))</f>
        <v/>
      </c>
      <c r="AG43" s="198" t="str">
        <f>IF(ISERROR(IF(AD43="","",AD43/VLOOKUP(Occupancy!$B$65,Occupancy!$BJ$68:'Occupancy'!$B$79,1)*12/$B43)),"-",IF(AD43="","",AD43/VLOOKUP(Occupancy!$B$65,Occupancy!$BJ$68:'Occupancy'!$B$79,1)*12/$B43))</f>
        <v>-</v>
      </c>
      <c r="AH43" s="199"/>
      <c r="AI43" s="191">
        <f>IF(ISERROR(AJ43/12*Occupancy!$B$65),"-",AJ43/12*Occupancy!$B$65)</f>
        <v>0</v>
      </c>
      <c r="AJ43" s="191"/>
      <c r="AK43" s="191" t="str">
        <f>IF(ISERROR(IF(AH43="","",AH43/VLOOKUP(Occupancy!$B$65,Occupancy!$BJ$68:'Occupancy'!$B$79,1)*12/$B43)),"-",IF(AH43="","",AH43/VLOOKUP(Occupancy!$B$65,Occupancy!$BJ$68:'Occupancy'!$B$79,1)*12/$B43))</f>
        <v/>
      </c>
      <c r="AL43" s="196" t="str">
        <f>IF(ISERROR(IF(AI43="","",AI43/VLOOKUP(Occupancy!$B$65,Occupancy!$BJ$68:'Occupancy'!$B$79,1)*12/$B43)),"-",IF(AI43="","",AI43/VLOOKUP(Occupancy!$B$65,Occupancy!$BJ$68:'Occupancy'!$B$79,1)*12/$B43))</f>
        <v>-</v>
      </c>
      <c r="AM43" s="195"/>
      <c r="AN43" s="195">
        <f>IF(ISERROR(AO43/12*Occupancy!$B$65),"-",AO43/12*Occupancy!$B$65)</f>
        <v>0</v>
      </c>
      <c r="AO43" s="195"/>
      <c r="AP43" s="195" t="str">
        <f>IF(ISERROR(IF(AM43="","",AM43/VLOOKUP(Occupancy!$B$65,Occupancy!$BJ$68:'Occupancy'!$B$79,1)*12/$B43)),"-",IF(AM43="","",AM43/VLOOKUP(Occupancy!$B$65,Occupancy!$BJ$68:'Occupancy'!$B$79,1)*12/$B43))</f>
        <v/>
      </c>
      <c r="AQ43" s="195" t="str">
        <f>IF(ISERROR(IF(AN43="","",AN43/VLOOKUP(Occupancy!$B$65,Occupancy!$BJ$68:'Occupancy'!$B$79,1)*12/$B43)),"-",IF(AN43="","",AN43/VLOOKUP(Occupancy!$B$65,Occupancy!$BJ$68:'Occupancy'!$B$79,1)*12/$B43))</f>
        <v>-</v>
      </c>
      <c r="AR43" s="199"/>
      <c r="AS43" s="191">
        <f>IF(ISERROR(AT43/12*Occupancy!$B$65),"-",AT43/12*Occupancy!$B$65)</f>
        <v>0</v>
      </c>
      <c r="AT43" s="191"/>
      <c r="AU43" s="191" t="str">
        <f>IF(ISERROR(IF(AR43="","",AR43/VLOOKUP(Occupancy!$B$65,Occupancy!$BJ$68:'Occupancy'!$B$79,1)*12/$B43)),"-",IF(AR43="","",AR43/VLOOKUP(Occupancy!$B$65,Occupancy!$BJ$68:'Occupancy'!$B$79,1)*12/$B43))</f>
        <v/>
      </c>
      <c r="AV43" s="191" t="str">
        <f>IF(ISERROR(IF(AS43="","",AS43/VLOOKUP(Occupancy!$B$65,Occupancy!$BJ$68:'Occupancy'!$B$79,1)*12/$B43)),"-",IF(AS43="","",AS43/VLOOKUP(Occupancy!$B$65,Occupancy!$BJ$68:'Occupancy'!$B$79,1)*12/$B43))</f>
        <v>-</v>
      </c>
      <c r="AW43" s="195"/>
      <c r="AX43" s="195">
        <f>IF(ISERROR(AY43/12*Occupancy!$B$65),"-",AY43/12*Occupancy!$B$65)</f>
        <v>0</v>
      </c>
      <c r="AY43" s="195"/>
      <c r="AZ43" s="195" t="str">
        <f>IF(ISERROR(IF(AW43="","",AW43/VLOOKUP(Occupancy!$B$65,Occupancy!$BJ$68:'Occupancy'!$B$79,1)*12/$B43)),"-",IF(AW43="","",AW43/VLOOKUP(Occupancy!$B$65,Occupancy!$BJ$68:'Occupancy'!$B$79,1)*12/$B43))</f>
        <v/>
      </c>
      <c r="BA43" s="195" t="str">
        <f>IF(ISERROR(IF(AX43="","",AX43/VLOOKUP(Occupancy!$B$65,Occupancy!$BJ$68:'Occupancy'!$B$79,1)*12/$B43)),"-",IF(AX43="","",AX43/VLOOKUP(Occupancy!$B$65,Occupancy!$BJ$68:'Occupancy'!$B$79,1)*12/$B43))</f>
        <v>-</v>
      </c>
      <c r="BB43" s="200">
        <f t="shared" si="3"/>
        <v>0</v>
      </c>
      <c r="BC43" s="200">
        <f t="shared" si="4"/>
        <v>0</v>
      </c>
      <c r="BD43" s="200">
        <f t="shared" si="5"/>
        <v>0</v>
      </c>
      <c r="BE43" s="200" t="str">
        <f>IF(ISERROR(IF(BB43="","",BB43/VLOOKUP(Occupancy!$B$65,Occupancy!$BJ$68:'Occupancy'!$B$79,1)*12/$B43)),"-",IF(BB43="","",BB43/VLOOKUP(Occupancy!$B$65,Occupancy!$BJ$68:'Occupancy'!$B$79,1)*12/$B43))</f>
        <v>-</v>
      </c>
      <c r="BF43" s="201" t="str">
        <f>IF(ISERROR(IF(BC43="","",BC43/VLOOKUP(Occupancy!$B$65,Occupancy!$BJ$68:'Occupancy'!$B$79,1)*12/$B43)),"-",IF(BC43="","",BC43/VLOOKUP(Occupancy!$B$65,Occupancy!$BJ$68:'Occupancy'!$B$79,1)*12/$B43))</f>
        <v>-</v>
      </c>
    </row>
    <row r="44" spans="1:58" x14ac:dyDescent="0.25">
      <c r="A44" s="153" t="s">
        <v>146</v>
      </c>
      <c r="B44" s="192" t="str">
        <f>Operating!B49</f>
        <v>-</v>
      </c>
      <c r="C44" s="193"/>
      <c r="D44" s="194"/>
      <c r="E44" s="191">
        <f>IF(ISERROR(F44/12*Occupancy!$B$65),"-",F44/12*Occupancy!$B$65)</f>
        <v>0</v>
      </c>
      <c r="F44" s="191"/>
      <c r="G44" s="191" t="str">
        <f>IF(ISERROR(IF(D44="","",D44/VLOOKUP(Occupancy!$B$65,Occupancy!$BJ$68:'Occupancy'!$B$79,1)*12/$B44)),"-",IF(D44="","",D44/VLOOKUP(Occupancy!$B$65,Occupancy!$BJ$68:'Occupancy'!$B$79,1)*12/$B44))</f>
        <v/>
      </c>
      <c r="H44" s="191" t="str">
        <f>IF(ISERROR(IF(E44="","",E44/VLOOKUP(Occupancy!$B$65,Occupancy!$BJ$68:'Occupancy'!$B$79,1)*12/$B44)),"-",IF(E44="","",E44/VLOOKUP(Occupancy!$B$65,Occupancy!$BJ$68:'Occupancy'!$B$79,1)*12/$B44))</f>
        <v>-</v>
      </c>
      <c r="I44" s="195"/>
      <c r="J44" s="195">
        <f>IF(ISERROR(K44/12*Occupancy!$B$65),"-",K44/12*Occupancy!$B$65)</f>
        <v>0</v>
      </c>
      <c r="K44" s="195"/>
      <c r="L44" s="195" t="str">
        <f>IF(ISERROR(IF(I44="","",I44/VLOOKUP(Occupancy!$B$65,Occupancy!$BJ$68:'Occupancy'!$B$79,1)*12/$B44)),"-",IF(I44="","",I44/VLOOKUP(Occupancy!$B$65,Occupancy!$BJ$68:'Occupancy'!$B$79,1)*12/$B44))</f>
        <v/>
      </c>
      <c r="M44" s="195" t="str">
        <f>IF(ISERROR(IF(J44="","",J44/VLOOKUP(Occupancy!$B$65,Occupancy!$BJ$68:'Occupancy'!$B$79,1)*12/$B44)),"-",IF(J44="","",J44/VLOOKUP(Occupancy!$B$65,Occupancy!$BJ$68:'Occupancy'!$B$79,1)*12/$B44))</f>
        <v>-</v>
      </c>
      <c r="N44" s="191"/>
      <c r="O44" s="191">
        <f>IF(ISERROR(P44/12*Occupancy!$B$65),"-",P44/12*Occupancy!$B$65)</f>
        <v>0</v>
      </c>
      <c r="P44" s="191"/>
      <c r="Q44" s="191" t="str">
        <f>IF(ISERROR(IF(N44="","",N44/VLOOKUP(Occupancy!$B$65,Occupancy!$BJ$68:'Occupancy'!$B$79,1)*12/$B44)),"-",IF(N44="","",N44/VLOOKUP(Occupancy!$B$65,Occupancy!$BJ$68:'Occupancy'!$B$79,1)*12/$B44))</f>
        <v/>
      </c>
      <c r="R44" s="191" t="str">
        <f>IF(ISERROR(IF(O44="","",O44/VLOOKUP(Occupancy!$B$65,Occupancy!$BJ$68:'Occupancy'!$B$79,1)*12/$B44)),"-",IF(O44="","",O44/VLOOKUP(Occupancy!$B$65,Occupancy!$BJ$68:'Occupancy'!$B$79,1)*12/$B44))</f>
        <v>-</v>
      </c>
      <c r="S44" s="195"/>
      <c r="T44" s="195">
        <f>IF(ISERROR(U44/12*Occupancy!$B$65),"-",U44/12*Occupancy!$B$65)</f>
        <v>0</v>
      </c>
      <c r="U44" s="195"/>
      <c r="V44" s="195" t="str">
        <f>IF(ISERROR(IF(S44="","",S44/VLOOKUP(Occupancy!$B$65,Occupancy!$BJ$68:'Occupancy'!$B$79,1)*12/$B44)),"-",IF(S44="","",S44/VLOOKUP(Occupancy!$B$65,Occupancy!$BJ$68:'Occupancy'!$B$79,1)*12/$B44))</f>
        <v/>
      </c>
      <c r="W44" s="195" t="str">
        <f>IF(ISERROR(IF(T44="","",T44/VLOOKUP(Occupancy!$B$65,Occupancy!$BJ$68:'Occupancy'!$B$79,1)*12/$B44)),"-",IF(T44="","",T44/VLOOKUP(Occupancy!$B$65,Occupancy!$BJ$68:'Occupancy'!$B$79,1)*12/$B44))</f>
        <v>-</v>
      </c>
      <c r="X44" s="191"/>
      <c r="Y44" s="191">
        <f>IF(ISERROR(Z44/12*Occupancy!$B$65),"-",Z44/12*Occupancy!$B$65)</f>
        <v>0</v>
      </c>
      <c r="Z44" s="191"/>
      <c r="AA44" s="191" t="str">
        <f>IF(ISERROR(IF(X44="","",X44/VLOOKUP(Occupancy!$B$65,Occupancy!$BJ$68:'Occupancy'!$B$79,1)*12/$B44)),"-",IF(X44="","",X44/VLOOKUP(Occupancy!$B$65,Occupancy!$BJ$68:'Occupancy'!$B$79,1)*12/$B44))</f>
        <v/>
      </c>
      <c r="AB44" s="196" t="str">
        <f>IF(ISERROR(IF(Y44="","",Y44/VLOOKUP(Occupancy!$B$65,Occupancy!$BJ$68:'Occupancy'!$B$79,1)*12/$B44)),"-",IF(Y44="","",Y44/VLOOKUP(Occupancy!$B$65,Occupancy!$BJ$68:'Occupancy'!$B$79,1)*12/$B44))</f>
        <v>-</v>
      </c>
      <c r="AC44" s="197"/>
      <c r="AD44" s="195">
        <f>IF(ISERROR(AE44/12*Occupancy!$B$65),"-",AE44/12*Occupancy!$B$65)</f>
        <v>0</v>
      </c>
      <c r="AE44" s="195"/>
      <c r="AF44" s="195" t="str">
        <f>IF(ISERROR(IF(AC44="","",AC44/VLOOKUP(Occupancy!$B$65,Occupancy!$BJ$68:'Occupancy'!$B$79,1)*12/$B44)),"-",IF(AC44="","",AC44/VLOOKUP(Occupancy!$B$65,Occupancy!$BJ$68:'Occupancy'!$B$79,1)*12/$B44))</f>
        <v/>
      </c>
      <c r="AG44" s="198" t="str">
        <f>IF(ISERROR(IF(AD44="","",AD44/VLOOKUP(Occupancy!$B$65,Occupancy!$BJ$68:'Occupancy'!$B$79,1)*12/$B44)),"-",IF(AD44="","",AD44/VLOOKUP(Occupancy!$B$65,Occupancy!$BJ$68:'Occupancy'!$B$79,1)*12/$B44))</f>
        <v>-</v>
      </c>
      <c r="AH44" s="199"/>
      <c r="AI44" s="191">
        <f>IF(ISERROR(AJ44/12*Occupancy!$B$65),"-",AJ44/12*Occupancy!$B$65)</f>
        <v>0</v>
      </c>
      <c r="AJ44" s="191"/>
      <c r="AK44" s="191" t="str">
        <f>IF(ISERROR(IF(AH44="","",AH44/VLOOKUP(Occupancy!$B$65,Occupancy!$BJ$68:'Occupancy'!$B$79,1)*12/$B44)),"-",IF(AH44="","",AH44/VLOOKUP(Occupancy!$B$65,Occupancy!$BJ$68:'Occupancy'!$B$79,1)*12/$B44))</f>
        <v/>
      </c>
      <c r="AL44" s="196" t="str">
        <f>IF(ISERROR(IF(AI44="","",AI44/VLOOKUP(Occupancy!$B$65,Occupancy!$BJ$68:'Occupancy'!$B$79,1)*12/$B44)),"-",IF(AI44="","",AI44/VLOOKUP(Occupancy!$B$65,Occupancy!$BJ$68:'Occupancy'!$B$79,1)*12/$B44))</f>
        <v>-</v>
      </c>
      <c r="AM44" s="195"/>
      <c r="AN44" s="195">
        <f>IF(ISERROR(AO44/12*Occupancy!$B$65),"-",AO44/12*Occupancy!$B$65)</f>
        <v>0</v>
      </c>
      <c r="AO44" s="195"/>
      <c r="AP44" s="195" t="str">
        <f>IF(ISERROR(IF(AM44="","",AM44/VLOOKUP(Occupancy!$B$65,Occupancy!$BJ$68:'Occupancy'!$B$79,1)*12/$B44)),"-",IF(AM44="","",AM44/VLOOKUP(Occupancy!$B$65,Occupancy!$BJ$68:'Occupancy'!$B$79,1)*12/$B44))</f>
        <v/>
      </c>
      <c r="AQ44" s="195" t="str">
        <f>IF(ISERROR(IF(AN44="","",AN44/VLOOKUP(Occupancy!$B$65,Occupancy!$BJ$68:'Occupancy'!$B$79,1)*12/$B44)),"-",IF(AN44="","",AN44/VLOOKUP(Occupancy!$B$65,Occupancy!$BJ$68:'Occupancy'!$B$79,1)*12/$B44))</f>
        <v>-</v>
      </c>
      <c r="AR44" s="199"/>
      <c r="AS44" s="191">
        <f>IF(ISERROR(AT44/12*Occupancy!$B$65),"-",AT44/12*Occupancy!$B$65)</f>
        <v>0</v>
      </c>
      <c r="AT44" s="191"/>
      <c r="AU44" s="191" t="str">
        <f>IF(ISERROR(IF(AR44="","",AR44/VLOOKUP(Occupancy!$B$65,Occupancy!$BJ$68:'Occupancy'!$B$79,1)*12/$B44)),"-",IF(AR44="","",AR44/VLOOKUP(Occupancy!$B$65,Occupancy!$BJ$68:'Occupancy'!$B$79,1)*12/$B44))</f>
        <v/>
      </c>
      <c r="AV44" s="191" t="str">
        <f>IF(ISERROR(IF(AS44="","",AS44/VLOOKUP(Occupancy!$B$65,Occupancy!$BJ$68:'Occupancy'!$B$79,1)*12/$B44)),"-",IF(AS44="","",AS44/VLOOKUP(Occupancy!$B$65,Occupancy!$BJ$68:'Occupancy'!$B$79,1)*12/$B44))</f>
        <v>-</v>
      </c>
      <c r="AW44" s="195"/>
      <c r="AX44" s="195">
        <f>IF(ISERROR(AY44/12*Occupancy!$B$65),"-",AY44/12*Occupancy!$B$65)</f>
        <v>0</v>
      </c>
      <c r="AY44" s="195"/>
      <c r="AZ44" s="195" t="str">
        <f>IF(ISERROR(IF(AW44="","",AW44/VLOOKUP(Occupancy!$B$65,Occupancy!$BJ$68:'Occupancy'!$B$79,1)*12/$B44)),"-",IF(AW44="","",AW44/VLOOKUP(Occupancy!$B$65,Occupancy!$BJ$68:'Occupancy'!$B$79,1)*12/$B44))</f>
        <v/>
      </c>
      <c r="BA44" s="195" t="str">
        <f>IF(ISERROR(IF(AX44="","",AX44/VLOOKUP(Occupancy!$B$65,Occupancy!$BJ$68:'Occupancy'!$B$79,1)*12/$B44)),"-",IF(AX44="","",AX44/VLOOKUP(Occupancy!$B$65,Occupancy!$BJ$68:'Occupancy'!$B$79,1)*12/$B44))</f>
        <v>-</v>
      </c>
      <c r="BB44" s="200">
        <f t="shared" si="3"/>
        <v>0</v>
      </c>
      <c r="BC44" s="200">
        <f t="shared" si="4"/>
        <v>0</v>
      </c>
      <c r="BD44" s="200">
        <f t="shared" si="5"/>
        <v>0</v>
      </c>
      <c r="BE44" s="200" t="str">
        <f>IF(ISERROR(IF(BB44="","",BB44/VLOOKUP(Occupancy!$B$65,Occupancy!$BJ$68:'Occupancy'!$B$79,1)*12/$B44)),"-",IF(BB44="","",BB44/VLOOKUP(Occupancy!$B$65,Occupancy!$BJ$68:'Occupancy'!$B$79,1)*12/$B44))</f>
        <v>-</v>
      </c>
      <c r="BF44" s="201" t="str">
        <f>IF(ISERROR(IF(BC44="","",BC44/VLOOKUP(Occupancy!$B$65,Occupancy!$BJ$68:'Occupancy'!$B$79,1)*12/$B44)),"-",IF(BC44="","",BC44/VLOOKUP(Occupancy!$B$65,Occupancy!$BJ$68:'Occupancy'!$B$79,1)*12/$B44))</f>
        <v>-</v>
      </c>
    </row>
    <row r="45" spans="1:58" x14ac:dyDescent="0.25">
      <c r="A45" s="153" t="s">
        <v>148</v>
      </c>
      <c r="B45" s="192" t="str">
        <f>Operating!B50</f>
        <v>-</v>
      </c>
      <c r="C45" s="193"/>
      <c r="D45" s="194"/>
      <c r="E45" s="191">
        <f>IF(ISERROR(F45/12*Occupancy!$B$65),"-",F45/12*Occupancy!$B$65)</f>
        <v>0</v>
      </c>
      <c r="F45" s="191"/>
      <c r="G45" s="191" t="str">
        <f>IF(ISERROR(IF(D45="","",D45/VLOOKUP(Occupancy!$B$65,Occupancy!$BJ$68:'Occupancy'!$B$79,1)*12/$B45)),"-",IF(D45="","",D45/VLOOKUP(Occupancy!$B$65,Occupancy!$BJ$68:'Occupancy'!$B$79,1)*12/$B45))</f>
        <v/>
      </c>
      <c r="H45" s="191" t="str">
        <f>IF(ISERROR(IF(E45="","",E45/VLOOKUP(Occupancy!$B$65,Occupancy!$BJ$68:'Occupancy'!$B$79,1)*12/$B45)),"-",IF(E45="","",E45/VLOOKUP(Occupancy!$B$65,Occupancy!$BJ$68:'Occupancy'!$B$79,1)*12/$B45))</f>
        <v>-</v>
      </c>
      <c r="I45" s="195"/>
      <c r="J45" s="195">
        <f>IF(ISERROR(K45/12*Occupancy!$B$65),"-",K45/12*Occupancy!$B$65)</f>
        <v>0</v>
      </c>
      <c r="K45" s="195"/>
      <c r="L45" s="195" t="str">
        <f>IF(ISERROR(IF(I45="","",I45/VLOOKUP(Occupancy!$B$65,Occupancy!$BJ$68:'Occupancy'!$B$79,1)*12/$B45)),"-",IF(I45="","",I45/VLOOKUP(Occupancy!$B$65,Occupancy!$BJ$68:'Occupancy'!$B$79,1)*12/$B45))</f>
        <v/>
      </c>
      <c r="M45" s="195" t="str">
        <f>IF(ISERROR(IF(J45="","",J45/VLOOKUP(Occupancy!$B$65,Occupancy!$BJ$68:'Occupancy'!$B$79,1)*12/$B45)),"-",IF(J45="","",J45/VLOOKUP(Occupancy!$B$65,Occupancy!$BJ$68:'Occupancy'!$B$79,1)*12/$B45))</f>
        <v>-</v>
      </c>
      <c r="N45" s="191"/>
      <c r="O45" s="191">
        <f>IF(ISERROR(P45/12*Occupancy!$B$65),"-",P45/12*Occupancy!$B$65)</f>
        <v>0</v>
      </c>
      <c r="P45" s="191"/>
      <c r="Q45" s="191" t="str">
        <f>IF(ISERROR(IF(N45="","",N45/VLOOKUP(Occupancy!$B$65,Occupancy!$BJ$68:'Occupancy'!$B$79,1)*12/$B45)),"-",IF(N45="","",N45/VLOOKUP(Occupancy!$B$65,Occupancy!$BJ$68:'Occupancy'!$B$79,1)*12/$B45))</f>
        <v/>
      </c>
      <c r="R45" s="191" t="str">
        <f>IF(ISERROR(IF(O45="","",O45/VLOOKUP(Occupancy!$B$65,Occupancy!$BJ$68:'Occupancy'!$B$79,1)*12/$B45)),"-",IF(O45="","",O45/VLOOKUP(Occupancy!$B$65,Occupancy!$BJ$68:'Occupancy'!$B$79,1)*12/$B45))</f>
        <v>-</v>
      </c>
      <c r="S45" s="195"/>
      <c r="T45" s="195">
        <f>IF(ISERROR(U45/12*Occupancy!$B$65),"-",U45/12*Occupancy!$B$65)</f>
        <v>0</v>
      </c>
      <c r="U45" s="195"/>
      <c r="V45" s="195" t="str">
        <f>IF(ISERROR(IF(S45="","",S45/VLOOKUP(Occupancy!$B$65,Occupancy!$BJ$68:'Occupancy'!$B$79,1)*12/$B45)),"-",IF(S45="","",S45/VLOOKUP(Occupancy!$B$65,Occupancy!$BJ$68:'Occupancy'!$B$79,1)*12/$B45))</f>
        <v/>
      </c>
      <c r="W45" s="195" t="str">
        <f>IF(ISERROR(IF(T45="","",T45/VLOOKUP(Occupancy!$B$65,Occupancy!$BJ$68:'Occupancy'!$B$79,1)*12/$B45)),"-",IF(T45="","",T45/VLOOKUP(Occupancy!$B$65,Occupancy!$BJ$68:'Occupancy'!$B$79,1)*12/$B45))</f>
        <v>-</v>
      </c>
      <c r="X45" s="191"/>
      <c r="Y45" s="191">
        <f>IF(ISERROR(Z45/12*Occupancy!$B$65),"-",Z45/12*Occupancy!$B$65)</f>
        <v>0</v>
      </c>
      <c r="Z45" s="191"/>
      <c r="AA45" s="191" t="str">
        <f>IF(ISERROR(IF(X45="","",X45/VLOOKUP(Occupancy!$B$65,Occupancy!$BJ$68:'Occupancy'!$B$79,1)*12/$B45)),"-",IF(X45="","",X45/VLOOKUP(Occupancy!$B$65,Occupancy!$BJ$68:'Occupancy'!$B$79,1)*12/$B45))</f>
        <v/>
      </c>
      <c r="AB45" s="196" t="str">
        <f>IF(ISERROR(IF(Y45="","",Y45/VLOOKUP(Occupancy!$B$65,Occupancy!$BJ$68:'Occupancy'!$B$79,1)*12/$B45)),"-",IF(Y45="","",Y45/VLOOKUP(Occupancy!$B$65,Occupancy!$BJ$68:'Occupancy'!$B$79,1)*12/$B45))</f>
        <v>-</v>
      </c>
      <c r="AC45" s="197"/>
      <c r="AD45" s="195">
        <f>IF(ISERROR(AE45/12*Occupancy!$B$65),"-",AE45/12*Occupancy!$B$65)</f>
        <v>0</v>
      </c>
      <c r="AE45" s="195"/>
      <c r="AF45" s="195" t="str">
        <f>IF(ISERROR(IF(AC45="","",AC45/VLOOKUP(Occupancy!$B$65,Occupancy!$BJ$68:'Occupancy'!$B$79,1)*12/$B45)),"-",IF(AC45="","",AC45/VLOOKUP(Occupancy!$B$65,Occupancy!$BJ$68:'Occupancy'!$B$79,1)*12/$B45))</f>
        <v/>
      </c>
      <c r="AG45" s="198" t="str">
        <f>IF(ISERROR(IF(AD45="","",AD45/VLOOKUP(Occupancy!$B$65,Occupancy!$BJ$68:'Occupancy'!$B$79,1)*12/$B45)),"-",IF(AD45="","",AD45/VLOOKUP(Occupancy!$B$65,Occupancy!$BJ$68:'Occupancy'!$B$79,1)*12/$B45))</f>
        <v>-</v>
      </c>
      <c r="AH45" s="199"/>
      <c r="AI45" s="191">
        <f>IF(ISERROR(AJ45/12*Occupancy!$B$65),"-",AJ45/12*Occupancy!$B$65)</f>
        <v>0</v>
      </c>
      <c r="AJ45" s="191"/>
      <c r="AK45" s="191" t="str">
        <f>IF(ISERROR(IF(AH45="","",AH45/VLOOKUP(Occupancy!$B$65,Occupancy!$BJ$68:'Occupancy'!$B$79,1)*12/$B45)),"-",IF(AH45="","",AH45/VLOOKUP(Occupancy!$B$65,Occupancy!$BJ$68:'Occupancy'!$B$79,1)*12/$B45))</f>
        <v/>
      </c>
      <c r="AL45" s="196" t="str">
        <f>IF(ISERROR(IF(AI45="","",AI45/VLOOKUP(Occupancy!$B$65,Occupancy!$BJ$68:'Occupancy'!$B$79,1)*12/$B45)),"-",IF(AI45="","",AI45/VLOOKUP(Occupancy!$B$65,Occupancy!$BJ$68:'Occupancy'!$B$79,1)*12/$B45))</f>
        <v>-</v>
      </c>
      <c r="AM45" s="195"/>
      <c r="AN45" s="195">
        <f>IF(ISERROR(AO45/12*Occupancy!$B$65),"-",AO45/12*Occupancy!$B$65)</f>
        <v>0</v>
      </c>
      <c r="AO45" s="195"/>
      <c r="AP45" s="195" t="str">
        <f>IF(ISERROR(IF(AM45="","",AM45/VLOOKUP(Occupancy!$B$65,Occupancy!$BJ$68:'Occupancy'!$B$79,1)*12/$B45)),"-",IF(AM45="","",AM45/VLOOKUP(Occupancy!$B$65,Occupancy!$BJ$68:'Occupancy'!$B$79,1)*12/$B45))</f>
        <v/>
      </c>
      <c r="AQ45" s="195" t="str">
        <f>IF(ISERROR(IF(AN45="","",AN45/VLOOKUP(Occupancy!$B$65,Occupancy!$BJ$68:'Occupancy'!$B$79,1)*12/$B45)),"-",IF(AN45="","",AN45/VLOOKUP(Occupancy!$B$65,Occupancy!$BJ$68:'Occupancy'!$B$79,1)*12/$B45))</f>
        <v>-</v>
      </c>
      <c r="AR45" s="199"/>
      <c r="AS45" s="191">
        <f>IF(ISERROR(AT45/12*Occupancy!$B$65),"-",AT45/12*Occupancy!$B$65)</f>
        <v>0</v>
      </c>
      <c r="AT45" s="191"/>
      <c r="AU45" s="191" t="str">
        <f>IF(ISERROR(IF(AR45="","",AR45/VLOOKUP(Occupancy!$B$65,Occupancy!$BJ$68:'Occupancy'!$B$79,1)*12/$B45)),"-",IF(AR45="","",AR45/VLOOKUP(Occupancy!$B$65,Occupancy!$BJ$68:'Occupancy'!$B$79,1)*12/$B45))</f>
        <v/>
      </c>
      <c r="AV45" s="191" t="str">
        <f>IF(ISERROR(IF(AS45="","",AS45/VLOOKUP(Occupancy!$B$65,Occupancy!$BJ$68:'Occupancy'!$B$79,1)*12/$B45)),"-",IF(AS45="","",AS45/VLOOKUP(Occupancy!$B$65,Occupancy!$BJ$68:'Occupancy'!$B$79,1)*12/$B45))</f>
        <v>-</v>
      </c>
      <c r="AW45" s="195"/>
      <c r="AX45" s="195">
        <f>IF(ISERROR(AY45/12*Occupancy!$B$65),"-",AY45/12*Occupancy!$B$65)</f>
        <v>0</v>
      </c>
      <c r="AY45" s="195"/>
      <c r="AZ45" s="195" t="str">
        <f>IF(ISERROR(IF(AW45="","",AW45/VLOOKUP(Occupancy!$B$65,Occupancy!$BJ$68:'Occupancy'!$B$79,1)*12/$B45)),"-",IF(AW45="","",AW45/VLOOKUP(Occupancy!$B$65,Occupancy!$BJ$68:'Occupancy'!$B$79,1)*12/$B45))</f>
        <v/>
      </c>
      <c r="BA45" s="195" t="str">
        <f>IF(ISERROR(IF(AX45="","",AX45/VLOOKUP(Occupancy!$B$65,Occupancy!$BJ$68:'Occupancy'!$B$79,1)*12/$B45)),"-",IF(AX45="","",AX45/VLOOKUP(Occupancy!$B$65,Occupancy!$BJ$68:'Occupancy'!$B$79,1)*12/$B45))</f>
        <v>-</v>
      </c>
      <c r="BB45" s="200">
        <f t="shared" si="3"/>
        <v>0</v>
      </c>
      <c r="BC45" s="200">
        <f t="shared" si="4"/>
        <v>0</v>
      </c>
      <c r="BD45" s="200">
        <f t="shared" si="5"/>
        <v>0</v>
      </c>
      <c r="BE45" s="200" t="str">
        <f>IF(ISERROR(IF(BB45="","",BB45/VLOOKUP(Occupancy!$B$65,Occupancy!$BJ$68:'Occupancy'!$B$79,1)*12/$B45)),"-",IF(BB45="","",BB45/VLOOKUP(Occupancy!$B$65,Occupancy!$BJ$68:'Occupancy'!$B$79,1)*12/$B45))</f>
        <v>-</v>
      </c>
      <c r="BF45" s="201" t="str">
        <f>IF(ISERROR(IF(BC45="","",BC45/VLOOKUP(Occupancy!$B$65,Occupancy!$BJ$68:'Occupancy'!$B$79,1)*12/$B45)),"-",IF(BC45="","",BC45/VLOOKUP(Occupancy!$B$65,Occupancy!$BJ$68:'Occupancy'!$B$79,1)*12/$B45))</f>
        <v>-</v>
      </c>
    </row>
    <row r="46" spans="1:58" x14ac:dyDescent="0.25">
      <c r="A46" s="153" t="s">
        <v>150</v>
      </c>
      <c r="B46" s="192" t="str">
        <f>Operating!B51</f>
        <v>-</v>
      </c>
      <c r="C46" s="193"/>
      <c r="D46" s="194"/>
      <c r="E46" s="191">
        <f>IF(ISERROR(F46/12*Occupancy!$B$65),"-",F46/12*Occupancy!$B$65)</f>
        <v>0</v>
      </c>
      <c r="F46" s="191"/>
      <c r="G46" s="191" t="str">
        <f>IF(ISERROR(IF(D46="","",D46/VLOOKUP(Occupancy!$B$65,Occupancy!$BJ$68:'Occupancy'!$B$79,1)*12/$B46)),"-",IF(D46="","",D46/VLOOKUP(Occupancy!$B$65,Occupancy!$BJ$68:'Occupancy'!$B$79,1)*12/$B46))</f>
        <v/>
      </c>
      <c r="H46" s="191" t="str">
        <f>IF(ISERROR(IF(E46="","",E46/VLOOKUP(Occupancy!$B$65,Occupancy!$BJ$68:'Occupancy'!$B$79,1)*12/$B46)),"-",IF(E46="","",E46/VLOOKUP(Occupancy!$B$65,Occupancy!$BJ$68:'Occupancy'!$B$79,1)*12/$B46))</f>
        <v>-</v>
      </c>
      <c r="I46" s="195"/>
      <c r="J46" s="195">
        <f>IF(ISERROR(K46/12*Occupancy!$B$65),"-",K46/12*Occupancy!$B$65)</f>
        <v>0</v>
      </c>
      <c r="K46" s="195"/>
      <c r="L46" s="195" t="str">
        <f>IF(ISERROR(IF(I46="","",I46/VLOOKUP(Occupancy!$B$65,Occupancy!$BJ$68:'Occupancy'!$B$79,1)*12/$B46)),"-",IF(I46="","",I46/VLOOKUP(Occupancy!$B$65,Occupancy!$BJ$68:'Occupancy'!$B$79,1)*12/$B46))</f>
        <v/>
      </c>
      <c r="M46" s="195" t="str">
        <f>IF(ISERROR(IF(J46="","",J46/VLOOKUP(Occupancy!$B$65,Occupancy!$BJ$68:'Occupancy'!$B$79,1)*12/$B46)),"-",IF(J46="","",J46/VLOOKUP(Occupancy!$B$65,Occupancy!$BJ$68:'Occupancy'!$B$79,1)*12/$B46))</f>
        <v>-</v>
      </c>
      <c r="N46" s="191"/>
      <c r="O46" s="191">
        <f>IF(ISERROR(P46/12*Occupancy!$B$65),"-",P46/12*Occupancy!$B$65)</f>
        <v>0</v>
      </c>
      <c r="P46" s="191"/>
      <c r="Q46" s="191" t="str">
        <f>IF(ISERROR(IF(N46="","",N46/VLOOKUP(Occupancy!$B$65,Occupancy!$BJ$68:'Occupancy'!$B$79,1)*12/$B46)),"-",IF(N46="","",N46/VLOOKUP(Occupancy!$B$65,Occupancy!$BJ$68:'Occupancy'!$B$79,1)*12/$B46))</f>
        <v/>
      </c>
      <c r="R46" s="191" t="str">
        <f>IF(ISERROR(IF(O46="","",O46/VLOOKUP(Occupancy!$B$65,Occupancy!$BJ$68:'Occupancy'!$B$79,1)*12/$B46)),"-",IF(O46="","",O46/VLOOKUP(Occupancy!$B$65,Occupancy!$BJ$68:'Occupancy'!$B$79,1)*12/$B46))</f>
        <v>-</v>
      </c>
      <c r="S46" s="195"/>
      <c r="T46" s="195">
        <f>IF(ISERROR(U46/12*Occupancy!$B$65),"-",U46/12*Occupancy!$B$65)</f>
        <v>0</v>
      </c>
      <c r="U46" s="195"/>
      <c r="V46" s="195" t="str">
        <f>IF(ISERROR(IF(S46="","",S46/VLOOKUP(Occupancy!$B$65,Occupancy!$BJ$68:'Occupancy'!$B$79,1)*12/$B46)),"-",IF(S46="","",S46/VLOOKUP(Occupancy!$B$65,Occupancy!$BJ$68:'Occupancy'!$B$79,1)*12/$B46))</f>
        <v/>
      </c>
      <c r="W46" s="195" t="str">
        <f>IF(ISERROR(IF(T46="","",T46/VLOOKUP(Occupancy!$B$65,Occupancy!$BJ$68:'Occupancy'!$B$79,1)*12/$B46)),"-",IF(T46="","",T46/VLOOKUP(Occupancy!$B$65,Occupancy!$BJ$68:'Occupancy'!$B$79,1)*12/$B46))</f>
        <v>-</v>
      </c>
      <c r="X46" s="191"/>
      <c r="Y46" s="191">
        <f>IF(ISERROR(Z46/12*Occupancy!$B$65),"-",Z46/12*Occupancy!$B$65)</f>
        <v>0</v>
      </c>
      <c r="Z46" s="191"/>
      <c r="AA46" s="191" t="str">
        <f>IF(ISERROR(IF(X46="","",X46/VLOOKUP(Occupancy!$B$65,Occupancy!$BJ$68:'Occupancy'!$B$79,1)*12/$B46)),"-",IF(X46="","",X46/VLOOKUP(Occupancy!$B$65,Occupancy!$BJ$68:'Occupancy'!$B$79,1)*12/$B46))</f>
        <v/>
      </c>
      <c r="AB46" s="196" t="str">
        <f>IF(ISERROR(IF(Y46="","",Y46/VLOOKUP(Occupancy!$B$65,Occupancy!$BJ$68:'Occupancy'!$B$79,1)*12/$B46)),"-",IF(Y46="","",Y46/VLOOKUP(Occupancy!$B$65,Occupancy!$BJ$68:'Occupancy'!$B$79,1)*12/$B46))</f>
        <v>-</v>
      </c>
      <c r="AC46" s="197"/>
      <c r="AD46" s="195">
        <f>IF(ISERROR(AE46/12*Occupancy!$B$65),"-",AE46/12*Occupancy!$B$65)</f>
        <v>0</v>
      </c>
      <c r="AE46" s="195"/>
      <c r="AF46" s="195" t="str">
        <f>IF(ISERROR(IF(AC46="","",AC46/VLOOKUP(Occupancy!$B$65,Occupancy!$BJ$68:'Occupancy'!$B$79,1)*12/$B46)),"-",IF(AC46="","",AC46/VLOOKUP(Occupancy!$B$65,Occupancy!$BJ$68:'Occupancy'!$B$79,1)*12/$B46))</f>
        <v/>
      </c>
      <c r="AG46" s="198" t="str">
        <f>IF(ISERROR(IF(AD46="","",AD46/VLOOKUP(Occupancy!$B$65,Occupancy!$BJ$68:'Occupancy'!$B$79,1)*12/$B46)),"-",IF(AD46="","",AD46/VLOOKUP(Occupancy!$B$65,Occupancy!$BJ$68:'Occupancy'!$B$79,1)*12/$B46))</f>
        <v>-</v>
      </c>
      <c r="AH46" s="199"/>
      <c r="AI46" s="191">
        <f>IF(ISERROR(AJ46/12*Occupancy!$B$65),"-",AJ46/12*Occupancy!$B$65)</f>
        <v>0</v>
      </c>
      <c r="AJ46" s="191"/>
      <c r="AK46" s="191" t="str">
        <f>IF(ISERROR(IF(AH46="","",AH46/VLOOKUP(Occupancy!$B$65,Occupancy!$BJ$68:'Occupancy'!$B$79,1)*12/$B46)),"-",IF(AH46="","",AH46/VLOOKUP(Occupancy!$B$65,Occupancy!$BJ$68:'Occupancy'!$B$79,1)*12/$B46))</f>
        <v/>
      </c>
      <c r="AL46" s="196" t="str">
        <f>IF(ISERROR(IF(AI46="","",AI46/VLOOKUP(Occupancy!$B$65,Occupancy!$BJ$68:'Occupancy'!$B$79,1)*12/$B46)),"-",IF(AI46="","",AI46/VLOOKUP(Occupancy!$B$65,Occupancy!$BJ$68:'Occupancy'!$B$79,1)*12/$B46))</f>
        <v>-</v>
      </c>
      <c r="AM46" s="195"/>
      <c r="AN46" s="195">
        <f>IF(ISERROR(AO46/12*Occupancy!$B$65),"-",AO46/12*Occupancy!$B$65)</f>
        <v>0</v>
      </c>
      <c r="AO46" s="195"/>
      <c r="AP46" s="195" t="str">
        <f>IF(ISERROR(IF(AM46="","",AM46/VLOOKUP(Occupancy!$B$65,Occupancy!$BJ$68:'Occupancy'!$B$79,1)*12/$B46)),"-",IF(AM46="","",AM46/VLOOKUP(Occupancy!$B$65,Occupancy!$BJ$68:'Occupancy'!$B$79,1)*12/$B46))</f>
        <v/>
      </c>
      <c r="AQ46" s="195" t="str">
        <f>IF(ISERROR(IF(AN46="","",AN46/VLOOKUP(Occupancy!$B$65,Occupancy!$BJ$68:'Occupancy'!$B$79,1)*12/$B46)),"-",IF(AN46="","",AN46/VLOOKUP(Occupancy!$B$65,Occupancy!$BJ$68:'Occupancy'!$B$79,1)*12/$B46))</f>
        <v>-</v>
      </c>
      <c r="AR46" s="199"/>
      <c r="AS46" s="191">
        <f>IF(ISERROR(AT46/12*Occupancy!$B$65),"-",AT46/12*Occupancy!$B$65)</f>
        <v>0</v>
      </c>
      <c r="AT46" s="191"/>
      <c r="AU46" s="191" t="str">
        <f>IF(ISERROR(IF(AR46="","",AR46/VLOOKUP(Occupancy!$B$65,Occupancy!$BJ$68:'Occupancy'!$B$79,1)*12/$B46)),"-",IF(AR46="","",AR46/VLOOKUP(Occupancy!$B$65,Occupancy!$BJ$68:'Occupancy'!$B$79,1)*12/$B46))</f>
        <v/>
      </c>
      <c r="AV46" s="191" t="str">
        <f>IF(ISERROR(IF(AS46="","",AS46/VLOOKUP(Occupancy!$B$65,Occupancy!$BJ$68:'Occupancy'!$B$79,1)*12/$B46)),"-",IF(AS46="","",AS46/VLOOKUP(Occupancy!$B$65,Occupancy!$BJ$68:'Occupancy'!$B$79,1)*12/$B46))</f>
        <v>-</v>
      </c>
      <c r="AW46" s="195"/>
      <c r="AX46" s="195">
        <f>IF(ISERROR(AY46/12*Occupancy!$B$65),"-",AY46/12*Occupancy!$B$65)</f>
        <v>0</v>
      </c>
      <c r="AY46" s="195"/>
      <c r="AZ46" s="195" t="str">
        <f>IF(ISERROR(IF(AW46="","",AW46/VLOOKUP(Occupancy!$B$65,Occupancy!$BJ$68:'Occupancy'!$B$79,1)*12/$B46)),"-",IF(AW46="","",AW46/VLOOKUP(Occupancy!$B$65,Occupancy!$BJ$68:'Occupancy'!$B$79,1)*12/$B46))</f>
        <v/>
      </c>
      <c r="BA46" s="195" t="str">
        <f>IF(ISERROR(IF(AX46="","",AX46/VLOOKUP(Occupancy!$B$65,Occupancy!$BJ$68:'Occupancy'!$B$79,1)*12/$B46)),"-",IF(AX46="","",AX46/VLOOKUP(Occupancy!$B$65,Occupancy!$BJ$68:'Occupancy'!$B$79,1)*12/$B46))</f>
        <v>-</v>
      </c>
      <c r="BB46" s="200">
        <f t="shared" si="3"/>
        <v>0</v>
      </c>
      <c r="BC46" s="200">
        <f t="shared" si="4"/>
        <v>0</v>
      </c>
      <c r="BD46" s="200">
        <f t="shared" si="5"/>
        <v>0</v>
      </c>
      <c r="BE46" s="200" t="str">
        <f>IF(ISERROR(IF(BB46="","",BB46/VLOOKUP(Occupancy!$B$65,Occupancy!$BJ$68:'Occupancy'!$B$79,1)*12/$B46)),"-",IF(BB46="","",BB46/VLOOKUP(Occupancy!$B$65,Occupancy!$BJ$68:'Occupancy'!$B$79,1)*12/$B46))</f>
        <v>-</v>
      </c>
      <c r="BF46" s="201" t="str">
        <f>IF(ISERROR(IF(BC46="","",BC46/VLOOKUP(Occupancy!$B$65,Occupancy!$BJ$68:'Occupancy'!$B$79,1)*12/$B46)),"-",IF(BC46="","",BC46/VLOOKUP(Occupancy!$B$65,Occupancy!$BJ$68:'Occupancy'!$B$79,1)*12/$B46))</f>
        <v>-</v>
      </c>
    </row>
    <row r="47" spans="1:58" x14ac:dyDescent="0.25">
      <c r="A47" s="153" t="s">
        <v>152</v>
      </c>
      <c r="B47" s="192" t="str">
        <f>Operating!B52</f>
        <v>-</v>
      </c>
      <c r="C47" s="193"/>
      <c r="D47" s="194"/>
      <c r="E47" s="191">
        <f>IF(ISERROR(F47/12*Occupancy!$B$65),"-",F47/12*Occupancy!$B$65)</f>
        <v>0</v>
      </c>
      <c r="F47" s="191"/>
      <c r="G47" s="191" t="str">
        <f>IF(ISERROR(IF(D47="","",D47/VLOOKUP(Occupancy!$B$65,Occupancy!$BJ$68:'Occupancy'!$B$79,1)*12/$B47)),"-",IF(D47="","",D47/VLOOKUP(Occupancy!$B$65,Occupancy!$BJ$68:'Occupancy'!$B$79,1)*12/$B47))</f>
        <v/>
      </c>
      <c r="H47" s="191" t="str">
        <f>IF(ISERROR(IF(E47="","",E47/VLOOKUP(Occupancy!$B$65,Occupancy!$BJ$68:'Occupancy'!$B$79,1)*12/$B47)),"-",IF(E47="","",E47/VLOOKUP(Occupancy!$B$65,Occupancy!$BJ$68:'Occupancy'!$B$79,1)*12/$B47))</f>
        <v>-</v>
      </c>
      <c r="I47" s="195"/>
      <c r="J47" s="195">
        <f>IF(ISERROR(K47/12*Occupancy!$B$65),"-",K47/12*Occupancy!$B$65)</f>
        <v>0</v>
      </c>
      <c r="K47" s="195"/>
      <c r="L47" s="195" t="str">
        <f>IF(ISERROR(IF(I47="","",I47/VLOOKUP(Occupancy!$B$65,Occupancy!$BJ$68:'Occupancy'!$B$79,1)*12/$B47)),"-",IF(I47="","",I47/VLOOKUP(Occupancy!$B$65,Occupancy!$BJ$68:'Occupancy'!$B$79,1)*12/$B47))</f>
        <v/>
      </c>
      <c r="M47" s="195" t="str">
        <f>IF(ISERROR(IF(J47="","",J47/VLOOKUP(Occupancy!$B$65,Occupancy!$BJ$68:'Occupancy'!$B$79,1)*12/$B47)),"-",IF(J47="","",J47/VLOOKUP(Occupancy!$B$65,Occupancy!$BJ$68:'Occupancy'!$B$79,1)*12/$B47))</f>
        <v>-</v>
      </c>
      <c r="N47" s="191"/>
      <c r="O47" s="191">
        <f>IF(ISERROR(P47/12*Occupancy!$B$65),"-",P47/12*Occupancy!$B$65)</f>
        <v>0</v>
      </c>
      <c r="P47" s="191"/>
      <c r="Q47" s="191" t="str">
        <f>IF(ISERROR(IF(N47="","",N47/VLOOKUP(Occupancy!$B$65,Occupancy!$BJ$68:'Occupancy'!$B$79,1)*12/$B47)),"-",IF(N47="","",N47/VLOOKUP(Occupancy!$B$65,Occupancy!$BJ$68:'Occupancy'!$B$79,1)*12/$B47))</f>
        <v/>
      </c>
      <c r="R47" s="191" t="str">
        <f>IF(ISERROR(IF(O47="","",O47/VLOOKUP(Occupancy!$B$65,Occupancy!$BJ$68:'Occupancy'!$B$79,1)*12/$B47)),"-",IF(O47="","",O47/VLOOKUP(Occupancy!$B$65,Occupancy!$BJ$68:'Occupancy'!$B$79,1)*12/$B47))</f>
        <v>-</v>
      </c>
      <c r="S47" s="195"/>
      <c r="T47" s="195">
        <f>IF(ISERROR(U47/12*Occupancy!$B$65),"-",U47/12*Occupancy!$B$65)</f>
        <v>0</v>
      </c>
      <c r="U47" s="195"/>
      <c r="V47" s="195" t="str">
        <f>IF(ISERROR(IF(S47="","",S47/VLOOKUP(Occupancy!$B$65,Occupancy!$BJ$68:'Occupancy'!$B$79,1)*12/$B47)),"-",IF(S47="","",S47/VLOOKUP(Occupancy!$B$65,Occupancy!$BJ$68:'Occupancy'!$B$79,1)*12/$B47))</f>
        <v/>
      </c>
      <c r="W47" s="195" t="str">
        <f>IF(ISERROR(IF(T47="","",T47/VLOOKUP(Occupancy!$B$65,Occupancy!$BJ$68:'Occupancy'!$B$79,1)*12/$B47)),"-",IF(T47="","",T47/VLOOKUP(Occupancy!$B$65,Occupancy!$BJ$68:'Occupancy'!$B$79,1)*12/$B47))</f>
        <v>-</v>
      </c>
      <c r="X47" s="191"/>
      <c r="Y47" s="191">
        <f>IF(ISERROR(Z47/12*Occupancy!$B$65),"-",Z47/12*Occupancy!$B$65)</f>
        <v>0</v>
      </c>
      <c r="Z47" s="191"/>
      <c r="AA47" s="191" t="str">
        <f>IF(ISERROR(IF(X47="","",X47/VLOOKUP(Occupancy!$B$65,Occupancy!$BJ$68:'Occupancy'!$B$79,1)*12/$B47)),"-",IF(X47="","",X47/VLOOKUP(Occupancy!$B$65,Occupancy!$BJ$68:'Occupancy'!$B$79,1)*12/$B47))</f>
        <v/>
      </c>
      <c r="AB47" s="196" t="str">
        <f>IF(ISERROR(IF(Y47="","",Y47/VLOOKUP(Occupancy!$B$65,Occupancy!$BJ$68:'Occupancy'!$B$79,1)*12/$B47)),"-",IF(Y47="","",Y47/VLOOKUP(Occupancy!$B$65,Occupancy!$BJ$68:'Occupancy'!$B$79,1)*12/$B47))</f>
        <v>-</v>
      </c>
      <c r="AC47" s="197"/>
      <c r="AD47" s="195">
        <f>IF(ISERROR(AE47/12*Occupancy!$B$65),"-",AE47/12*Occupancy!$B$65)</f>
        <v>0</v>
      </c>
      <c r="AE47" s="195"/>
      <c r="AF47" s="195" t="str">
        <f>IF(ISERROR(IF(AC47="","",AC47/VLOOKUP(Occupancy!$B$65,Occupancy!$BJ$68:'Occupancy'!$B$79,1)*12/$B47)),"-",IF(AC47="","",AC47/VLOOKUP(Occupancy!$B$65,Occupancy!$BJ$68:'Occupancy'!$B$79,1)*12/$B47))</f>
        <v/>
      </c>
      <c r="AG47" s="198" t="str">
        <f>IF(ISERROR(IF(AD47="","",AD47/VLOOKUP(Occupancy!$B$65,Occupancy!$BJ$68:'Occupancy'!$B$79,1)*12/$B47)),"-",IF(AD47="","",AD47/VLOOKUP(Occupancy!$B$65,Occupancy!$BJ$68:'Occupancy'!$B$79,1)*12/$B47))</f>
        <v>-</v>
      </c>
      <c r="AH47" s="199"/>
      <c r="AI47" s="191">
        <f>IF(ISERROR(AJ47/12*Occupancy!$B$65),"-",AJ47/12*Occupancy!$B$65)</f>
        <v>0</v>
      </c>
      <c r="AJ47" s="191"/>
      <c r="AK47" s="191" t="str">
        <f>IF(ISERROR(IF(AH47="","",AH47/VLOOKUP(Occupancy!$B$65,Occupancy!$BJ$68:'Occupancy'!$B$79,1)*12/$B47)),"-",IF(AH47="","",AH47/VLOOKUP(Occupancy!$B$65,Occupancy!$BJ$68:'Occupancy'!$B$79,1)*12/$B47))</f>
        <v/>
      </c>
      <c r="AL47" s="196" t="str">
        <f>IF(ISERROR(IF(AI47="","",AI47/VLOOKUP(Occupancy!$B$65,Occupancy!$BJ$68:'Occupancy'!$B$79,1)*12/$B47)),"-",IF(AI47="","",AI47/VLOOKUP(Occupancy!$B$65,Occupancy!$BJ$68:'Occupancy'!$B$79,1)*12/$B47))</f>
        <v>-</v>
      </c>
      <c r="AM47" s="195"/>
      <c r="AN47" s="195">
        <f>IF(ISERROR(AO47/12*Occupancy!$B$65),"-",AO47/12*Occupancy!$B$65)</f>
        <v>0</v>
      </c>
      <c r="AO47" s="195"/>
      <c r="AP47" s="195" t="str">
        <f>IF(ISERROR(IF(AM47="","",AM47/VLOOKUP(Occupancy!$B$65,Occupancy!$BJ$68:'Occupancy'!$B$79,1)*12/$B47)),"-",IF(AM47="","",AM47/VLOOKUP(Occupancy!$B$65,Occupancy!$BJ$68:'Occupancy'!$B$79,1)*12/$B47))</f>
        <v/>
      </c>
      <c r="AQ47" s="195" t="str">
        <f>IF(ISERROR(IF(AN47="","",AN47/VLOOKUP(Occupancy!$B$65,Occupancy!$BJ$68:'Occupancy'!$B$79,1)*12/$B47)),"-",IF(AN47="","",AN47/VLOOKUP(Occupancy!$B$65,Occupancy!$BJ$68:'Occupancy'!$B$79,1)*12/$B47))</f>
        <v>-</v>
      </c>
      <c r="AR47" s="199"/>
      <c r="AS47" s="191">
        <f>IF(ISERROR(AT47/12*Occupancy!$B$65),"-",AT47/12*Occupancy!$B$65)</f>
        <v>0</v>
      </c>
      <c r="AT47" s="191"/>
      <c r="AU47" s="191" t="str">
        <f>IF(ISERROR(IF(AR47="","",AR47/VLOOKUP(Occupancy!$B$65,Occupancy!$BJ$68:'Occupancy'!$B$79,1)*12/$B47)),"-",IF(AR47="","",AR47/VLOOKUP(Occupancy!$B$65,Occupancy!$BJ$68:'Occupancy'!$B$79,1)*12/$B47))</f>
        <v/>
      </c>
      <c r="AV47" s="191" t="str">
        <f>IF(ISERROR(IF(AS47="","",AS47/VLOOKUP(Occupancy!$B$65,Occupancy!$BJ$68:'Occupancy'!$B$79,1)*12/$B47)),"-",IF(AS47="","",AS47/VLOOKUP(Occupancy!$B$65,Occupancy!$BJ$68:'Occupancy'!$B$79,1)*12/$B47))</f>
        <v>-</v>
      </c>
      <c r="AW47" s="195"/>
      <c r="AX47" s="195">
        <f>IF(ISERROR(AY47/12*Occupancy!$B$65),"-",AY47/12*Occupancy!$B$65)</f>
        <v>0</v>
      </c>
      <c r="AY47" s="195"/>
      <c r="AZ47" s="195" t="str">
        <f>IF(ISERROR(IF(AW47="","",AW47/VLOOKUP(Occupancy!$B$65,Occupancy!$BJ$68:'Occupancy'!$B$79,1)*12/$B47)),"-",IF(AW47="","",AW47/VLOOKUP(Occupancy!$B$65,Occupancy!$BJ$68:'Occupancy'!$B$79,1)*12/$B47))</f>
        <v/>
      </c>
      <c r="BA47" s="195" t="str">
        <f>IF(ISERROR(IF(AX47="","",AX47/VLOOKUP(Occupancy!$B$65,Occupancy!$BJ$68:'Occupancy'!$B$79,1)*12/$B47)),"-",IF(AX47="","",AX47/VLOOKUP(Occupancy!$B$65,Occupancy!$BJ$68:'Occupancy'!$B$79,1)*12/$B47))</f>
        <v>-</v>
      </c>
      <c r="BB47" s="200">
        <f t="shared" si="3"/>
        <v>0</v>
      </c>
      <c r="BC47" s="200">
        <f t="shared" si="4"/>
        <v>0</v>
      </c>
      <c r="BD47" s="200">
        <f t="shared" si="5"/>
        <v>0</v>
      </c>
      <c r="BE47" s="200" t="str">
        <f>IF(ISERROR(IF(BB47="","",BB47/VLOOKUP(Occupancy!$B$65,Occupancy!$BJ$68:'Occupancy'!$B$79,1)*12/$B47)),"-",IF(BB47="","",BB47/VLOOKUP(Occupancy!$B$65,Occupancy!$BJ$68:'Occupancy'!$B$79,1)*12/$B47))</f>
        <v>-</v>
      </c>
      <c r="BF47" s="201" t="str">
        <f>IF(ISERROR(IF(BC47="","",BC47/VLOOKUP(Occupancy!$B$65,Occupancy!$BJ$68:'Occupancy'!$B$79,1)*12/$B47)),"-",IF(BC47="","",BC47/VLOOKUP(Occupancy!$B$65,Occupancy!$BJ$68:'Occupancy'!$B$79,1)*12/$B47))</f>
        <v>-</v>
      </c>
    </row>
    <row r="48" spans="1:58" x14ac:dyDescent="0.25">
      <c r="A48" s="153" t="s">
        <v>154</v>
      </c>
      <c r="B48" s="192" t="str">
        <f>Operating!B53</f>
        <v>-</v>
      </c>
      <c r="C48" s="193"/>
      <c r="D48" s="194"/>
      <c r="E48" s="191">
        <f>IF(ISERROR(F48/12*Occupancy!$B$65),"-",F48/12*Occupancy!$B$65)</f>
        <v>0</v>
      </c>
      <c r="F48" s="191"/>
      <c r="G48" s="191" t="str">
        <f>IF(ISERROR(IF(D48="","",D48/VLOOKUP(Occupancy!$B$65,Occupancy!$BJ$68:'Occupancy'!$B$79,1)*12/$B48)),"-",IF(D48="","",D48/VLOOKUP(Occupancy!$B$65,Occupancy!$BJ$68:'Occupancy'!$B$79,1)*12/$B48))</f>
        <v/>
      </c>
      <c r="H48" s="191" t="str">
        <f>IF(ISERROR(IF(E48="","",E48/VLOOKUP(Occupancy!$B$65,Occupancy!$BJ$68:'Occupancy'!$B$79,1)*12/$B48)),"-",IF(E48="","",E48/VLOOKUP(Occupancy!$B$65,Occupancy!$BJ$68:'Occupancy'!$B$79,1)*12/$B48))</f>
        <v>-</v>
      </c>
      <c r="I48" s="195"/>
      <c r="J48" s="195">
        <f>IF(ISERROR(K48/12*Occupancy!$B$65),"-",K48/12*Occupancy!$B$65)</f>
        <v>0</v>
      </c>
      <c r="K48" s="195"/>
      <c r="L48" s="195" t="str">
        <f>IF(ISERROR(IF(I48="","",I48/VLOOKUP(Occupancy!$B$65,Occupancy!$BJ$68:'Occupancy'!$B$79,1)*12/$B48)),"-",IF(I48="","",I48/VLOOKUP(Occupancy!$B$65,Occupancy!$BJ$68:'Occupancy'!$B$79,1)*12/$B48))</f>
        <v/>
      </c>
      <c r="M48" s="195" t="str">
        <f>IF(ISERROR(IF(J48="","",J48/VLOOKUP(Occupancy!$B$65,Occupancy!$BJ$68:'Occupancy'!$B$79,1)*12/$B48)),"-",IF(J48="","",J48/VLOOKUP(Occupancy!$B$65,Occupancy!$BJ$68:'Occupancy'!$B$79,1)*12/$B48))</f>
        <v>-</v>
      </c>
      <c r="N48" s="191"/>
      <c r="O48" s="191">
        <f>IF(ISERROR(P48/12*Occupancy!$B$65),"-",P48/12*Occupancy!$B$65)</f>
        <v>0</v>
      </c>
      <c r="P48" s="191"/>
      <c r="Q48" s="191" t="str">
        <f>IF(ISERROR(IF(N48="","",N48/VLOOKUP(Occupancy!$B$65,Occupancy!$BJ$68:'Occupancy'!$B$79,1)*12/$B48)),"-",IF(N48="","",N48/VLOOKUP(Occupancy!$B$65,Occupancy!$BJ$68:'Occupancy'!$B$79,1)*12/$B48))</f>
        <v/>
      </c>
      <c r="R48" s="191" t="str">
        <f>IF(ISERROR(IF(O48="","",O48/VLOOKUP(Occupancy!$B$65,Occupancy!$BJ$68:'Occupancy'!$B$79,1)*12/$B48)),"-",IF(O48="","",O48/VLOOKUP(Occupancy!$B$65,Occupancy!$BJ$68:'Occupancy'!$B$79,1)*12/$B48))</f>
        <v>-</v>
      </c>
      <c r="S48" s="195"/>
      <c r="T48" s="195">
        <f>IF(ISERROR(U48/12*Occupancy!$B$65),"-",U48/12*Occupancy!$B$65)</f>
        <v>0</v>
      </c>
      <c r="U48" s="195"/>
      <c r="V48" s="195" t="str">
        <f>IF(ISERROR(IF(S48="","",S48/VLOOKUP(Occupancy!$B$65,Occupancy!$BJ$68:'Occupancy'!$B$79,1)*12/$B48)),"-",IF(S48="","",S48/VLOOKUP(Occupancy!$B$65,Occupancy!$BJ$68:'Occupancy'!$B$79,1)*12/$B48))</f>
        <v/>
      </c>
      <c r="W48" s="195" t="str">
        <f>IF(ISERROR(IF(T48="","",T48/VLOOKUP(Occupancy!$B$65,Occupancy!$BJ$68:'Occupancy'!$B$79,1)*12/$B48)),"-",IF(T48="","",T48/VLOOKUP(Occupancy!$B$65,Occupancy!$BJ$68:'Occupancy'!$B$79,1)*12/$B48))</f>
        <v>-</v>
      </c>
      <c r="X48" s="191"/>
      <c r="Y48" s="191">
        <f>IF(ISERROR(Z48/12*Occupancy!$B$65),"-",Z48/12*Occupancy!$B$65)</f>
        <v>0</v>
      </c>
      <c r="Z48" s="191"/>
      <c r="AA48" s="191" t="str">
        <f>IF(ISERROR(IF(X48="","",X48/VLOOKUP(Occupancy!$B$65,Occupancy!$BJ$68:'Occupancy'!$B$79,1)*12/$B48)),"-",IF(X48="","",X48/VLOOKUP(Occupancy!$B$65,Occupancy!$BJ$68:'Occupancy'!$B$79,1)*12/$B48))</f>
        <v/>
      </c>
      <c r="AB48" s="196" t="str">
        <f>IF(ISERROR(IF(Y48="","",Y48/VLOOKUP(Occupancy!$B$65,Occupancy!$BJ$68:'Occupancy'!$B$79,1)*12/$B48)),"-",IF(Y48="","",Y48/VLOOKUP(Occupancy!$B$65,Occupancy!$BJ$68:'Occupancy'!$B$79,1)*12/$B48))</f>
        <v>-</v>
      </c>
      <c r="AC48" s="197"/>
      <c r="AD48" s="195">
        <f>IF(ISERROR(AE48/12*Occupancy!$B$65),"-",AE48/12*Occupancy!$B$65)</f>
        <v>0</v>
      </c>
      <c r="AE48" s="195"/>
      <c r="AF48" s="195" t="str">
        <f>IF(ISERROR(IF(AC48="","",AC48/VLOOKUP(Occupancy!$B$65,Occupancy!$BJ$68:'Occupancy'!$B$79,1)*12/$B48)),"-",IF(AC48="","",AC48/VLOOKUP(Occupancy!$B$65,Occupancy!$BJ$68:'Occupancy'!$B$79,1)*12/$B48))</f>
        <v/>
      </c>
      <c r="AG48" s="198" t="str">
        <f>IF(ISERROR(IF(AD48="","",AD48/VLOOKUP(Occupancy!$B$65,Occupancy!$BJ$68:'Occupancy'!$B$79,1)*12/$B48)),"-",IF(AD48="","",AD48/VLOOKUP(Occupancy!$B$65,Occupancy!$BJ$68:'Occupancy'!$B$79,1)*12/$B48))</f>
        <v>-</v>
      </c>
      <c r="AH48" s="199"/>
      <c r="AI48" s="191">
        <f>IF(ISERROR(AJ48/12*Occupancy!$B$65),"-",AJ48/12*Occupancy!$B$65)</f>
        <v>0</v>
      </c>
      <c r="AJ48" s="191"/>
      <c r="AK48" s="191" t="str">
        <f>IF(ISERROR(IF(AH48="","",AH48/VLOOKUP(Occupancy!$B$65,Occupancy!$BJ$68:'Occupancy'!$B$79,1)*12/$B48)),"-",IF(AH48="","",AH48/VLOOKUP(Occupancy!$B$65,Occupancy!$BJ$68:'Occupancy'!$B$79,1)*12/$B48))</f>
        <v/>
      </c>
      <c r="AL48" s="196" t="str">
        <f>IF(ISERROR(IF(AI48="","",AI48/VLOOKUP(Occupancy!$B$65,Occupancy!$BJ$68:'Occupancy'!$B$79,1)*12/$B48)),"-",IF(AI48="","",AI48/VLOOKUP(Occupancy!$B$65,Occupancy!$BJ$68:'Occupancy'!$B$79,1)*12/$B48))</f>
        <v>-</v>
      </c>
      <c r="AM48" s="195"/>
      <c r="AN48" s="195">
        <f>IF(ISERROR(AO48/12*Occupancy!$B$65),"-",AO48/12*Occupancy!$B$65)</f>
        <v>0</v>
      </c>
      <c r="AO48" s="195"/>
      <c r="AP48" s="195" t="str">
        <f>IF(ISERROR(IF(AM48="","",AM48/VLOOKUP(Occupancy!$B$65,Occupancy!$BJ$68:'Occupancy'!$B$79,1)*12/$B48)),"-",IF(AM48="","",AM48/VLOOKUP(Occupancy!$B$65,Occupancy!$BJ$68:'Occupancy'!$B$79,1)*12/$B48))</f>
        <v/>
      </c>
      <c r="AQ48" s="195" t="str">
        <f>IF(ISERROR(IF(AN48="","",AN48/VLOOKUP(Occupancy!$B$65,Occupancy!$BJ$68:'Occupancy'!$B$79,1)*12/$B48)),"-",IF(AN48="","",AN48/VLOOKUP(Occupancy!$B$65,Occupancy!$BJ$68:'Occupancy'!$B$79,1)*12/$B48))</f>
        <v>-</v>
      </c>
      <c r="AR48" s="199"/>
      <c r="AS48" s="191">
        <f>IF(ISERROR(AT48/12*Occupancy!$B$65),"-",AT48/12*Occupancy!$B$65)</f>
        <v>0</v>
      </c>
      <c r="AT48" s="191"/>
      <c r="AU48" s="191" t="str">
        <f>IF(ISERROR(IF(AR48="","",AR48/VLOOKUP(Occupancy!$B$65,Occupancy!$BJ$68:'Occupancy'!$B$79,1)*12/$B48)),"-",IF(AR48="","",AR48/VLOOKUP(Occupancy!$B$65,Occupancy!$BJ$68:'Occupancy'!$B$79,1)*12/$B48))</f>
        <v/>
      </c>
      <c r="AV48" s="191" t="str">
        <f>IF(ISERROR(IF(AS48="","",AS48/VLOOKUP(Occupancy!$B$65,Occupancy!$BJ$68:'Occupancy'!$B$79,1)*12/$B48)),"-",IF(AS48="","",AS48/VLOOKUP(Occupancy!$B$65,Occupancy!$BJ$68:'Occupancy'!$B$79,1)*12/$B48))</f>
        <v>-</v>
      </c>
      <c r="AW48" s="195"/>
      <c r="AX48" s="195">
        <f>IF(ISERROR(AY48/12*Occupancy!$B$65),"-",AY48/12*Occupancy!$B$65)</f>
        <v>0</v>
      </c>
      <c r="AY48" s="195"/>
      <c r="AZ48" s="195" t="str">
        <f>IF(ISERROR(IF(AW48="","",AW48/VLOOKUP(Occupancy!$B$65,Occupancy!$BJ$68:'Occupancy'!$B$79,1)*12/$B48)),"-",IF(AW48="","",AW48/VLOOKUP(Occupancy!$B$65,Occupancy!$BJ$68:'Occupancy'!$B$79,1)*12/$B48))</f>
        <v/>
      </c>
      <c r="BA48" s="195" t="str">
        <f>IF(ISERROR(IF(AX48="","",AX48/VLOOKUP(Occupancy!$B$65,Occupancy!$BJ$68:'Occupancy'!$B$79,1)*12/$B48)),"-",IF(AX48="","",AX48/VLOOKUP(Occupancy!$B$65,Occupancy!$BJ$68:'Occupancy'!$B$79,1)*12/$B48))</f>
        <v>-</v>
      </c>
      <c r="BB48" s="200">
        <f t="shared" si="3"/>
        <v>0</v>
      </c>
      <c r="BC48" s="200">
        <f t="shared" si="4"/>
        <v>0</v>
      </c>
      <c r="BD48" s="200">
        <f t="shared" si="5"/>
        <v>0</v>
      </c>
      <c r="BE48" s="200" t="str">
        <f>IF(ISERROR(IF(BB48="","",BB48/VLOOKUP(Occupancy!$B$65,Occupancy!$BJ$68:'Occupancy'!$B$79,1)*12/$B48)),"-",IF(BB48="","",BB48/VLOOKUP(Occupancy!$B$65,Occupancy!$BJ$68:'Occupancy'!$B$79,1)*12/$B48))</f>
        <v>-</v>
      </c>
      <c r="BF48" s="201" t="str">
        <f>IF(ISERROR(IF(BC48="","",BC48/VLOOKUP(Occupancy!$B$65,Occupancy!$BJ$68:'Occupancy'!$B$79,1)*12/$B48)),"-",IF(BC48="","",BC48/VLOOKUP(Occupancy!$B$65,Occupancy!$BJ$68:'Occupancy'!$B$79,1)*12/$B48))</f>
        <v>-</v>
      </c>
    </row>
    <row r="49" spans="1:58" x14ac:dyDescent="0.25">
      <c r="A49" s="153" t="s">
        <v>156</v>
      </c>
      <c r="B49" s="192" t="str">
        <f>Operating!B54</f>
        <v>-</v>
      </c>
      <c r="C49" s="193"/>
      <c r="D49" s="194"/>
      <c r="E49" s="191">
        <f>IF(ISERROR(F49/12*Occupancy!$B$65),"-",F49/12*Occupancy!$B$65)</f>
        <v>0</v>
      </c>
      <c r="F49" s="191"/>
      <c r="G49" s="191" t="str">
        <f>IF(ISERROR(IF(D49="","",D49/VLOOKUP(Occupancy!$B$65,Occupancy!$BJ$68:'Occupancy'!$B$79,1)*12/$B49)),"-",IF(D49="","",D49/VLOOKUP(Occupancy!$B$65,Occupancy!$BJ$68:'Occupancy'!$B$79,1)*12/$B49))</f>
        <v/>
      </c>
      <c r="H49" s="191" t="str">
        <f>IF(ISERROR(IF(E49="","",E49/VLOOKUP(Occupancy!$B$65,Occupancy!$BJ$68:'Occupancy'!$B$79,1)*12/$B49)),"-",IF(E49="","",E49/VLOOKUP(Occupancy!$B$65,Occupancy!$BJ$68:'Occupancy'!$B$79,1)*12/$B49))</f>
        <v>-</v>
      </c>
      <c r="I49" s="195"/>
      <c r="J49" s="195">
        <f>IF(ISERROR(K49/12*Occupancy!$B$65),"-",K49/12*Occupancy!$B$65)</f>
        <v>0</v>
      </c>
      <c r="K49" s="195"/>
      <c r="L49" s="195" t="str">
        <f>IF(ISERROR(IF(I49="","",I49/VLOOKUP(Occupancy!$B$65,Occupancy!$BJ$68:'Occupancy'!$B$79,1)*12/$B49)),"-",IF(I49="","",I49/VLOOKUP(Occupancy!$B$65,Occupancy!$BJ$68:'Occupancy'!$B$79,1)*12/$B49))</f>
        <v/>
      </c>
      <c r="M49" s="195" t="str">
        <f>IF(ISERROR(IF(J49="","",J49/VLOOKUP(Occupancy!$B$65,Occupancy!$BJ$68:'Occupancy'!$B$79,1)*12/$B49)),"-",IF(J49="","",J49/VLOOKUP(Occupancy!$B$65,Occupancy!$BJ$68:'Occupancy'!$B$79,1)*12/$B49))</f>
        <v>-</v>
      </c>
      <c r="N49" s="191"/>
      <c r="O49" s="191">
        <f>IF(ISERROR(P49/12*Occupancy!$B$65),"-",P49/12*Occupancy!$B$65)</f>
        <v>0</v>
      </c>
      <c r="P49" s="191"/>
      <c r="Q49" s="191" t="str">
        <f>IF(ISERROR(IF(N49="","",N49/VLOOKUP(Occupancy!$B$65,Occupancy!$BJ$68:'Occupancy'!$B$79,1)*12/$B49)),"-",IF(N49="","",N49/VLOOKUP(Occupancy!$B$65,Occupancy!$BJ$68:'Occupancy'!$B$79,1)*12/$B49))</f>
        <v/>
      </c>
      <c r="R49" s="191" t="str">
        <f>IF(ISERROR(IF(O49="","",O49/VLOOKUP(Occupancy!$B$65,Occupancy!$BJ$68:'Occupancy'!$B$79,1)*12/$B49)),"-",IF(O49="","",O49/VLOOKUP(Occupancy!$B$65,Occupancy!$BJ$68:'Occupancy'!$B$79,1)*12/$B49))</f>
        <v>-</v>
      </c>
      <c r="S49" s="195"/>
      <c r="T49" s="195">
        <f>IF(ISERROR(U49/12*Occupancy!$B$65),"-",U49/12*Occupancy!$B$65)</f>
        <v>0</v>
      </c>
      <c r="U49" s="195"/>
      <c r="V49" s="195" t="str">
        <f>IF(ISERROR(IF(S49="","",S49/VLOOKUP(Occupancy!$B$65,Occupancy!$BJ$68:'Occupancy'!$B$79,1)*12/$B49)),"-",IF(S49="","",S49/VLOOKUP(Occupancy!$B$65,Occupancy!$BJ$68:'Occupancy'!$B$79,1)*12/$B49))</f>
        <v/>
      </c>
      <c r="W49" s="195" t="str">
        <f>IF(ISERROR(IF(T49="","",T49/VLOOKUP(Occupancy!$B$65,Occupancy!$BJ$68:'Occupancy'!$B$79,1)*12/$B49)),"-",IF(T49="","",T49/VLOOKUP(Occupancy!$B$65,Occupancy!$BJ$68:'Occupancy'!$B$79,1)*12/$B49))</f>
        <v>-</v>
      </c>
      <c r="X49" s="191"/>
      <c r="Y49" s="191">
        <f>IF(ISERROR(Z49/12*Occupancy!$B$65),"-",Z49/12*Occupancy!$B$65)</f>
        <v>0</v>
      </c>
      <c r="Z49" s="191"/>
      <c r="AA49" s="191" t="str">
        <f>IF(ISERROR(IF(X49="","",X49/VLOOKUP(Occupancy!$B$65,Occupancy!$BJ$68:'Occupancy'!$B$79,1)*12/$B49)),"-",IF(X49="","",X49/VLOOKUP(Occupancy!$B$65,Occupancy!$BJ$68:'Occupancy'!$B$79,1)*12/$B49))</f>
        <v/>
      </c>
      <c r="AB49" s="196" t="str">
        <f>IF(ISERROR(IF(Y49="","",Y49/VLOOKUP(Occupancy!$B$65,Occupancy!$BJ$68:'Occupancy'!$B$79,1)*12/$B49)),"-",IF(Y49="","",Y49/VLOOKUP(Occupancy!$B$65,Occupancy!$BJ$68:'Occupancy'!$B$79,1)*12/$B49))</f>
        <v>-</v>
      </c>
      <c r="AC49" s="197"/>
      <c r="AD49" s="195">
        <f>IF(ISERROR(AE49/12*Occupancy!$B$65),"-",AE49/12*Occupancy!$B$65)</f>
        <v>0</v>
      </c>
      <c r="AE49" s="195"/>
      <c r="AF49" s="195" t="str">
        <f>IF(ISERROR(IF(AC49="","",AC49/VLOOKUP(Occupancy!$B$65,Occupancy!$BJ$68:'Occupancy'!$B$79,1)*12/$B49)),"-",IF(AC49="","",AC49/VLOOKUP(Occupancy!$B$65,Occupancy!$BJ$68:'Occupancy'!$B$79,1)*12/$B49))</f>
        <v/>
      </c>
      <c r="AG49" s="198" t="str">
        <f>IF(ISERROR(IF(AD49="","",AD49/VLOOKUP(Occupancy!$B$65,Occupancy!$BJ$68:'Occupancy'!$B$79,1)*12/$B49)),"-",IF(AD49="","",AD49/VLOOKUP(Occupancy!$B$65,Occupancy!$BJ$68:'Occupancy'!$B$79,1)*12/$B49))</f>
        <v>-</v>
      </c>
      <c r="AH49" s="199"/>
      <c r="AI49" s="191">
        <f>IF(ISERROR(AJ49/12*Occupancy!$B$65),"-",AJ49/12*Occupancy!$B$65)</f>
        <v>0</v>
      </c>
      <c r="AJ49" s="191"/>
      <c r="AK49" s="191" t="str">
        <f>IF(ISERROR(IF(AH49="","",AH49/VLOOKUP(Occupancy!$B$65,Occupancy!$BJ$68:'Occupancy'!$B$79,1)*12/$B49)),"-",IF(AH49="","",AH49/VLOOKUP(Occupancy!$B$65,Occupancy!$BJ$68:'Occupancy'!$B$79,1)*12/$B49))</f>
        <v/>
      </c>
      <c r="AL49" s="196" t="str">
        <f>IF(ISERROR(IF(AI49="","",AI49/VLOOKUP(Occupancy!$B$65,Occupancy!$BJ$68:'Occupancy'!$B$79,1)*12/$B49)),"-",IF(AI49="","",AI49/VLOOKUP(Occupancy!$B$65,Occupancy!$BJ$68:'Occupancy'!$B$79,1)*12/$B49))</f>
        <v>-</v>
      </c>
      <c r="AM49" s="195"/>
      <c r="AN49" s="195">
        <f>IF(ISERROR(AO49/12*Occupancy!$B$65),"-",AO49/12*Occupancy!$B$65)</f>
        <v>0</v>
      </c>
      <c r="AO49" s="195"/>
      <c r="AP49" s="195" t="str">
        <f>IF(ISERROR(IF(AM49="","",AM49/VLOOKUP(Occupancy!$B$65,Occupancy!$BJ$68:'Occupancy'!$B$79,1)*12/$B49)),"-",IF(AM49="","",AM49/VLOOKUP(Occupancy!$B$65,Occupancy!$BJ$68:'Occupancy'!$B$79,1)*12/$B49))</f>
        <v/>
      </c>
      <c r="AQ49" s="195" t="str">
        <f>IF(ISERROR(IF(AN49="","",AN49/VLOOKUP(Occupancy!$B$65,Occupancy!$BJ$68:'Occupancy'!$B$79,1)*12/$B49)),"-",IF(AN49="","",AN49/VLOOKUP(Occupancy!$B$65,Occupancy!$BJ$68:'Occupancy'!$B$79,1)*12/$B49))</f>
        <v>-</v>
      </c>
      <c r="AR49" s="199"/>
      <c r="AS49" s="191">
        <f>IF(ISERROR(AT49/12*Occupancy!$B$65),"-",AT49/12*Occupancy!$B$65)</f>
        <v>0</v>
      </c>
      <c r="AT49" s="191"/>
      <c r="AU49" s="191" t="str">
        <f>IF(ISERROR(IF(AR49="","",AR49/VLOOKUP(Occupancy!$B$65,Occupancy!$BJ$68:'Occupancy'!$B$79,1)*12/$B49)),"-",IF(AR49="","",AR49/VLOOKUP(Occupancy!$B$65,Occupancy!$BJ$68:'Occupancy'!$B$79,1)*12/$B49))</f>
        <v/>
      </c>
      <c r="AV49" s="191" t="str">
        <f>IF(ISERROR(IF(AS49="","",AS49/VLOOKUP(Occupancy!$B$65,Occupancy!$BJ$68:'Occupancy'!$B$79,1)*12/$B49)),"-",IF(AS49="","",AS49/VLOOKUP(Occupancy!$B$65,Occupancy!$BJ$68:'Occupancy'!$B$79,1)*12/$B49))</f>
        <v>-</v>
      </c>
      <c r="AW49" s="195"/>
      <c r="AX49" s="195">
        <f>IF(ISERROR(AY49/12*Occupancy!$B$65),"-",AY49/12*Occupancy!$B$65)</f>
        <v>0</v>
      </c>
      <c r="AY49" s="195"/>
      <c r="AZ49" s="195" t="str">
        <f>IF(ISERROR(IF(AW49="","",AW49/VLOOKUP(Occupancy!$B$65,Occupancy!$BJ$68:'Occupancy'!$B$79,1)*12/$B49)),"-",IF(AW49="","",AW49/VLOOKUP(Occupancy!$B$65,Occupancy!$BJ$68:'Occupancy'!$B$79,1)*12/$B49))</f>
        <v/>
      </c>
      <c r="BA49" s="195" t="str">
        <f>IF(ISERROR(IF(AX49="","",AX49/VLOOKUP(Occupancy!$B$65,Occupancy!$BJ$68:'Occupancy'!$B$79,1)*12/$B49)),"-",IF(AX49="","",AX49/VLOOKUP(Occupancy!$B$65,Occupancy!$BJ$68:'Occupancy'!$B$79,1)*12/$B49))</f>
        <v>-</v>
      </c>
      <c r="BB49" s="200">
        <f t="shared" si="3"/>
        <v>0</v>
      </c>
      <c r="BC49" s="200">
        <f t="shared" si="4"/>
        <v>0</v>
      </c>
      <c r="BD49" s="200">
        <f t="shared" si="5"/>
        <v>0</v>
      </c>
      <c r="BE49" s="200" t="str">
        <f>IF(ISERROR(IF(BB49="","",BB49/VLOOKUP(Occupancy!$B$65,Occupancy!$BJ$68:'Occupancy'!$B$79,1)*12/$B49)),"-",IF(BB49="","",BB49/VLOOKUP(Occupancy!$B$65,Occupancy!$BJ$68:'Occupancy'!$B$79,1)*12/$B49))</f>
        <v>-</v>
      </c>
      <c r="BF49" s="201" t="str">
        <f>IF(ISERROR(IF(BC49="","",BC49/VLOOKUP(Occupancy!$B$65,Occupancy!$BJ$68:'Occupancy'!$B$79,1)*12/$B49)),"-",IF(BC49="","",BC49/VLOOKUP(Occupancy!$B$65,Occupancy!$BJ$68:'Occupancy'!$B$79,1)*12/$B49))</f>
        <v>-</v>
      </c>
    </row>
    <row r="50" spans="1:58" x14ac:dyDescent="0.25">
      <c r="A50" s="153" t="s">
        <v>158</v>
      </c>
      <c r="B50" s="192" t="str">
        <f>Operating!B55</f>
        <v>-</v>
      </c>
      <c r="C50" s="193"/>
      <c r="D50" s="194"/>
      <c r="E50" s="191">
        <f>IF(ISERROR(F50/12*Occupancy!$B$65),"-",F50/12*Occupancy!$B$65)</f>
        <v>0</v>
      </c>
      <c r="F50" s="191"/>
      <c r="G50" s="191" t="str">
        <f>IF(ISERROR(IF(D50="","",D50/VLOOKUP(Occupancy!$B$65,Occupancy!$BJ$68:'Occupancy'!$B$79,1)*12/$B50)),"-",IF(D50="","",D50/VLOOKUP(Occupancy!$B$65,Occupancy!$BJ$68:'Occupancy'!$B$79,1)*12/$B50))</f>
        <v/>
      </c>
      <c r="H50" s="191" t="str">
        <f>IF(ISERROR(IF(E50="","",E50/VLOOKUP(Occupancy!$B$65,Occupancy!$BJ$68:'Occupancy'!$B$79,1)*12/$B50)),"-",IF(E50="","",E50/VLOOKUP(Occupancy!$B$65,Occupancy!$BJ$68:'Occupancy'!$B$79,1)*12/$B50))</f>
        <v>-</v>
      </c>
      <c r="I50" s="195"/>
      <c r="J50" s="195">
        <f>IF(ISERROR(K50/12*Occupancy!$B$65),"-",K50/12*Occupancy!$B$65)</f>
        <v>0</v>
      </c>
      <c r="K50" s="195"/>
      <c r="L50" s="195" t="str">
        <f>IF(ISERROR(IF(I50="","",I50/VLOOKUP(Occupancy!$B$65,Occupancy!$BJ$68:'Occupancy'!$B$79,1)*12/$B50)),"-",IF(I50="","",I50/VLOOKUP(Occupancy!$B$65,Occupancy!$BJ$68:'Occupancy'!$B$79,1)*12/$B50))</f>
        <v/>
      </c>
      <c r="M50" s="195" t="str">
        <f>IF(ISERROR(IF(J50="","",J50/VLOOKUP(Occupancy!$B$65,Occupancy!$BJ$68:'Occupancy'!$B$79,1)*12/$B50)),"-",IF(J50="","",J50/VLOOKUP(Occupancy!$B$65,Occupancy!$BJ$68:'Occupancy'!$B$79,1)*12/$B50))</f>
        <v>-</v>
      </c>
      <c r="N50" s="191"/>
      <c r="O50" s="191">
        <f>IF(ISERROR(P50/12*Occupancy!$B$65),"-",P50/12*Occupancy!$B$65)</f>
        <v>0</v>
      </c>
      <c r="P50" s="191"/>
      <c r="Q50" s="191" t="str">
        <f>IF(ISERROR(IF(N50="","",N50/VLOOKUP(Occupancy!$B$65,Occupancy!$BJ$68:'Occupancy'!$B$79,1)*12/$B50)),"-",IF(N50="","",N50/VLOOKUP(Occupancy!$B$65,Occupancy!$BJ$68:'Occupancy'!$B$79,1)*12/$B50))</f>
        <v/>
      </c>
      <c r="R50" s="191" t="str">
        <f>IF(ISERROR(IF(O50="","",O50/VLOOKUP(Occupancy!$B$65,Occupancy!$BJ$68:'Occupancy'!$B$79,1)*12/$B50)),"-",IF(O50="","",O50/VLOOKUP(Occupancy!$B$65,Occupancy!$BJ$68:'Occupancy'!$B$79,1)*12/$B50))</f>
        <v>-</v>
      </c>
      <c r="S50" s="195"/>
      <c r="T50" s="195">
        <f>IF(ISERROR(U50/12*Occupancy!$B$65),"-",U50/12*Occupancy!$B$65)</f>
        <v>0</v>
      </c>
      <c r="U50" s="195"/>
      <c r="V50" s="195" t="str">
        <f>IF(ISERROR(IF(S50="","",S50/VLOOKUP(Occupancy!$B$65,Occupancy!$BJ$68:'Occupancy'!$B$79,1)*12/$B50)),"-",IF(S50="","",S50/VLOOKUP(Occupancy!$B$65,Occupancy!$BJ$68:'Occupancy'!$B$79,1)*12/$B50))</f>
        <v/>
      </c>
      <c r="W50" s="195" t="str">
        <f>IF(ISERROR(IF(T50="","",T50/VLOOKUP(Occupancy!$B$65,Occupancy!$BJ$68:'Occupancy'!$B$79,1)*12/$B50)),"-",IF(T50="","",T50/VLOOKUP(Occupancy!$B$65,Occupancy!$BJ$68:'Occupancy'!$B$79,1)*12/$B50))</f>
        <v>-</v>
      </c>
      <c r="X50" s="191"/>
      <c r="Y50" s="191">
        <f>IF(ISERROR(Z50/12*Occupancy!$B$65),"-",Z50/12*Occupancy!$B$65)</f>
        <v>0</v>
      </c>
      <c r="Z50" s="191"/>
      <c r="AA50" s="191" t="str">
        <f>IF(ISERROR(IF(X50="","",X50/VLOOKUP(Occupancy!$B$65,Occupancy!$BJ$68:'Occupancy'!$B$79,1)*12/$B50)),"-",IF(X50="","",X50/VLOOKUP(Occupancy!$B$65,Occupancy!$BJ$68:'Occupancy'!$B$79,1)*12/$B50))</f>
        <v/>
      </c>
      <c r="AB50" s="196" t="str">
        <f>IF(ISERROR(IF(Y50="","",Y50/VLOOKUP(Occupancy!$B$65,Occupancy!$BJ$68:'Occupancy'!$B$79,1)*12/$B50)),"-",IF(Y50="","",Y50/VLOOKUP(Occupancy!$B$65,Occupancy!$BJ$68:'Occupancy'!$B$79,1)*12/$B50))</f>
        <v>-</v>
      </c>
      <c r="AC50" s="197"/>
      <c r="AD50" s="195">
        <f>IF(ISERROR(AE50/12*Occupancy!$B$65),"-",AE50/12*Occupancy!$B$65)</f>
        <v>0</v>
      </c>
      <c r="AE50" s="195"/>
      <c r="AF50" s="195" t="str">
        <f>IF(ISERROR(IF(AC50="","",AC50/VLOOKUP(Occupancy!$B$65,Occupancy!$BJ$68:'Occupancy'!$B$79,1)*12/$B50)),"-",IF(AC50="","",AC50/VLOOKUP(Occupancy!$B$65,Occupancy!$BJ$68:'Occupancy'!$B$79,1)*12/$B50))</f>
        <v/>
      </c>
      <c r="AG50" s="198" t="str">
        <f>IF(ISERROR(IF(AD50="","",AD50/VLOOKUP(Occupancy!$B$65,Occupancy!$BJ$68:'Occupancy'!$B$79,1)*12/$B50)),"-",IF(AD50="","",AD50/VLOOKUP(Occupancy!$B$65,Occupancy!$BJ$68:'Occupancy'!$B$79,1)*12/$B50))</f>
        <v>-</v>
      </c>
      <c r="AH50" s="199"/>
      <c r="AI50" s="191">
        <f>IF(ISERROR(AJ50/12*Occupancy!$B$65),"-",AJ50/12*Occupancy!$B$65)</f>
        <v>0</v>
      </c>
      <c r="AJ50" s="191"/>
      <c r="AK50" s="191" t="str">
        <f>IF(ISERROR(IF(AH50="","",AH50/VLOOKUP(Occupancy!$B$65,Occupancy!$BJ$68:'Occupancy'!$B$79,1)*12/$B50)),"-",IF(AH50="","",AH50/VLOOKUP(Occupancy!$B$65,Occupancy!$BJ$68:'Occupancy'!$B$79,1)*12/$B50))</f>
        <v/>
      </c>
      <c r="AL50" s="196" t="str">
        <f>IF(ISERROR(IF(AI50="","",AI50/VLOOKUP(Occupancy!$B$65,Occupancy!$BJ$68:'Occupancy'!$B$79,1)*12/$B50)),"-",IF(AI50="","",AI50/VLOOKUP(Occupancy!$B$65,Occupancy!$BJ$68:'Occupancy'!$B$79,1)*12/$B50))</f>
        <v>-</v>
      </c>
      <c r="AM50" s="195"/>
      <c r="AN50" s="195">
        <f>IF(ISERROR(AO50/12*Occupancy!$B$65),"-",AO50/12*Occupancy!$B$65)</f>
        <v>0</v>
      </c>
      <c r="AO50" s="195"/>
      <c r="AP50" s="195" t="str">
        <f>IF(ISERROR(IF(AM50="","",AM50/VLOOKUP(Occupancy!$B$65,Occupancy!$BJ$68:'Occupancy'!$B$79,1)*12/$B50)),"-",IF(AM50="","",AM50/VLOOKUP(Occupancy!$B$65,Occupancy!$BJ$68:'Occupancy'!$B$79,1)*12/$B50))</f>
        <v/>
      </c>
      <c r="AQ50" s="195" t="str">
        <f>IF(ISERROR(IF(AN50="","",AN50/VLOOKUP(Occupancy!$B$65,Occupancy!$BJ$68:'Occupancy'!$B$79,1)*12/$B50)),"-",IF(AN50="","",AN50/VLOOKUP(Occupancy!$B$65,Occupancy!$BJ$68:'Occupancy'!$B$79,1)*12/$B50))</f>
        <v>-</v>
      </c>
      <c r="AR50" s="199"/>
      <c r="AS50" s="191">
        <f>IF(ISERROR(AT50/12*Occupancy!$B$65),"-",AT50/12*Occupancy!$B$65)</f>
        <v>0</v>
      </c>
      <c r="AT50" s="191"/>
      <c r="AU50" s="191" t="str">
        <f>IF(ISERROR(IF(AR50="","",AR50/VLOOKUP(Occupancy!$B$65,Occupancy!$BJ$68:'Occupancy'!$B$79,1)*12/$B50)),"-",IF(AR50="","",AR50/VLOOKUP(Occupancy!$B$65,Occupancy!$BJ$68:'Occupancy'!$B$79,1)*12/$B50))</f>
        <v/>
      </c>
      <c r="AV50" s="191" t="str">
        <f>IF(ISERROR(IF(AS50="","",AS50/VLOOKUP(Occupancy!$B$65,Occupancy!$BJ$68:'Occupancy'!$B$79,1)*12/$B50)),"-",IF(AS50="","",AS50/VLOOKUP(Occupancy!$B$65,Occupancy!$BJ$68:'Occupancy'!$B$79,1)*12/$B50))</f>
        <v>-</v>
      </c>
      <c r="AW50" s="195"/>
      <c r="AX50" s="195">
        <f>IF(ISERROR(AY50/12*Occupancy!$B$65),"-",AY50/12*Occupancy!$B$65)</f>
        <v>0</v>
      </c>
      <c r="AY50" s="195"/>
      <c r="AZ50" s="195" t="str">
        <f>IF(ISERROR(IF(AW50="","",AW50/VLOOKUP(Occupancy!$B$65,Occupancy!$BJ$68:'Occupancy'!$B$79,1)*12/$B50)),"-",IF(AW50="","",AW50/VLOOKUP(Occupancy!$B$65,Occupancy!$BJ$68:'Occupancy'!$B$79,1)*12/$B50))</f>
        <v/>
      </c>
      <c r="BA50" s="195" t="str">
        <f>IF(ISERROR(IF(AX50="","",AX50/VLOOKUP(Occupancy!$B$65,Occupancy!$BJ$68:'Occupancy'!$B$79,1)*12/$B50)),"-",IF(AX50="","",AX50/VLOOKUP(Occupancy!$B$65,Occupancy!$BJ$68:'Occupancy'!$B$79,1)*12/$B50))</f>
        <v>-</v>
      </c>
      <c r="BB50" s="200">
        <f t="shared" si="3"/>
        <v>0</v>
      </c>
      <c r="BC50" s="200">
        <f t="shared" si="4"/>
        <v>0</v>
      </c>
      <c r="BD50" s="200">
        <f t="shared" si="5"/>
        <v>0</v>
      </c>
      <c r="BE50" s="200" t="str">
        <f>IF(ISERROR(IF(BB50="","",BB50/VLOOKUP(Occupancy!$B$65,Occupancy!$BJ$68:'Occupancy'!$B$79,1)*12/$B50)),"-",IF(BB50="","",BB50/VLOOKUP(Occupancy!$B$65,Occupancy!$BJ$68:'Occupancy'!$B$79,1)*12/$B50))</f>
        <v>-</v>
      </c>
      <c r="BF50" s="201" t="str">
        <f>IF(ISERROR(IF(BC50="","",BC50/VLOOKUP(Occupancy!$B$65,Occupancy!$BJ$68:'Occupancy'!$B$79,1)*12/$B50)),"-",IF(BC50="","",BC50/VLOOKUP(Occupancy!$B$65,Occupancy!$BJ$68:'Occupancy'!$B$79,1)*12/$B50))</f>
        <v>-</v>
      </c>
    </row>
    <row r="51" spans="1:58" x14ac:dyDescent="0.25">
      <c r="A51" s="153" t="s">
        <v>160</v>
      </c>
      <c r="B51" s="192" t="str">
        <f>Operating!B56</f>
        <v>-</v>
      </c>
      <c r="C51" s="193"/>
      <c r="D51" s="194"/>
      <c r="E51" s="191">
        <f>IF(ISERROR(F51/12*Occupancy!$B$65),"-",F51/12*Occupancy!$B$65)</f>
        <v>0</v>
      </c>
      <c r="F51" s="191"/>
      <c r="G51" s="191" t="str">
        <f>IF(ISERROR(IF(D51="","",D51/VLOOKUP(Occupancy!$B$65,Occupancy!$BJ$68:'Occupancy'!$B$79,1)*12/$B51)),"-",IF(D51="","",D51/VLOOKUP(Occupancy!$B$65,Occupancy!$BJ$68:'Occupancy'!$B$79,1)*12/$B51))</f>
        <v/>
      </c>
      <c r="H51" s="191" t="str">
        <f>IF(ISERROR(IF(E51="","",E51/VLOOKUP(Occupancy!$B$65,Occupancy!$BJ$68:'Occupancy'!$B$79,1)*12/$B51)),"-",IF(E51="","",E51/VLOOKUP(Occupancy!$B$65,Occupancy!$BJ$68:'Occupancy'!$B$79,1)*12/$B51))</f>
        <v>-</v>
      </c>
      <c r="I51" s="195"/>
      <c r="J51" s="195">
        <f>IF(ISERROR(K51/12*Occupancy!$B$65),"-",K51/12*Occupancy!$B$65)</f>
        <v>0</v>
      </c>
      <c r="K51" s="195"/>
      <c r="L51" s="195" t="str">
        <f>IF(ISERROR(IF(I51="","",I51/VLOOKUP(Occupancy!$B$65,Occupancy!$BJ$68:'Occupancy'!$B$79,1)*12/$B51)),"-",IF(I51="","",I51/VLOOKUP(Occupancy!$B$65,Occupancy!$BJ$68:'Occupancy'!$B$79,1)*12/$B51))</f>
        <v/>
      </c>
      <c r="M51" s="195" t="str">
        <f>IF(ISERROR(IF(J51="","",J51/VLOOKUP(Occupancy!$B$65,Occupancy!$BJ$68:'Occupancy'!$B$79,1)*12/$B51)),"-",IF(J51="","",J51/VLOOKUP(Occupancy!$B$65,Occupancy!$BJ$68:'Occupancy'!$B$79,1)*12/$B51))</f>
        <v>-</v>
      </c>
      <c r="N51" s="191"/>
      <c r="O51" s="191">
        <f>IF(ISERROR(P51/12*Occupancy!$B$65),"-",P51/12*Occupancy!$B$65)</f>
        <v>0</v>
      </c>
      <c r="P51" s="191"/>
      <c r="Q51" s="191" t="str">
        <f>IF(ISERROR(IF(N51="","",N51/VLOOKUP(Occupancy!$B$65,Occupancy!$BJ$68:'Occupancy'!$B$79,1)*12/$B51)),"-",IF(N51="","",N51/VLOOKUP(Occupancy!$B$65,Occupancy!$BJ$68:'Occupancy'!$B$79,1)*12/$B51))</f>
        <v/>
      </c>
      <c r="R51" s="191" t="str">
        <f>IF(ISERROR(IF(O51="","",O51/VLOOKUP(Occupancy!$B$65,Occupancy!$BJ$68:'Occupancy'!$B$79,1)*12/$B51)),"-",IF(O51="","",O51/VLOOKUP(Occupancy!$B$65,Occupancy!$BJ$68:'Occupancy'!$B$79,1)*12/$B51))</f>
        <v>-</v>
      </c>
      <c r="S51" s="195"/>
      <c r="T51" s="195">
        <f>IF(ISERROR(U51/12*Occupancy!$B$65),"-",U51/12*Occupancy!$B$65)</f>
        <v>0</v>
      </c>
      <c r="U51" s="195"/>
      <c r="V51" s="195" t="str">
        <f>IF(ISERROR(IF(S51="","",S51/VLOOKUP(Occupancy!$B$65,Occupancy!$BJ$68:'Occupancy'!$B$79,1)*12/$B51)),"-",IF(S51="","",S51/VLOOKUP(Occupancy!$B$65,Occupancy!$BJ$68:'Occupancy'!$B$79,1)*12/$B51))</f>
        <v/>
      </c>
      <c r="W51" s="195" t="str">
        <f>IF(ISERROR(IF(T51="","",T51/VLOOKUP(Occupancy!$B$65,Occupancy!$BJ$68:'Occupancy'!$B$79,1)*12/$B51)),"-",IF(T51="","",T51/VLOOKUP(Occupancy!$B$65,Occupancy!$BJ$68:'Occupancy'!$B$79,1)*12/$B51))</f>
        <v>-</v>
      </c>
      <c r="X51" s="191"/>
      <c r="Y51" s="191">
        <f>IF(ISERROR(Z51/12*Occupancy!$B$65),"-",Z51/12*Occupancy!$B$65)</f>
        <v>0</v>
      </c>
      <c r="Z51" s="191"/>
      <c r="AA51" s="191" t="str">
        <f>IF(ISERROR(IF(X51="","",X51/VLOOKUP(Occupancy!$B$65,Occupancy!$BJ$68:'Occupancy'!$B$79,1)*12/$B51)),"-",IF(X51="","",X51/VLOOKUP(Occupancy!$B$65,Occupancy!$BJ$68:'Occupancy'!$B$79,1)*12/$B51))</f>
        <v/>
      </c>
      <c r="AB51" s="196" t="str">
        <f>IF(ISERROR(IF(Y51="","",Y51/VLOOKUP(Occupancy!$B$65,Occupancy!$BJ$68:'Occupancy'!$B$79,1)*12/$B51)),"-",IF(Y51="","",Y51/VLOOKUP(Occupancy!$B$65,Occupancy!$BJ$68:'Occupancy'!$B$79,1)*12/$B51))</f>
        <v>-</v>
      </c>
      <c r="AC51" s="197"/>
      <c r="AD51" s="195">
        <f>IF(ISERROR(AE51/12*Occupancy!$B$65),"-",AE51/12*Occupancy!$B$65)</f>
        <v>0</v>
      </c>
      <c r="AE51" s="195"/>
      <c r="AF51" s="195" t="str">
        <f>IF(ISERROR(IF(AC51="","",AC51/VLOOKUP(Occupancy!$B$65,Occupancy!$BJ$68:'Occupancy'!$B$79,1)*12/$B51)),"-",IF(AC51="","",AC51/VLOOKUP(Occupancy!$B$65,Occupancy!$BJ$68:'Occupancy'!$B$79,1)*12/$B51))</f>
        <v/>
      </c>
      <c r="AG51" s="198" t="str">
        <f>IF(ISERROR(IF(AD51="","",AD51/VLOOKUP(Occupancy!$B$65,Occupancy!$BJ$68:'Occupancy'!$B$79,1)*12/$B51)),"-",IF(AD51="","",AD51/VLOOKUP(Occupancy!$B$65,Occupancy!$BJ$68:'Occupancy'!$B$79,1)*12/$B51))</f>
        <v>-</v>
      </c>
      <c r="AH51" s="199"/>
      <c r="AI51" s="191">
        <f>IF(ISERROR(AJ51/12*Occupancy!$B$65),"-",AJ51/12*Occupancy!$B$65)</f>
        <v>0</v>
      </c>
      <c r="AJ51" s="191"/>
      <c r="AK51" s="191" t="str">
        <f>IF(ISERROR(IF(AH51="","",AH51/VLOOKUP(Occupancy!$B$65,Occupancy!$BJ$68:'Occupancy'!$B$79,1)*12/$B51)),"-",IF(AH51="","",AH51/VLOOKUP(Occupancy!$B$65,Occupancy!$BJ$68:'Occupancy'!$B$79,1)*12/$B51))</f>
        <v/>
      </c>
      <c r="AL51" s="196" t="str">
        <f>IF(ISERROR(IF(AI51="","",AI51/VLOOKUP(Occupancy!$B$65,Occupancy!$BJ$68:'Occupancy'!$B$79,1)*12/$B51)),"-",IF(AI51="","",AI51/VLOOKUP(Occupancy!$B$65,Occupancy!$BJ$68:'Occupancy'!$B$79,1)*12/$B51))</f>
        <v>-</v>
      </c>
      <c r="AM51" s="195"/>
      <c r="AN51" s="195">
        <f>IF(ISERROR(AO51/12*Occupancy!$B$65),"-",AO51/12*Occupancy!$B$65)</f>
        <v>0</v>
      </c>
      <c r="AO51" s="195"/>
      <c r="AP51" s="195" t="str">
        <f>IF(ISERROR(IF(AM51="","",AM51/VLOOKUP(Occupancy!$B$65,Occupancy!$BJ$68:'Occupancy'!$B$79,1)*12/$B51)),"-",IF(AM51="","",AM51/VLOOKUP(Occupancy!$B$65,Occupancy!$BJ$68:'Occupancy'!$B$79,1)*12/$B51))</f>
        <v/>
      </c>
      <c r="AQ51" s="195" t="str">
        <f>IF(ISERROR(IF(AN51="","",AN51/VLOOKUP(Occupancy!$B$65,Occupancy!$BJ$68:'Occupancy'!$B$79,1)*12/$B51)),"-",IF(AN51="","",AN51/VLOOKUP(Occupancy!$B$65,Occupancy!$BJ$68:'Occupancy'!$B$79,1)*12/$B51))</f>
        <v>-</v>
      </c>
      <c r="AR51" s="199"/>
      <c r="AS51" s="191">
        <f>IF(ISERROR(AT51/12*Occupancy!$B$65),"-",AT51/12*Occupancy!$B$65)</f>
        <v>0</v>
      </c>
      <c r="AT51" s="191"/>
      <c r="AU51" s="191" t="str">
        <f>IF(ISERROR(IF(AR51="","",AR51/VLOOKUP(Occupancy!$B$65,Occupancy!$BJ$68:'Occupancy'!$B$79,1)*12/$B51)),"-",IF(AR51="","",AR51/VLOOKUP(Occupancy!$B$65,Occupancy!$BJ$68:'Occupancy'!$B$79,1)*12/$B51))</f>
        <v/>
      </c>
      <c r="AV51" s="191" t="str">
        <f>IF(ISERROR(IF(AS51="","",AS51/VLOOKUP(Occupancy!$B$65,Occupancy!$BJ$68:'Occupancy'!$B$79,1)*12/$B51)),"-",IF(AS51="","",AS51/VLOOKUP(Occupancy!$B$65,Occupancy!$BJ$68:'Occupancy'!$B$79,1)*12/$B51))</f>
        <v>-</v>
      </c>
      <c r="AW51" s="195"/>
      <c r="AX51" s="195">
        <f>IF(ISERROR(AY51/12*Occupancy!$B$65),"-",AY51/12*Occupancy!$B$65)</f>
        <v>0</v>
      </c>
      <c r="AY51" s="195"/>
      <c r="AZ51" s="195" t="str">
        <f>IF(ISERROR(IF(AW51="","",AW51/VLOOKUP(Occupancy!$B$65,Occupancy!$BJ$68:'Occupancy'!$B$79,1)*12/$B51)),"-",IF(AW51="","",AW51/VLOOKUP(Occupancy!$B$65,Occupancy!$BJ$68:'Occupancy'!$B$79,1)*12/$B51))</f>
        <v/>
      </c>
      <c r="BA51" s="195" t="str">
        <f>IF(ISERROR(IF(AX51="","",AX51/VLOOKUP(Occupancy!$B$65,Occupancy!$BJ$68:'Occupancy'!$B$79,1)*12/$B51)),"-",IF(AX51="","",AX51/VLOOKUP(Occupancy!$B$65,Occupancy!$BJ$68:'Occupancy'!$B$79,1)*12/$B51))</f>
        <v>-</v>
      </c>
      <c r="BB51" s="200">
        <f t="shared" si="3"/>
        <v>0</v>
      </c>
      <c r="BC51" s="200">
        <f t="shared" si="4"/>
        <v>0</v>
      </c>
      <c r="BD51" s="200">
        <f t="shared" si="5"/>
        <v>0</v>
      </c>
      <c r="BE51" s="200" t="str">
        <f>IF(ISERROR(IF(BB51="","",BB51/VLOOKUP(Occupancy!$B$65,Occupancy!$BJ$68:'Occupancy'!$B$79,1)*12/$B51)),"-",IF(BB51="","",BB51/VLOOKUP(Occupancy!$B$65,Occupancy!$BJ$68:'Occupancy'!$B$79,1)*12/$B51))</f>
        <v>-</v>
      </c>
      <c r="BF51" s="201" t="str">
        <f>IF(ISERROR(IF(BC51="","",BC51/VLOOKUP(Occupancy!$B$65,Occupancy!$BJ$68:'Occupancy'!$B$79,1)*12/$B51)),"-",IF(BC51="","",BC51/VLOOKUP(Occupancy!$B$65,Occupancy!$BJ$68:'Occupancy'!$B$79,1)*12/$B51))</f>
        <v>-</v>
      </c>
    </row>
    <row r="52" spans="1:58" x14ac:dyDescent="0.25">
      <c r="A52" s="153" t="s">
        <v>162</v>
      </c>
      <c r="B52" s="192" t="str">
        <f>Operating!B57</f>
        <v>-</v>
      </c>
      <c r="C52" s="193"/>
      <c r="D52" s="194"/>
      <c r="E52" s="191">
        <f>IF(ISERROR(F52/12*Occupancy!$B$65),"-",F52/12*Occupancy!$B$65)</f>
        <v>0</v>
      </c>
      <c r="F52" s="191"/>
      <c r="G52" s="191" t="str">
        <f>IF(ISERROR(IF(D52="","",D52/VLOOKUP(Occupancy!$B$65,Occupancy!$BJ$68:'Occupancy'!$B$79,1)*12/$B52)),"-",IF(D52="","",D52/VLOOKUP(Occupancy!$B$65,Occupancy!$BJ$68:'Occupancy'!$B$79,1)*12/$B52))</f>
        <v/>
      </c>
      <c r="H52" s="191" t="str">
        <f>IF(ISERROR(IF(E52="","",E52/VLOOKUP(Occupancy!$B$65,Occupancy!$BJ$68:'Occupancy'!$B$79,1)*12/$B52)),"-",IF(E52="","",E52/VLOOKUP(Occupancy!$B$65,Occupancy!$BJ$68:'Occupancy'!$B$79,1)*12/$B52))</f>
        <v>-</v>
      </c>
      <c r="I52" s="195"/>
      <c r="J52" s="195">
        <f>IF(ISERROR(K52/12*Occupancy!$B$65),"-",K52/12*Occupancy!$B$65)</f>
        <v>0</v>
      </c>
      <c r="K52" s="195"/>
      <c r="L52" s="195" t="str">
        <f>IF(ISERROR(IF(I52="","",I52/VLOOKUP(Occupancy!$B$65,Occupancy!$BJ$68:'Occupancy'!$B$79,1)*12/$B52)),"-",IF(I52="","",I52/VLOOKUP(Occupancy!$B$65,Occupancy!$BJ$68:'Occupancy'!$B$79,1)*12/$B52))</f>
        <v/>
      </c>
      <c r="M52" s="195" t="str">
        <f>IF(ISERROR(IF(J52="","",J52/VLOOKUP(Occupancy!$B$65,Occupancy!$BJ$68:'Occupancy'!$B$79,1)*12/$B52)),"-",IF(J52="","",J52/VLOOKUP(Occupancy!$B$65,Occupancy!$BJ$68:'Occupancy'!$B$79,1)*12/$B52))</f>
        <v>-</v>
      </c>
      <c r="N52" s="191"/>
      <c r="O52" s="191">
        <f>IF(ISERROR(P52/12*Occupancy!$B$65),"-",P52/12*Occupancy!$B$65)</f>
        <v>0</v>
      </c>
      <c r="P52" s="191"/>
      <c r="Q52" s="191" t="str">
        <f>IF(ISERROR(IF(N52="","",N52/VLOOKUP(Occupancy!$B$65,Occupancy!$BJ$68:'Occupancy'!$B$79,1)*12/$B52)),"-",IF(N52="","",N52/VLOOKUP(Occupancy!$B$65,Occupancy!$BJ$68:'Occupancy'!$B$79,1)*12/$B52))</f>
        <v/>
      </c>
      <c r="R52" s="191" t="str">
        <f>IF(ISERROR(IF(O52="","",O52/VLOOKUP(Occupancy!$B$65,Occupancy!$BJ$68:'Occupancy'!$B$79,1)*12/$B52)),"-",IF(O52="","",O52/VLOOKUP(Occupancy!$B$65,Occupancy!$BJ$68:'Occupancy'!$B$79,1)*12/$B52))</f>
        <v>-</v>
      </c>
      <c r="S52" s="195"/>
      <c r="T52" s="195">
        <f>IF(ISERROR(U52/12*Occupancy!$B$65),"-",U52/12*Occupancy!$B$65)</f>
        <v>0</v>
      </c>
      <c r="U52" s="195"/>
      <c r="V52" s="195" t="str">
        <f>IF(ISERROR(IF(S52="","",S52/VLOOKUP(Occupancy!$B$65,Occupancy!$BJ$68:'Occupancy'!$B$79,1)*12/$B52)),"-",IF(S52="","",S52/VLOOKUP(Occupancy!$B$65,Occupancy!$BJ$68:'Occupancy'!$B$79,1)*12/$B52))</f>
        <v/>
      </c>
      <c r="W52" s="195" t="str">
        <f>IF(ISERROR(IF(T52="","",T52/VLOOKUP(Occupancy!$B$65,Occupancy!$BJ$68:'Occupancy'!$B$79,1)*12/$B52)),"-",IF(T52="","",T52/VLOOKUP(Occupancy!$B$65,Occupancy!$BJ$68:'Occupancy'!$B$79,1)*12/$B52))</f>
        <v>-</v>
      </c>
      <c r="X52" s="191"/>
      <c r="Y52" s="191">
        <f>IF(ISERROR(Z52/12*Occupancy!$B$65),"-",Z52/12*Occupancy!$B$65)</f>
        <v>0</v>
      </c>
      <c r="Z52" s="191"/>
      <c r="AA52" s="191" t="str">
        <f>IF(ISERROR(IF(X52="","",X52/VLOOKUP(Occupancy!$B$65,Occupancy!$BJ$68:'Occupancy'!$B$79,1)*12/$B52)),"-",IF(X52="","",X52/VLOOKUP(Occupancy!$B$65,Occupancy!$BJ$68:'Occupancy'!$B$79,1)*12/$B52))</f>
        <v/>
      </c>
      <c r="AB52" s="196" t="str">
        <f>IF(ISERROR(IF(Y52="","",Y52/VLOOKUP(Occupancy!$B$65,Occupancy!$BJ$68:'Occupancy'!$B$79,1)*12/$B52)),"-",IF(Y52="","",Y52/VLOOKUP(Occupancy!$B$65,Occupancy!$BJ$68:'Occupancy'!$B$79,1)*12/$B52))</f>
        <v>-</v>
      </c>
      <c r="AC52" s="197"/>
      <c r="AD52" s="195">
        <f>IF(ISERROR(AE52/12*Occupancy!$B$65),"-",AE52/12*Occupancy!$B$65)</f>
        <v>0</v>
      </c>
      <c r="AE52" s="195"/>
      <c r="AF52" s="195" t="str">
        <f>IF(ISERROR(IF(AC52="","",AC52/VLOOKUP(Occupancy!$B$65,Occupancy!$BJ$68:'Occupancy'!$B$79,1)*12/$B52)),"-",IF(AC52="","",AC52/VLOOKUP(Occupancy!$B$65,Occupancy!$BJ$68:'Occupancy'!$B$79,1)*12/$B52))</f>
        <v/>
      </c>
      <c r="AG52" s="198" t="str">
        <f>IF(ISERROR(IF(AD52="","",AD52/VLOOKUP(Occupancy!$B$65,Occupancy!$BJ$68:'Occupancy'!$B$79,1)*12/$B52)),"-",IF(AD52="","",AD52/VLOOKUP(Occupancy!$B$65,Occupancy!$BJ$68:'Occupancy'!$B$79,1)*12/$B52))</f>
        <v>-</v>
      </c>
      <c r="AH52" s="199"/>
      <c r="AI52" s="191">
        <f>IF(ISERROR(AJ52/12*Occupancy!$B$65),"-",AJ52/12*Occupancy!$B$65)</f>
        <v>0</v>
      </c>
      <c r="AJ52" s="191"/>
      <c r="AK52" s="191" t="str">
        <f>IF(ISERROR(IF(AH52="","",AH52/VLOOKUP(Occupancy!$B$65,Occupancy!$BJ$68:'Occupancy'!$B$79,1)*12/$B52)),"-",IF(AH52="","",AH52/VLOOKUP(Occupancy!$B$65,Occupancy!$BJ$68:'Occupancy'!$B$79,1)*12/$B52))</f>
        <v/>
      </c>
      <c r="AL52" s="196" t="str">
        <f>IF(ISERROR(IF(AI52="","",AI52/VLOOKUP(Occupancy!$B$65,Occupancy!$BJ$68:'Occupancy'!$B$79,1)*12/$B52)),"-",IF(AI52="","",AI52/VLOOKUP(Occupancy!$B$65,Occupancy!$BJ$68:'Occupancy'!$B$79,1)*12/$B52))</f>
        <v>-</v>
      </c>
      <c r="AM52" s="195"/>
      <c r="AN52" s="195">
        <f>IF(ISERROR(AO52/12*Occupancy!$B$65),"-",AO52/12*Occupancy!$B$65)</f>
        <v>0</v>
      </c>
      <c r="AO52" s="195"/>
      <c r="AP52" s="195" t="str">
        <f>IF(ISERROR(IF(AM52="","",AM52/VLOOKUP(Occupancy!$B$65,Occupancy!$BJ$68:'Occupancy'!$B$79,1)*12/$B52)),"-",IF(AM52="","",AM52/VLOOKUP(Occupancy!$B$65,Occupancy!$BJ$68:'Occupancy'!$B$79,1)*12/$B52))</f>
        <v/>
      </c>
      <c r="AQ52" s="195" t="str">
        <f>IF(ISERROR(IF(AN52="","",AN52/VLOOKUP(Occupancy!$B$65,Occupancy!$BJ$68:'Occupancy'!$B$79,1)*12/$B52)),"-",IF(AN52="","",AN52/VLOOKUP(Occupancy!$B$65,Occupancy!$BJ$68:'Occupancy'!$B$79,1)*12/$B52))</f>
        <v>-</v>
      </c>
      <c r="AR52" s="199"/>
      <c r="AS52" s="191">
        <f>IF(ISERROR(AT52/12*Occupancy!$B$65),"-",AT52/12*Occupancy!$B$65)</f>
        <v>0</v>
      </c>
      <c r="AT52" s="191"/>
      <c r="AU52" s="191" t="str">
        <f>IF(ISERROR(IF(AR52="","",AR52/VLOOKUP(Occupancy!$B$65,Occupancy!$BJ$68:'Occupancy'!$B$79,1)*12/$B52)),"-",IF(AR52="","",AR52/VLOOKUP(Occupancy!$B$65,Occupancy!$BJ$68:'Occupancy'!$B$79,1)*12/$B52))</f>
        <v/>
      </c>
      <c r="AV52" s="191" t="str">
        <f>IF(ISERROR(IF(AS52="","",AS52/VLOOKUP(Occupancy!$B$65,Occupancy!$BJ$68:'Occupancy'!$B$79,1)*12/$B52)),"-",IF(AS52="","",AS52/VLOOKUP(Occupancy!$B$65,Occupancy!$BJ$68:'Occupancy'!$B$79,1)*12/$B52))</f>
        <v>-</v>
      </c>
      <c r="AW52" s="195"/>
      <c r="AX52" s="195">
        <f>IF(ISERROR(AY52/12*Occupancy!$B$65),"-",AY52/12*Occupancy!$B$65)</f>
        <v>0</v>
      </c>
      <c r="AY52" s="195"/>
      <c r="AZ52" s="195" t="str">
        <f>IF(ISERROR(IF(AW52="","",AW52/VLOOKUP(Occupancy!$B$65,Occupancy!$BJ$68:'Occupancy'!$B$79,1)*12/$B52)),"-",IF(AW52="","",AW52/VLOOKUP(Occupancy!$B$65,Occupancy!$BJ$68:'Occupancy'!$B$79,1)*12/$B52))</f>
        <v/>
      </c>
      <c r="BA52" s="195" t="str">
        <f>IF(ISERROR(IF(AX52="","",AX52/VLOOKUP(Occupancy!$B$65,Occupancy!$BJ$68:'Occupancy'!$B$79,1)*12/$B52)),"-",IF(AX52="","",AX52/VLOOKUP(Occupancy!$B$65,Occupancy!$BJ$68:'Occupancy'!$B$79,1)*12/$B52))</f>
        <v>-</v>
      </c>
      <c r="BB52" s="200">
        <f t="shared" si="3"/>
        <v>0</v>
      </c>
      <c r="BC52" s="200">
        <f t="shared" si="4"/>
        <v>0</v>
      </c>
      <c r="BD52" s="200">
        <f t="shared" si="5"/>
        <v>0</v>
      </c>
      <c r="BE52" s="200" t="str">
        <f>IF(ISERROR(IF(BB52="","",BB52/VLOOKUP(Occupancy!$B$65,Occupancy!$BJ$68:'Occupancy'!$B$79,1)*12/$B52)),"-",IF(BB52="","",BB52/VLOOKUP(Occupancy!$B$65,Occupancy!$BJ$68:'Occupancy'!$B$79,1)*12/$B52))</f>
        <v>-</v>
      </c>
      <c r="BF52" s="201" t="str">
        <f>IF(ISERROR(IF(BC52="","",BC52/VLOOKUP(Occupancy!$B$65,Occupancy!$BJ$68:'Occupancy'!$B$79,1)*12/$B52)),"-",IF(BC52="","",BC52/VLOOKUP(Occupancy!$B$65,Occupancy!$BJ$68:'Occupancy'!$B$79,1)*12/$B52))</f>
        <v>-</v>
      </c>
    </row>
    <row r="53" spans="1:58" x14ac:dyDescent="0.25">
      <c r="A53" s="153" t="s">
        <v>164</v>
      </c>
      <c r="B53" s="192" t="str">
        <f>Operating!B58</f>
        <v>-</v>
      </c>
      <c r="C53" s="193"/>
      <c r="D53" s="194"/>
      <c r="E53" s="191">
        <f>IF(ISERROR(F53/12*Occupancy!$B$65),"-",F53/12*Occupancy!$B$65)</f>
        <v>0</v>
      </c>
      <c r="F53" s="191"/>
      <c r="G53" s="191" t="str">
        <f>IF(ISERROR(IF(D53="","",D53/VLOOKUP(Occupancy!$B$65,Occupancy!$BJ$68:'Occupancy'!$B$79,1)*12/$B53)),"-",IF(D53="","",D53/VLOOKUP(Occupancy!$B$65,Occupancy!$BJ$68:'Occupancy'!$B$79,1)*12/$B53))</f>
        <v/>
      </c>
      <c r="H53" s="191" t="str">
        <f>IF(ISERROR(IF(E53="","",E53/VLOOKUP(Occupancy!$B$65,Occupancy!$BJ$68:'Occupancy'!$B$79,1)*12/$B53)),"-",IF(E53="","",E53/VLOOKUP(Occupancy!$B$65,Occupancy!$BJ$68:'Occupancy'!$B$79,1)*12/$B53))</f>
        <v>-</v>
      </c>
      <c r="I53" s="195"/>
      <c r="J53" s="195">
        <f>IF(ISERROR(K53/12*Occupancy!$B$65),"-",K53/12*Occupancy!$B$65)</f>
        <v>0</v>
      </c>
      <c r="K53" s="195"/>
      <c r="L53" s="195" t="str">
        <f>IF(ISERROR(IF(I53="","",I53/VLOOKUP(Occupancy!$B$65,Occupancy!$BJ$68:'Occupancy'!$B$79,1)*12/$B53)),"-",IF(I53="","",I53/VLOOKUP(Occupancy!$B$65,Occupancy!$BJ$68:'Occupancy'!$B$79,1)*12/$B53))</f>
        <v/>
      </c>
      <c r="M53" s="195" t="str">
        <f>IF(ISERROR(IF(J53="","",J53/VLOOKUP(Occupancy!$B$65,Occupancy!$BJ$68:'Occupancy'!$B$79,1)*12/$B53)),"-",IF(J53="","",J53/VLOOKUP(Occupancy!$B$65,Occupancy!$BJ$68:'Occupancy'!$B$79,1)*12/$B53))</f>
        <v>-</v>
      </c>
      <c r="N53" s="191"/>
      <c r="O53" s="191">
        <f>IF(ISERROR(P53/12*Occupancy!$B$65),"-",P53/12*Occupancy!$B$65)</f>
        <v>0</v>
      </c>
      <c r="P53" s="191"/>
      <c r="Q53" s="191" t="str">
        <f>IF(ISERROR(IF(N53="","",N53/VLOOKUP(Occupancy!$B$65,Occupancy!$BJ$68:'Occupancy'!$B$79,1)*12/$B53)),"-",IF(N53="","",N53/VLOOKUP(Occupancy!$B$65,Occupancy!$BJ$68:'Occupancy'!$B$79,1)*12/$B53))</f>
        <v/>
      </c>
      <c r="R53" s="191" t="str">
        <f>IF(ISERROR(IF(O53="","",O53/VLOOKUP(Occupancy!$B$65,Occupancy!$BJ$68:'Occupancy'!$B$79,1)*12/$B53)),"-",IF(O53="","",O53/VLOOKUP(Occupancy!$B$65,Occupancy!$BJ$68:'Occupancy'!$B$79,1)*12/$B53))</f>
        <v>-</v>
      </c>
      <c r="S53" s="195"/>
      <c r="T53" s="195">
        <f>IF(ISERROR(U53/12*Occupancy!$B$65),"-",U53/12*Occupancy!$B$65)</f>
        <v>0</v>
      </c>
      <c r="U53" s="195"/>
      <c r="V53" s="195" t="str">
        <f>IF(ISERROR(IF(S53="","",S53/VLOOKUP(Occupancy!$B$65,Occupancy!$BJ$68:'Occupancy'!$B$79,1)*12/$B53)),"-",IF(S53="","",S53/VLOOKUP(Occupancy!$B$65,Occupancy!$BJ$68:'Occupancy'!$B$79,1)*12/$B53))</f>
        <v/>
      </c>
      <c r="W53" s="195" t="str">
        <f>IF(ISERROR(IF(T53="","",T53/VLOOKUP(Occupancy!$B$65,Occupancy!$BJ$68:'Occupancy'!$B$79,1)*12/$B53)),"-",IF(T53="","",T53/VLOOKUP(Occupancy!$B$65,Occupancy!$BJ$68:'Occupancy'!$B$79,1)*12/$B53))</f>
        <v>-</v>
      </c>
      <c r="X53" s="191"/>
      <c r="Y53" s="191">
        <f>IF(ISERROR(Z53/12*Occupancy!$B$65),"-",Z53/12*Occupancy!$B$65)</f>
        <v>0</v>
      </c>
      <c r="Z53" s="191"/>
      <c r="AA53" s="191" t="str">
        <f>IF(ISERROR(IF(X53="","",X53/VLOOKUP(Occupancy!$B$65,Occupancy!$BJ$68:'Occupancy'!$B$79,1)*12/$B53)),"-",IF(X53="","",X53/VLOOKUP(Occupancy!$B$65,Occupancy!$BJ$68:'Occupancy'!$B$79,1)*12/$B53))</f>
        <v/>
      </c>
      <c r="AB53" s="196" t="str">
        <f>IF(ISERROR(IF(Y53="","",Y53/VLOOKUP(Occupancy!$B$65,Occupancy!$BJ$68:'Occupancy'!$B$79,1)*12/$B53)),"-",IF(Y53="","",Y53/VLOOKUP(Occupancy!$B$65,Occupancy!$BJ$68:'Occupancy'!$B$79,1)*12/$B53))</f>
        <v>-</v>
      </c>
      <c r="AC53" s="197"/>
      <c r="AD53" s="195">
        <f>IF(ISERROR(AE53/12*Occupancy!$B$65),"-",AE53/12*Occupancy!$B$65)</f>
        <v>0</v>
      </c>
      <c r="AE53" s="195"/>
      <c r="AF53" s="195" t="str">
        <f>IF(ISERROR(IF(AC53="","",AC53/VLOOKUP(Occupancy!$B$65,Occupancy!$BJ$68:'Occupancy'!$B$79,1)*12/$B53)),"-",IF(AC53="","",AC53/VLOOKUP(Occupancy!$B$65,Occupancy!$BJ$68:'Occupancy'!$B$79,1)*12/$B53))</f>
        <v/>
      </c>
      <c r="AG53" s="198" t="str">
        <f>IF(ISERROR(IF(AD53="","",AD53/VLOOKUP(Occupancy!$B$65,Occupancy!$BJ$68:'Occupancy'!$B$79,1)*12/$B53)),"-",IF(AD53="","",AD53/VLOOKUP(Occupancy!$B$65,Occupancy!$BJ$68:'Occupancy'!$B$79,1)*12/$B53))</f>
        <v>-</v>
      </c>
      <c r="AH53" s="199"/>
      <c r="AI53" s="191">
        <f>IF(ISERROR(AJ53/12*Occupancy!$B$65),"-",AJ53/12*Occupancy!$B$65)</f>
        <v>0</v>
      </c>
      <c r="AJ53" s="191"/>
      <c r="AK53" s="191" t="str">
        <f>IF(ISERROR(IF(AH53="","",AH53/VLOOKUP(Occupancy!$B$65,Occupancy!$BJ$68:'Occupancy'!$B$79,1)*12/$B53)),"-",IF(AH53="","",AH53/VLOOKUP(Occupancy!$B$65,Occupancy!$BJ$68:'Occupancy'!$B$79,1)*12/$B53))</f>
        <v/>
      </c>
      <c r="AL53" s="196" t="str">
        <f>IF(ISERROR(IF(AI53="","",AI53/VLOOKUP(Occupancy!$B$65,Occupancy!$BJ$68:'Occupancy'!$B$79,1)*12/$B53)),"-",IF(AI53="","",AI53/VLOOKUP(Occupancy!$B$65,Occupancy!$BJ$68:'Occupancy'!$B$79,1)*12/$B53))</f>
        <v>-</v>
      </c>
      <c r="AM53" s="195"/>
      <c r="AN53" s="195">
        <f>IF(ISERROR(AO53/12*Occupancy!$B$65),"-",AO53/12*Occupancy!$B$65)</f>
        <v>0</v>
      </c>
      <c r="AO53" s="195"/>
      <c r="AP53" s="195" t="str">
        <f>IF(ISERROR(IF(AM53="","",AM53/VLOOKUP(Occupancy!$B$65,Occupancy!$BJ$68:'Occupancy'!$B$79,1)*12/$B53)),"-",IF(AM53="","",AM53/VLOOKUP(Occupancy!$B$65,Occupancy!$BJ$68:'Occupancy'!$B$79,1)*12/$B53))</f>
        <v/>
      </c>
      <c r="AQ53" s="195" t="str">
        <f>IF(ISERROR(IF(AN53="","",AN53/VLOOKUP(Occupancy!$B$65,Occupancy!$BJ$68:'Occupancy'!$B$79,1)*12/$B53)),"-",IF(AN53="","",AN53/VLOOKUP(Occupancy!$B$65,Occupancy!$BJ$68:'Occupancy'!$B$79,1)*12/$B53))</f>
        <v>-</v>
      </c>
      <c r="AR53" s="199"/>
      <c r="AS53" s="191">
        <f>IF(ISERROR(AT53/12*Occupancy!$B$65),"-",AT53/12*Occupancy!$B$65)</f>
        <v>0</v>
      </c>
      <c r="AT53" s="191"/>
      <c r="AU53" s="191" t="str">
        <f>IF(ISERROR(IF(AR53="","",AR53/VLOOKUP(Occupancy!$B$65,Occupancy!$BJ$68:'Occupancy'!$B$79,1)*12/$B53)),"-",IF(AR53="","",AR53/VLOOKUP(Occupancy!$B$65,Occupancy!$BJ$68:'Occupancy'!$B$79,1)*12/$B53))</f>
        <v/>
      </c>
      <c r="AV53" s="191" t="str">
        <f>IF(ISERROR(IF(AS53="","",AS53/VLOOKUP(Occupancy!$B$65,Occupancy!$BJ$68:'Occupancy'!$B$79,1)*12/$B53)),"-",IF(AS53="","",AS53/VLOOKUP(Occupancy!$B$65,Occupancy!$BJ$68:'Occupancy'!$B$79,1)*12/$B53))</f>
        <v>-</v>
      </c>
      <c r="AW53" s="195"/>
      <c r="AX53" s="195">
        <f>IF(ISERROR(AY53/12*Occupancy!$B$65),"-",AY53/12*Occupancy!$B$65)</f>
        <v>0</v>
      </c>
      <c r="AY53" s="195"/>
      <c r="AZ53" s="195" t="str">
        <f>IF(ISERROR(IF(AW53="","",AW53/VLOOKUP(Occupancy!$B$65,Occupancy!$BJ$68:'Occupancy'!$B$79,1)*12/$B53)),"-",IF(AW53="","",AW53/VLOOKUP(Occupancy!$B$65,Occupancy!$BJ$68:'Occupancy'!$B$79,1)*12/$B53))</f>
        <v/>
      </c>
      <c r="BA53" s="195" t="str">
        <f>IF(ISERROR(IF(AX53="","",AX53/VLOOKUP(Occupancy!$B$65,Occupancy!$BJ$68:'Occupancy'!$B$79,1)*12/$B53)),"-",IF(AX53="","",AX53/VLOOKUP(Occupancy!$B$65,Occupancy!$BJ$68:'Occupancy'!$B$79,1)*12/$B53))</f>
        <v>-</v>
      </c>
      <c r="BB53" s="200">
        <f t="shared" si="3"/>
        <v>0</v>
      </c>
      <c r="BC53" s="200">
        <f t="shared" si="4"/>
        <v>0</v>
      </c>
      <c r="BD53" s="200">
        <f t="shared" si="5"/>
        <v>0</v>
      </c>
      <c r="BE53" s="200" t="str">
        <f>IF(ISERROR(IF(BB53="","",BB53/VLOOKUP(Occupancy!$B$65,Occupancy!$BJ$68:'Occupancy'!$B$79,1)*12/$B53)),"-",IF(BB53="","",BB53/VLOOKUP(Occupancy!$B$65,Occupancy!$BJ$68:'Occupancy'!$B$79,1)*12/$B53))</f>
        <v>-</v>
      </c>
      <c r="BF53" s="201" t="str">
        <f>IF(ISERROR(IF(BC53="","",BC53/VLOOKUP(Occupancy!$B$65,Occupancy!$BJ$68:'Occupancy'!$B$79,1)*12/$B53)),"-",IF(BC53="","",BC53/VLOOKUP(Occupancy!$B$65,Occupancy!$BJ$68:'Occupancy'!$B$79,1)*12/$B53))</f>
        <v>-</v>
      </c>
    </row>
    <row r="54" spans="1:58" x14ac:dyDescent="0.25">
      <c r="A54" s="153" t="s">
        <v>166</v>
      </c>
      <c r="B54" s="192" t="str">
        <f>Operating!B59</f>
        <v>-</v>
      </c>
      <c r="C54" s="193"/>
      <c r="D54" s="194"/>
      <c r="E54" s="191">
        <f>IF(ISERROR(F54/12*Occupancy!$B$65),"-",F54/12*Occupancy!$B$65)</f>
        <v>0</v>
      </c>
      <c r="F54" s="191"/>
      <c r="G54" s="191" t="str">
        <f>IF(ISERROR(IF(D54="","",D54/VLOOKUP(Occupancy!$B$65,Occupancy!$BJ$68:'Occupancy'!$B$79,1)*12/$B54)),"-",IF(D54="","",D54/VLOOKUP(Occupancy!$B$65,Occupancy!$BJ$68:'Occupancy'!$B$79,1)*12/$B54))</f>
        <v/>
      </c>
      <c r="H54" s="191" t="str">
        <f>IF(ISERROR(IF(E54="","",E54/VLOOKUP(Occupancy!$B$65,Occupancy!$BJ$68:'Occupancy'!$B$79,1)*12/$B54)),"-",IF(E54="","",E54/VLOOKUP(Occupancy!$B$65,Occupancy!$BJ$68:'Occupancy'!$B$79,1)*12/$B54))</f>
        <v>-</v>
      </c>
      <c r="I54" s="195"/>
      <c r="J54" s="195">
        <f>IF(ISERROR(K54/12*Occupancy!$B$65),"-",K54/12*Occupancy!$B$65)</f>
        <v>0</v>
      </c>
      <c r="K54" s="195"/>
      <c r="L54" s="195" t="str">
        <f>IF(ISERROR(IF(I54="","",I54/VLOOKUP(Occupancy!$B$65,Occupancy!$BJ$68:'Occupancy'!$B$79,1)*12/$B54)),"-",IF(I54="","",I54/VLOOKUP(Occupancy!$B$65,Occupancy!$BJ$68:'Occupancy'!$B$79,1)*12/$B54))</f>
        <v/>
      </c>
      <c r="M54" s="195" t="str">
        <f>IF(ISERROR(IF(J54="","",J54/VLOOKUP(Occupancy!$B$65,Occupancy!$BJ$68:'Occupancy'!$B$79,1)*12/$B54)),"-",IF(J54="","",J54/VLOOKUP(Occupancy!$B$65,Occupancy!$BJ$68:'Occupancy'!$B$79,1)*12/$B54))</f>
        <v>-</v>
      </c>
      <c r="N54" s="191"/>
      <c r="O54" s="191">
        <f>IF(ISERROR(P54/12*Occupancy!$B$65),"-",P54/12*Occupancy!$B$65)</f>
        <v>0</v>
      </c>
      <c r="P54" s="191"/>
      <c r="Q54" s="191" t="str">
        <f>IF(ISERROR(IF(N54="","",N54/VLOOKUP(Occupancy!$B$65,Occupancy!$BJ$68:'Occupancy'!$B$79,1)*12/$B54)),"-",IF(N54="","",N54/VLOOKUP(Occupancy!$B$65,Occupancy!$BJ$68:'Occupancy'!$B$79,1)*12/$B54))</f>
        <v/>
      </c>
      <c r="R54" s="191" t="str">
        <f>IF(ISERROR(IF(O54="","",O54/VLOOKUP(Occupancy!$B$65,Occupancy!$BJ$68:'Occupancy'!$B$79,1)*12/$B54)),"-",IF(O54="","",O54/VLOOKUP(Occupancy!$B$65,Occupancy!$BJ$68:'Occupancy'!$B$79,1)*12/$B54))</f>
        <v>-</v>
      </c>
      <c r="S54" s="195"/>
      <c r="T54" s="195">
        <f>IF(ISERROR(U54/12*Occupancy!$B$65),"-",U54/12*Occupancy!$B$65)</f>
        <v>0</v>
      </c>
      <c r="U54" s="195"/>
      <c r="V54" s="195" t="str">
        <f>IF(ISERROR(IF(S54="","",S54/VLOOKUP(Occupancy!$B$65,Occupancy!$BJ$68:'Occupancy'!$B$79,1)*12/$B54)),"-",IF(S54="","",S54/VLOOKUP(Occupancy!$B$65,Occupancy!$BJ$68:'Occupancy'!$B$79,1)*12/$B54))</f>
        <v/>
      </c>
      <c r="W54" s="195" t="str">
        <f>IF(ISERROR(IF(T54="","",T54/VLOOKUP(Occupancy!$B$65,Occupancy!$BJ$68:'Occupancy'!$B$79,1)*12/$B54)),"-",IF(T54="","",T54/VLOOKUP(Occupancy!$B$65,Occupancy!$BJ$68:'Occupancy'!$B$79,1)*12/$B54))</f>
        <v>-</v>
      </c>
      <c r="X54" s="191"/>
      <c r="Y54" s="191">
        <f>IF(ISERROR(Z54/12*Occupancy!$B$65),"-",Z54/12*Occupancy!$B$65)</f>
        <v>0</v>
      </c>
      <c r="Z54" s="191"/>
      <c r="AA54" s="191" t="str">
        <f>IF(ISERROR(IF(X54="","",X54/VLOOKUP(Occupancy!$B$65,Occupancy!$BJ$68:'Occupancy'!$B$79,1)*12/$B54)),"-",IF(X54="","",X54/VLOOKUP(Occupancy!$B$65,Occupancy!$BJ$68:'Occupancy'!$B$79,1)*12/$B54))</f>
        <v/>
      </c>
      <c r="AB54" s="196" t="str">
        <f>IF(ISERROR(IF(Y54="","",Y54/VLOOKUP(Occupancy!$B$65,Occupancy!$BJ$68:'Occupancy'!$B$79,1)*12/$B54)),"-",IF(Y54="","",Y54/VLOOKUP(Occupancy!$B$65,Occupancy!$BJ$68:'Occupancy'!$B$79,1)*12/$B54))</f>
        <v>-</v>
      </c>
      <c r="AC54" s="197"/>
      <c r="AD54" s="195">
        <f>IF(ISERROR(AE54/12*Occupancy!$B$65),"-",AE54/12*Occupancy!$B$65)</f>
        <v>0</v>
      </c>
      <c r="AE54" s="195"/>
      <c r="AF54" s="195" t="str">
        <f>IF(ISERROR(IF(AC54="","",AC54/VLOOKUP(Occupancy!$B$65,Occupancy!$BJ$68:'Occupancy'!$B$79,1)*12/$B54)),"-",IF(AC54="","",AC54/VLOOKUP(Occupancy!$B$65,Occupancy!$BJ$68:'Occupancy'!$B$79,1)*12/$B54))</f>
        <v/>
      </c>
      <c r="AG54" s="198" t="str">
        <f>IF(ISERROR(IF(AD54="","",AD54/VLOOKUP(Occupancy!$B$65,Occupancy!$BJ$68:'Occupancy'!$B$79,1)*12/$B54)),"-",IF(AD54="","",AD54/VLOOKUP(Occupancy!$B$65,Occupancy!$BJ$68:'Occupancy'!$B$79,1)*12/$B54))</f>
        <v>-</v>
      </c>
      <c r="AH54" s="199"/>
      <c r="AI54" s="191">
        <f>IF(ISERROR(AJ54/12*Occupancy!$B$65),"-",AJ54/12*Occupancy!$B$65)</f>
        <v>0</v>
      </c>
      <c r="AJ54" s="191"/>
      <c r="AK54" s="191" t="str">
        <f>IF(ISERROR(IF(AH54="","",AH54/VLOOKUP(Occupancy!$B$65,Occupancy!$BJ$68:'Occupancy'!$B$79,1)*12/$B54)),"-",IF(AH54="","",AH54/VLOOKUP(Occupancy!$B$65,Occupancy!$BJ$68:'Occupancy'!$B$79,1)*12/$B54))</f>
        <v/>
      </c>
      <c r="AL54" s="196" t="str">
        <f>IF(ISERROR(IF(AI54="","",AI54/VLOOKUP(Occupancy!$B$65,Occupancy!$BJ$68:'Occupancy'!$B$79,1)*12/$B54)),"-",IF(AI54="","",AI54/VLOOKUP(Occupancy!$B$65,Occupancy!$BJ$68:'Occupancy'!$B$79,1)*12/$B54))</f>
        <v>-</v>
      </c>
      <c r="AM54" s="195"/>
      <c r="AN54" s="195">
        <f>IF(ISERROR(AO54/12*Occupancy!$B$65),"-",AO54/12*Occupancy!$B$65)</f>
        <v>0</v>
      </c>
      <c r="AO54" s="195"/>
      <c r="AP54" s="195" t="str">
        <f>IF(ISERROR(IF(AM54="","",AM54/VLOOKUP(Occupancy!$B$65,Occupancy!$BJ$68:'Occupancy'!$B$79,1)*12/$B54)),"-",IF(AM54="","",AM54/VLOOKUP(Occupancy!$B$65,Occupancy!$BJ$68:'Occupancy'!$B$79,1)*12/$B54))</f>
        <v/>
      </c>
      <c r="AQ54" s="195" t="str">
        <f>IF(ISERROR(IF(AN54="","",AN54/VLOOKUP(Occupancy!$B$65,Occupancy!$BJ$68:'Occupancy'!$B$79,1)*12/$B54)),"-",IF(AN54="","",AN54/VLOOKUP(Occupancy!$B$65,Occupancy!$BJ$68:'Occupancy'!$B$79,1)*12/$B54))</f>
        <v>-</v>
      </c>
      <c r="AR54" s="199"/>
      <c r="AS54" s="191">
        <f>IF(ISERROR(AT54/12*Occupancy!$B$65),"-",AT54/12*Occupancy!$B$65)</f>
        <v>0</v>
      </c>
      <c r="AT54" s="191"/>
      <c r="AU54" s="191" t="str">
        <f>IF(ISERROR(IF(AR54="","",AR54/VLOOKUP(Occupancy!$B$65,Occupancy!$BJ$68:'Occupancy'!$B$79,1)*12/$B54)),"-",IF(AR54="","",AR54/VLOOKUP(Occupancy!$B$65,Occupancy!$BJ$68:'Occupancy'!$B$79,1)*12/$B54))</f>
        <v/>
      </c>
      <c r="AV54" s="191" t="str">
        <f>IF(ISERROR(IF(AS54="","",AS54/VLOOKUP(Occupancy!$B$65,Occupancy!$BJ$68:'Occupancy'!$B$79,1)*12/$B54)),"-",IF(AS54="","",AS54/VLOOKUP(Occupancy!$B$65,Occupancy!$BJ$68:'Occupancy'!$B$79,1)*12/$B54))</f>
        <v>-</v>
      </c>
      <c r="AW54" s="195"/>
      <c r="AX54" s="195">
        <f>IF(ISERROR(AY54/12*Occupancy!$B$65),"-",AY54/12*Occupancy!$B$65)</f>
        <v>0</v>
      </c>
      <c r="AY54" s="195"/>
      <c r="AZ54" s="195" t="str">
        <f>IF(ISERROR(IF(AW54="","",AW54/VLOOKUP(Occupancy!$B$65,Occupancy!$BJ$68:'Occupancy'!$B$79,1)*12/$B54)),"-",IF(AW54="","",AW54/VLOOKUP(Occupancy!$B$65,Occupancy!$BJ$68:'Occupancy'!$B$79,1)*12/$B54))</f>
        <v/>
      </c>
      <c r="BA54" s="195" t="str">
        <f>IF(ISERROR(IF(AX54="","",AX54/VLOOKUP(Occupancy!$B$65,Occupancy!$BJ$68:'Occupancy'!$B$79,1)*12/$B54)),"-",IF(AX54="","",AX54/VLOOKUP(Occupancy!$B$65,Occupancy!$BJ$68:'Occupancy'!$B$79,1)*12/$B54))</f>
        <v>-</v>
      </c>
      <c r="BB54" s="200">
        <f t="shared" si="3"/>
        <v>0</v>
      </c>
      <c r="BC54" s="200">
        <f t="shared" si="4"/>
        <v>0</v>
      </c>
      <c r="BD54" s="200">
        <f t="shared" si="5"/>
        <v>0</v>
      </c>
      <c r="BE54" s="200" t="str">
        <f>IF(ISERROR(IF(BB54="","",BB54/VLOOKUP(Occupancy!$B$65,Occupancy!$BJ$68:'Occupancy'!$B$79,1)*12/$B54)),"-",IF(BB54="","",BB54/VLOOKUP(Occupancy!$B$65,Occupancy!$BJ$68:'Occupancy'!$B$79,1)*12/$B54))</f>
        <v>-</v>
      </c>
      <c r="BF54" s="201" t="str">
        <f>IF(ISERROR(IF(BC54="","",BC54/VLOOKUP(Occupancy!$B$65,Occupancy!$BJ$68:'Occupancy'!$B$79,1)*12/$B54)),"-",IF(BC54="","",BC54/VLOOKUP(Occupancy!$B$65,Occupancy!$BJ$68:'Occupancy'!$B$79,1)*12/$B54))</f>
        <v>-</v>
      </c>
    </row>
    <row r="55" spans="1:58" x14ac:dyDescent="0.25">
      <c r="A55" s="153" t="s">
        <v>168</v>
      </c>
      <c r="B55" s="192" t="str">
        <f>Operating!B60</f>
        <v>-</v>
      </c>
      <c r="C55" s="193"/>
      <c r="D55" s="194"/>
      <c r="E55" s="191">
        <f>IF(ISERROR(F55/12*Occupancy!$B$65),"-",F55/12*Occupancy!$B$65)</f>
        <v>0</v>
      </c>
      <c r="F55" s="191"/>
      <c r="G55" s="191" t="str">
        <f>IF(ISERROR(IF(D55="","",D55/VLOOKUP(Occupancy!$B$65,Occupancy!$BJ$68:'Occupancy'!$B$79,1)*12/$B55)),"-",IF(D55="","",D55/VLOOKUP(Occupancy!$B$65,Occupancy!$BJ$68:'Occupancy'!$B$79,1)*12/$B55))</f>
        <v/>
      </c>
      <c r="H55" s="191" t="str">
        <f>IF(ISERROR(IF(E55="","",E55/VLOOKUP(Occupancy!$B$65,Occupancy!$BJ$68:'Occupancy'!$B$79,1)*12/$B55)),"-",IF(E55="","",E55/VLOOKUP(Occupancy!$B$65,Occupancy!$BJ$68:'Occupancy'!$B$79,1)*12/$B55))</f>
        <v>-</v>
      </c>
      <c r="I55" s="195"/>
      <c r="J55" s="195">
        <f>IF(ISERROR(K55/12*Occupancy!$B$65),"-",K55/12*Occupancy!$B$65)</f>
        <v>0</v>
      </c>
      <c r="K55" s="195"/>
      <c r="L55" s="195" t="str">
        <f>IF(ISERROR(IF(I55="","",I55/VLOOKUP(Occupancy!$B$65,Occupancy!$BJ$68:'Occupancy'!$B$79,1)*12/$B55)),"-",IF(I55="","",I55/VLOOKUP(Occupancy!$B$65,Occupancy!$BJ$68:'Occupancy'!$B$79,1)*12/$B55))</f>
        <v/>
      </c>
      <c r="M55" s="195" t="str">
        <f>IF(ISERROR(IF(J55="","",J55/VLOOKUP(Occupancy!$B$65,Occupancy!$BJ$68:'Occupancy'!$B$79,1)*12/$B55)),"-",IF(J55="","",J55/VLOOKUP(Occupancy!$B$65,Occupancy!$BJ$68:'Occupancy'!$B$79,1)*12/$B55))</f>
        <v>-</v>
      </c>
      <c r="N55" s="191"/>
      <c r="O55" s="191">
        <f>IF(ISERROR(P55/12*Occupancy!$B$65),"-",P55/12*Occupancy!$B$65)</f>
        <v>0</v>
      </c>
      <c r="P55" s="191"/>
      <c r="Q55" s="191" t="str">
        <f>IF(ISERROR(IF(N55="","",N55/VLOOKUP(Occupancy!$B$65,Occupancy!$BJ$68:'Occupancy'!$B$79,1)*12/$B55)),"-",IF(N55="","",N55/VLOOKUP(Occupancy!$B$65,Occupancy!$BJ$68:'Occupancy'!$B$79,1)*12/$B55))</f>
        <v/>
      </c>
      <c r="R55" s="191" t="str">
        <f>IF(ISERROR(IF(O55="","",O55/VLOOKUP(Occupancy!$B$65,Occupancy!$BJ$68:'Occupancy'!$B$79,1)*12/$B55)),"-",IF(O55="","",O55/VLOOKUP(Occupancy!$B$65,Occupancy!$BJ$68:'Occupancy'!$B$79,1)*12/$B55))</f>
        <v>-</v>
      </c>
      <c r="S55" s="195"/>
      <c r="T55" s="195">
        <f>IF(ISERROR(U55/12*Occupancy!$B$65),"-",U55/12*Occupancy!$B$65)</f>
        <v>0</v>
      </c>
      <c r="U55" s="195"/>
      <c r="V55" s="195" t="str">
        <f>IF(ISERROR(IF(S55="","",S55/VLOOKUP(Occupancy!$B$65,Occupancy!$BJ$68:'Occupancy'!$B$79,1)*12/$B55)),"-",IF(S55="","",S55/VLOOKUP(Occupancy!$B$65,Occupancy!$BJ$68:'Occupancy'!$B$79,1)*12/$B55))</f>
        <v/>
      </c>
      <c r="W55" s="195" t="str">
        <f>IF(ISERROR(IF(T55="","",T55/VLOOKUP(Occupancy!$B$65,Occupancy!$BJ$68:'Occupancy'!$B$79,1)*12/$B55)),"-",IF(T55="","",T55/VLOOKUP(Occupancy!$B$65,Occupancy!$BJ$68:'Occupancy'!$B$79,1)*12/$B55))</f>
        <v>-</v>
      </c>
      <c r="X55" s="191"/>
      <c r="Y55" s="191">
        <f>IF(ISERROR(Z55/12*Occupancy!$B$65),"-",Z55/12*Occupancy!$B$65)</f>
        <v>0</v>
      </c>
      <c r="Z55" s="191"/>
      <c r="AA55" s="191" t="str">
        <f>IF(ISERROR(IF(X55="","",X55/VLOOKUP(Occupancy!$B$65,Occupancy!$BJ$68:'Occupancy'!$B$79,1)*12/$B55)),"-",IF(X55="","",X55/VLOOKUP(Occupancy!$B$65,Occupancy!$BJ$68:'Occupancy'!$B$79,1)*12/$B55))</f>
        <v/>
      </c>
      <c r="AB55" s="196" t="str">
        <f>IF(ISERROR(IF(Y55="","",Y55/VLOOKUP(Occupancy!$B$65,Occupancy!$BJ$68:'Occupancy'!$B$79,1)*12/$B55)),"-",IF(Y55="","",Y55/VLOOKUP(Occupancy!$B$65,Occupancy!$BJ$68:'Occupancy'!$B$79,1)*12/$B55))</f>
        <v>-</v>
      </c>
      <c r="AC55" s="197"/>
      <c r="AD55" s="195">
        <f>IF(ISERROR(AE55/12*Occupancy!$B$65),"-",AE55/12*Occupancy!$B$65)</f>
        <v>0</v>
      </c>
      <c r="AE55" s="195"/>
      <c r="AF55" s="195" t="str">
        <f>IF(ISERROR(IF(AC55="","",AC55/VLOOKUP(Occupancy!$B$65,Occupancy!$BJ$68:'Occupancy'!$B$79,1)*12/$B55)),"-",IF(AC55="","",AC55/VLOOKUP(Occupancy!$B$65,Occupancy!$BJ$68:'Occupancy'!$B$79,1)*12/$B55))</f>
        <v/>
      </c>
      <c r="AG55" s="198" t="str">
        <f>IF(ISERROR(IF(AD55="","",AD55/VLOOKUP(Occupancy!$B$65,Occupancy!$BJ$68:'Occupancy'!$B$79,1)*12/$B55)),"-",IF(AD55="","",AD55/VLOOKUP(Occupancy!$B$65,Occupancy!$BJ$68:'Occupancy'!$B$79,1)*12/$B55))</f>
        <v>-</v>
      </c>
      <c r="AH55" s="199"/>
      <c r="AI55" s="191">
        <f>IF(ISERROR(AJ55/12*Occupancy!$B$65),"-",AJ55/12*Occupancy!$B$65)</f>
        <v>0</v>
      </c>
      <c r="AJ55" s="191"/>
      <c r="AK55" s="191" t="str">
        <f>IF(ISERROR(IF(AH55="","",AH55/VLOOKUP(Occupancy!$B$65,Occupancy!$BJ$68:'Occupancy'!$B$79,1)*12/$B55)),"-",IF(AH55="","",AH55/VLOOKUP(Occupancy!$B$65,Occupancy!$BJ$68:'Occupancy'!$B$79,1)*12/$B55))</f>
        <v/>
      </c>
      <c r="AL55" s="196" t="str">
        <f>IF(ISERROR(IF(AI55="","",AI55/VLOOKUP(Occupancy!$B$65,Occupancy!$BJ$68:'Occupancy'!$B$79,1)*12/$B55)),"-",IF(AI55="","",AI55/VLOOKUP(Occupancy!$B$65,Occupancy!$BJ$68:'Occupancy'!$B$79,1)*12/$B55))</f>
        <v>-</v>
      </c>
      <c r="AM55" s="195"/>
      <c r="AN55" s="195">
        <f>IF(ISERROR(AO55/12*Occupancy!$B$65),"-",AO55/12*Occupancy!$B$65)</f>
        <v>0</v>
      </c>
      <c r="AO55" s="195"/>
      <c r="AP55" s="195" t="str">
        <f>IF(ISERROR(IF(AM55="","",AM55/VLOOKUP(Occupancy!$B$65,Occupancy!$BJ$68:'Occupancy'!$B$79,1)*12/$B55)),"-",IF(AM55="","",AM55/VLOOKUP(Occupancy!$B$65,Occupancy!$BJ$68:'Occupancy'!$B$79,1)*12/$B55))</f>
        <v/>
      </c>
      <c r="AQ55" s="195" t="str">
        <f>IF(ISERROR(IF(AN55="","",AN55/VLOOKUP(Occupancy!$B$65,Occupancy!$BJ$68:'Occupancy'!$B$79,1)*12/$B55)),"-",IF(AN55="","",AN55/VLOOKUP(Occupancy!$B$65,Occupancy!$BJ$68:'Occupancy'!$B$79,1)*12/$B55))</f>
        <v>-</v>
      </c>
      <c r="AR55" s="199"/>
      <c r="AS55" s="191">
        <f>IF(ISERROR(AT55/12*Occupancy!$B$65),"-",AT55/12*Occupancy!$B$65)</f>
        <v>0</v>
      </c>
      <c r="AT55" s="191"/>
      <c r="AU55" s="191" t="str">
        <f>IF(ISERROR(IF(AR55="","",AR55/VLOOKUP(Occupancy!$B$65,Occupancy!$BJ$68:'Occupancy'!$B$79,1)*12/$B55)),"-",IF(AR55="","",AR55/VLOOKUP(Occupancy!$B$65,Occupancy!$BJ$68:'Occupancy'!$B$79,1)*12/$B55))</f>
        <v/>
      </c>
      <c r="AV55" s="191" t="str">
        <f>IF(ISERROR(IF(AS55="","",AS55/VLOOKUP(Occupancy!$B$65,Occupancy!$BJ$68:'Occupancy'!$B$79,1)*12/$B55)),"-",IF(AS55="","",AS55/VLOOKUP(Occupancy!$B$65,Occupancy!$BJ$68:'Occupancy'!$B$79,1)*12/$B55))</f>
        <v>-</v>
      </c>
      <c r="AW55" s="195"/>
      <c r="AX55" s="195">
        <f>IF(ISERROR(AY55/12*Occupancy!$B$65),"-",AY55/12*Occupancy!$B$65)</f>
        <v>0</v>
      </c>
      <c r="AY55" s="195"/>
      <c r="AZ55" s="195" t="str">
        <f>IF(ISERROR(IF(AW55="","",AW55/VLOOKUP(Occupancy!$B$65,Occupancy!$BJ$68:'Occupancy'!$B$79,1)*12/$B55)),"-",IF(AW55="","",AW55/VLOOKUP(Occupancy!$B$65,Occupancy!$BJ$68:'Occupancy'!$B$79,1)*12/$B55))</f>
        <v/>
      </c>
      <c r="BA55" s="195" t="str">
        <f>IF(ISERROR(IF(AX55="","",AX55/VLOOKUP(Occupancy!$B$65,Occupancy!$BJ$68:'Occupancy'!$B$79,1)*12/$B55)),"-",IF(AX55="","",AX55/VLOOKUP(Occupancy!$B$65,Occupancy!$BJ$68:'Occupancy'!$B$79,1)*12/$B55))</f>
        <v>-</v>
      </c>
      <c r="BB55" s="200">
        <f t="shared" si="3"/>
        <v>0</v>
      </c>
      <c r="BC55" s="200">
        <f t="shared" si="4"/>
        <v>0</v>
      </c>
      <c r="BD55" s="200">
        <f t="shared" si="5"/>
        <v>0</v>
      </c>
      <c r="BE55" s="200" t="str">
        <f>IF(ISERROR(IF(BB55="","",BB55/VLOOKUP(Occupancy!$B$65,Occupancy!$BJ$68:'Occupancy'!$B$79,1)*12/$B55)),"-",IF(BB55="","",BB55/VLOOKUP(Occupancy!$B$65,Occupancy!$BJ$68:'Occupancy'!$B$79,1)*12/$B55))</f>
        <v>-</v>
      </c>
      <c r="BF55" s="201" t="str">
        <f>IF(ISERROR(IF(BC55="","",BC55/VLOOKUP(Occupancy!$B$65,Occupancy!$BJ$68:'Occupancy'!$B$79,1)*12/$B55)),"-",IF(BC55="","",BC55/VLOOKUP(Occupancy!$B$65,Occupancy!$BJ$68:'Occupancy'!$B$79,1)*12/$B55))</f>
        <v>-</v>
      </c>
    </row>
    <row r="56" spans="1:58" x14ac:dyDescent="0.25">
      <c r="A56" s="153" t="s">
        <v>170</v>
      </c>
      <c r="B56" s="192" t="str">
        <f>Operating!B61</f>
        <v>-</v>
      </c>
      <c r="C56" s="193"/>
      <c r="D56" s="194"/>
      <c r="E56" s="191">
        <f>IF(ISERROR(F56/12*Occupancy!$B$65),"-",F56/12*Occupancy!$B$65)</f>
        <v>0</v>
      </c>
      <c r="F56" s="191"/>
      <c r="G56" s="191" t="str">
        <f>IF(ISERROR(IF(D56="","",D56/VLOOKUP(Occupancy!$B$65,Occupancy!$BJ$68:'Occupancy'!$B$79,1)*12/$B56)),"-",IF(D56="","",D56/VLOOKUP(Occupancy!$B$65,Occupancy!$BJ$68:'Occupancy'!$B$79,1)*12/$B56))</f>
        <v/>
      </c>
      <c r="H56" s="191" t="str">
        <f>IF(ISERROR(IF(E56="","",E56/VLOOKUP(Occupancy!$B$65,Occupancy!$BJ$68:'Occupancy'!$B$79,1)*12/$B56)),"-",IF(E56="","",E56/VLOOKUP(Occupancy!$B$65,Occupancy!$BJ$68:'Occupancy'!$B$79,1)*12/$B56))</f>
        <v>-</v>
      </c>
      <c r="I56" s="195"/>
      <c r="J56" s="195">
        <f>IF(ISERROR(K56/12*Occupancy!$B$65),"-",K56/12*Occupancy!$B$65)</f>
        <v>0</v>
      </c>
      <c r="K56" s="195"/>
      <c r="L56" s="195" t="str">
        <f>IF(ISERROR(IF(I56="","",I56/VLOOKUP(Occupancy!$B$65,Occupancy!$BJ$68:'Occupancy'!$B$79,1)*12/$B56)),"-",IF(I56="","",I56/VLOOKUP(Occupancy!$B$65,Occupancy!$BJ$68:'Occupancy'!$B$79,1)*12/$B56))</f>
        <v/>
      </c>
      <c r="M56" s="195" t="str">
        <f>IF(ISERROR(IF(J56="","",J56/VLOOKUP(Occupancy!$B$65,Occupancy!$BJ$68:'Occupancy'!$B$79,1)*12/$B56)),"-",IF(J56="","",J56/VLOOKUP(Occupancy!$B$65,Occupancy!$BJ$68:'Occupancy'!$B$79,1)*12/$B56))</f>
        <v>-</v>
      </c>
      <c r="N56" s="191"/>
      <c r="O56" s="191">
        <f>IF(ISERROR(P56/12*Occupancy!$B$65),"-",P56/12*Occupancy!$B$65)</f>
        <v>0</v>
      </c>
      <c r="P56" s="191"/>
      <c r="Q56" s="191" t="str">
        <f>IF(ISERROR(IF(N56="","",N56/VLOOKUP(Occupancy!$B$65,Occupancy!$BJ$68:'Occupancy'!$B$79,1)*12/$B56)),"-",IF(N56="","",N56/VLOOKUP(Occupancy!$B$65,Occupancy!$BJ$68:'Occupancy'!$B$79,1)*12/$B56))</f>
        <v/>
      </c>
      <c r="R56" s="191" t="str">
        <f>IF(ISERROR(IF(O56="","",O56/VLOOKUP(Occupancy!$B$65,Occupancy!$BJ$68:'Occupancy'!$B$79,1)*12/$B56)),"-",IF(O56="","",O56/VLOOKUP(Occupancy!$B$65,Occupancy!$BJ$68:'Occupancy'!$B$79,1)*12/$B56))</f>
        <v>-</v>
      </c>
      <c r="S56" s="195"/>
      <c r="T56" s="195">
        <f>IF(ISERROR(U56/12*Occupancy!$B$65),"-",U56/12*Occupancy!$B$65)</f>
        <v>0</v>
      </c>
      <c r="U56" s="195"/>
      <c r="V56" s="195" t="str">
        <f>IF(ISERROR(IF(S56="","",S56/VLOOKUP(Occupancy!$B$65,Occupancy!$BJ$68:'Occupancy'!$B$79,1)*12/$B56)),"-",IF(S56="","",S56/VLOOKUP(Occupancy!$B$65,Occupancy!$BJ$68:'Occupancy'!$B$79,1)*12/$B56))</f>
        <v/>
      </c>
      <c r="W56" s="195" t="str">
        <f>IF(ISERROR(IF(T56="","",T56/VLOOKUP(Occupancy!$B$65,Occupancy!$BJ$68:'Occupancy'!$B$79,1)*12/$B56)),"-",IF(T56="","",T56/VLOOKUP(Occupancy!$B$65,Occupancy!$BJ$68:'Occupancy'!$B$79,1)*12/$B56))</f>
        <v>-</v>
      </c>
      <c r="X56" s="191"/>
      <c r="Y56" s="191">
        <f>IF(ISERROR(Z56/12*Occupancy!$B$65),"-",Z56/12*Occupancy!$B$65)</f>
        <v>0</v>
      </c>
      <c r="Z56" s="191"/>
      <c r="AA56" s="191" t="str">
        <f>IF(ISERROR(IF(X56="","",X56/VLOOKUP(Occupancy!$B$65,Occupancy!$BJ$68:'Occupancy'!$B$79,1)*12/$B56)),"-",IF(X56="","",X56/VLOOKUP(Occupancy!$B$65,Occupancy!$BJ$68:'Occupancy'!$B$79,1)*12/$B56))</f>
        <v/>
      </c>
      <c r="AB56" s="196" t="str">
        <f>IF(ISERROR(IF(Y56="","",Y56/VLOOKUP(Occupancy!$B$65,Occupancy!$BJ$68:'Occupancy'!$B$79,1)*12/$B56)),"-",IF(Y56="","",Y56/VLOOKUP(Occupancy!$B$65,Occupancy!$BJ$68:'Occupancy'!$B$79,1)*12/$B56))</f>
        <v>-</v>
      </c>
      <c r="AC56" s="197"/>
      <c r="AD56" s="195">
        <f>IF(ISERROR(AE56/12*Occupancy!$B$65),"-",AE56/12*Occupancy!$B$65)</f>
        <v>0</v>
      </c>
      <c r="AE56" s="195"/>
      <c r="AF56" s="195" t="str">
        <f>IF(ISERROR(IF(AC56="","",AC56/VLOOKUP(Occupancy!$B$65,Occupancy!$BJ$68:'Occupancy'!$B$79,1)*12/$B56)),"-",IF(AC56="","",AC56/VLOOKUP(Occupancy!$B$65,Occupancy!$BJ$68:'Occupancy'!$B$79,1)*12/$B56))</f>
        <v/>
      </c>
      <c r="AG56" s="198" t="str">
        <f>IF(ISERROR(IF(AD56="","",AD56/VLOOKUP(Occupancy!$B$65,Occupancy!$BJ$68:'Occupancy'!$B$79,1)*12/$B56)),"-",IF(AD56="","",AD56/VLOOKUP(Occupancy!$B$65,Occupancy!$BJ$68:'Occupancy'!$B$79,1)*12/$B56))</f>
        <v>-</v>
      </c>
      <c r="AH56" s="199"/>
      <c r="AI56" s="191">
        <f>IF(ISERROR(AJ56/12*Occupancy!$B$65),"-",AJ56/12*Occupancy!$B$65)</f>
        <v>0</v>
      </c>
      <c r="AJ56" s="191"/>
      <c r="AK56" s="191" t="str">
        <f>IF(ISERROR(IF(AH56="","",AH56/VLOOKUP(Occupancy!$B$65,Occupancy!$BJ$68:'Occupancy'!$B$79,1)*12/$B56)),"-",IF(AH56="","",AH56/VLOOKUP(Occupancy!$B$65,Occupancy!$BJ$68:'Occupancy'!$B$79,1)*12/$B56))</f>
        <v/>
      </c>
      <c r="AL56" s="196" t="str">
        <f>IF(ISERROR(IF(AI56="","",AI56/VLOOKUP(Occupancy!$B$65,Occupancy!$BJ$68:'Occupancy'!$B$79,1)*12/$B56)),"-",IF(AI56="","",AI56/VLOOKUP(Occupancy!$B$65,Occupancy!$BJ$68:'Occupancy'!$B$79,1)*12/$B56))</f>
        <v>-</v>
      </c>
      <c r="AM56" s="195"/>
      <c r="AN56" s="195">
        <f>IF(ISERROR(AO56/12*Occupancy!$B$65),"-",AO56/12*Occupancy!$B$65)</f>
        <v>0</v>
      </c>
      <c r="AO56" s="195"/>
      <c r="AP56" s="195" t="str">
        <f>IF(ISERROR(IF(AM56="","",AM56/VLOOKUP(Occupancy!$B$65,Occupancy!$BJ$68:'Occupancy'!$B$79,1)*12/$B56)),"-",IF(AM56="","",AM56/VLOOKUP(Occupancy!$B$65,Occupancy!$BJ$68:'Occupancy'!$B$79,1)*12/$B56))</f>
        <v/>
      </c>
      <c r="AQ56" s="195" t="str">
        <f>IF(ISERROR(IF(AN56="","",AN56/VLOOKUP(Occupancy!$B$65,Occupancy!$BJ$68:'Occupancy'!$B$79,1)*12/$B56)),"-",IF(AN56="","",AN56/VLOOKUP(Occupancy!$B$65,Occupancy!$BJ$68:'Occupancy'!$B$79,1)*12/$B56))</f>
        <v>-</v>
      </c>
      <c r="AR56" s="199"/>
      <c r="AS56" s="191">
        <f>IF(ISERROR(AT56/12*Occupancy!$B$65),"-",AT56/12*Occupancy!$B$65)</f>
        <v>0</v>
      </c>
      <c r="AT56" s="191"/>
      <c r="AU56" s="191" t="str">
        <f>IF(ISERROR(IF(AR56="","",AR56/VLOOKUP(Occupancy!$B$65,Occupancy!$BJ$68:'Occupancy'!$B$79,1)*12/$B56)),"-",IF(AR56="","",AR56/VLOOKUP(Occupancy!$B$65,Occupancy!$BJ$68:'Occupancy'!$B$79,1)*12/$B56))</f>
        <v/>
      </c>
      <c r="AV56" s="191" t="str">
        <f>IF(ISERROR(IF(AS56="","",AS56/VLOOKUP(Occupancy!$B$65,Occupancy!$BJ$68:'Occupancy'!$B$79,1)*12/$B56)),"-",IF(AS56="","",AS56/VLOOKUP(Occupancy!$B$65,Occupancy!$BJ$68:'Occupancy'!$B$79,1)*12/$B56))</f>
        <v>-</v>
      </c>
      <c r="AW56" s="195"/>
      <c r="AX56" s="195">
        <f>IF(ISERROR(AY56/12*Occupancy!$B$65),"-",AY56/12*Occupancy!$B$65)</f>
        <v>0</v>
      </c>
      <c r="AY56" s="195"/>
      <c r="AZ56" s="195" t="str">
        <f>IF(ISERROR(IF(AW56="","",AW56/VLOOKUP(Occupancy!$B$65,Occupancy!$BJ$68:'Occupancy'!$B$79,1)*12/$B56)),"-",IF(AW56="","",AW56/VLOOKUP(Occupancy!$B$65,Occupancy!$BJ$68:'Occupancy'!$B$79,1)*12/$B56))</f>
        <v/>
      </c>
      <c r="BA56" s="195" t="str">
        <f>IF(ISERROR(IF(AX56="","",AX56/VLOOKUP(Occupancy!$B$65,Occupancy!$BJ$68:'Occupancy'!$B$79,1)*12/$B56)),"-",IF(AX56="","",AX56/VLOOKUP(Occupancy!$B$65,Occupancy!$BJ$68:'Occupancy'!$B$79,1)*12/$B56))</f>
        <v>-</v>
      </c>
      <c r="BB56" s="200">
        <f t="shared" si="3"/>
        <v>0</v>
      </c>
      <c r="BC56" s="200">
        <f t="shared" si="4"/>
        <v>0</v>
      </c>
      <c r="BD56" s="200">
        <f t="shared" si="5"/>
        <v>0</v>
      </c>
      <c r="BE56" s="200" t="str">
        <f>IF(ISERROR(IF(BB56="","",BB56/VLOOKUP(Occupancy!$B$65,Occupancy!$BJ$68:'Occupancy'!$B$79,1)*12/$B56)),"-",IF(BB56="","",BB56/VLOOKUP(Occupancy!$B$65,Occupancy!$BJ$68:'Occupancy'!$B$79,1)*12/$B56))</f>
        <v>-</v>
      </c>
      <c r="BF56" s="201" t="str">
        <f>IF(ISERROR(IF(BC56="","",BC56/VLOOKUP(Occupancy!$B$65,Occupancy!$BJ$68:'Occupancy'!$B$79,1)*12/$B56)),"-",IF(BC56="","",BC56/VLOOKUP(Occupancy!$B$65,Occupancy!$BJ$68:'Occupancy'!$B$79,1)*12/$B56))</f>
        <v>-</v>
      </c>
    </row>
    <row r="57" spans="1:58" x14ac:dyDescent="0.25">
      <c r="A57" s="153" t="s">
        <v>172</v>
      </c>
      <c r="B57" s="192" t="str">
        <f>Operating!B62</f>
        <v>-</v>
      </c>
      <c r="C57" s="193"/>
      <c r="D57" s="194"/>
      <c r="E57" s="191">
        <f>IF(ISERROR(F57/12*Occupancy!$B$65),"-",F57/12*Occupancy!$B$65)</f>
        <v>0</v>
      </c>
      <c r="F57" s="191"/>
      <c r="G57" s="191" t="str">
        <f>IF(ISERROR(IF(D57="","",D57/VLOOKUP(Occupancy!$B$65,Occupancy!$BJ$68:'Occupancy'!$B$79,1)*12/$B57)),"-",IF(D57="","",D57/VLOOKUP(Occupancy!$B$65,Occupancy!$BJ$68:'Occupancy'!$B$79,1)*12/$B57))</f>
        <v/>
      </c>
      <c r="H57" s="191" t="str">
        <f>IF(ISERROR(IF(E57="","",E57/VLOOKUP(Occupancy!$B$65,Occupancy!$BJ$68:'Occupancy'!$B$79,1)*12/$B57)),"-",IF(E57="","",E57/VLOOKUP(Occupancy!$B$65,Occupancy!$BJ$68:'Occupancy'!$B$79,1)*12/$B57))</f>
        <v>-</v>
      </c>
      <c r="I57" s="195"/>
      <c r="J57" s="195">
        <f>IF(ISERROR(K57/12*Occupancy!$B$65),"-",K57/12*Occupancy!$B$65)</f>
        <v>0</v>
      </c>
      <c r="K57" s="195"/>
      <c r="L57" s="195" t="str">
        <f>IF(ISERROR(IF(I57="","",I57/VLOOKUP(Occupancy!$B$65,Occupancy!$BJ$68:'Occupancy'!$B$79,1)*12/$B57)),"-",IF(I57="","",I57/VLOOKUP(Occupancy!$B$65,Occupancy!$BJ$68:'Occupancy'!$B$79,1)*12/$B57))</f>
        <v/>
      </c>
      <c r="M57" s="195" t="str">
        <f>IF(ISERROR(IF(J57="","",J57/VLOOKUP(Occupancy!$B$65,Occupancy!$BJ$68:'Occupancy'!$B$79,1)*12/$B57)),"-",IF(J57="","",J57/VLOOKUP(Occupancy!$B$65,Occupancy!$BJ$68:'Occupancy'!$B$79,1)*12/$B57))</f>
        <v>-</v>
      </c>
      <c r="N57" s="191"/>
      <c r="O57" s="191">
        <f>IF(ISERROR(P57/12*Occupancy!$B$65),"-",P57/12*Occupancy!$B$65)</f>
        <v>0</v>
      </c>
      <c r="P57" s="191"/>
      <c r="Q57" s="191" t="str">
        <f>IF(ISERROR(IF(N57="","",N57/VLOOKUP(Occupancy!$B$65,Occupancy!$BJ$68:'Occupancy'!$B$79,1)*12/$B57)),"-",IF(N57="","",N57/VLOOKUP(Occupancy!$B$65,Occupancy!$BJ$68:'Occupancy'!$B$79,1)*12/$B57))</f>
        <v/>
      </c>
      <c r="R57" s="191" t="str">
        <f>IF(ISERROR(IF(O57="","",O57/VLOOKUP(Occupancy!$B$65,Occupancy!$BJ$68:'Occupancy'!$B$79,1)*12/$B57)),"-",IF(O57="","",O57/VLOOKUP(Occupancy!$B$65,Occupancy!$BJ$68:'Occupancy'!$B$79,1)*12/$B57))</f>
        <v>-</v>
      </c>
      <c r="S57" s="195"/>
      <c r="T57" s="195">
        <f>IF(ISERROR(U57/12*Occupancy!$B$65),"-",U57/12*Occupancy!$B$65)</f>
        <v>0</v>
      </c>
      <c r="U57" s="195"/>
      <c r="V57" s="195" t="str">
        <f>IF(ISERROR(IF(S57="","",S57/VLOOKUP(Occupancy!$B$65,Occupancy!$BJ$68:'Occupancy'!$B$79,1)*12/$B57)),"-",IF(S57="","",S57/VLOOKUP(Occupancy!$B$65,Occupancy!$BJ$68:'Occupancy'!$B$79,1)*12/$B57))</f>
        <v/>
      </c>
      <c r="W57" s="195" t="str">
        <f>IF(ISERROR(IF(T57="","",T57/VLOOKUP(Occupancy!$B$65,Occupancy!$BJ$68:'Occupancy'!$B$79,1)*12/$B57)),"-",IF(T57="","",T57/VLOOKUP(Occupancy!$B$65,Occupancy!$BJ$68:'Occupancy'!$B$79,1)*12/$B57))</f>
        <v>-</v>
      </c>
      <c r="X57" s="191"/>
      <c r="Y57" s="191">
        <f>IF(ISERROR(Z57/12*Occupancy!$B$65),"-",Z57/12*Occupancy!$B$65)</f>
        <v>0</v>
      </c>
      <c r="Z57" s="191"/>
      <c r="AA57" s="191" t="str">
        <f>IF(ISERROR(IF(X57="","",X57/VLOOKUP(Occupancy!$B$65,Occupancy!$BJ$68:'Occupancy'!$B$79,1)*12/$B57)),"-",IF(X57="","",X57/VLOOKUP(Occupancy!$B$65,Occupancy!$BJ$68:'Occupancy'!$B$79,1)*12/$B57))</f>
        <v/>
      </c>
      <c r="AB57" s="196" t="str">
        <f>IF(ISERROR(IF(Y57="","",Y57/VLOOKUP(Occupancy!$B$65,Occupancy!$BJ$68:'Occupancy'!$B$79,1)*12/$B57)),"-",IF(Y57="","",Y57/VLOOKUP(Occupancy!$B$65,Occupancy!$BJ$68:'Occupancy'!$B$79,1)*12/$B57))</f>
        <v>-</v>
      </c>
      <c r="AC57" s="197"/>
      <c r="AD57" s="195">
        <f>IF(ISERROR(AE57/12*Occupancy!$B$65),"-",AE57/12*Occupancy!$B$65)</f>
        <v>0</v>
      </c>
      <c r="AE57" s="195"/>
      <c r="AF57" s="195" t="str">
        <f>IF(ISERROR(IF(AC57="","",AC57/VLOOKUP(Occupancy!$B$65,Occupancy!$BJ$68:'Occupancy'!$B$79,1)*12/$B57)),"-",IF(AC57="","",AC57/VLOOKUP(Occupancy!$B$65,Occupancy!$BJ$68:'Occupancy'!$B$79,1)*12/$B57))</f>
        <v/>
      </c>
      <c r="AG57" s="198" t="str">
        <f>IF(ISERROR(IF(AD57="","",AD57/VLOOKUP(Occupancy!$B$65,Occupancy!$BJ$68:'Occupancy'!$B$79,1)*12/$B57)),"-",IF(AD57="","",AD57/VLOOKUP(Occupancy!$B$65,Occupancy!$BJ$68:'Occupancy'!$B$79,1)*12/$B57))</f>
        <v>-</v>
      </c>
      <c r="AH57" s="199"/>
      <c r="AI57" s="191">
        <f>IF(ISERROR(AJ57/12*Occupancy!$B$65),"-",AJ57/12*Occupancy!$B$65)</f>
        <v>0</v>
      </c>
      <c r="AJ57" s="191"/>
      <c r="AK57" s="191" t="str">
        <f>IF(ISERROR(IF(AH57="","",AH57/VLOOKUP(Occupancy!$B$65,Occupancy!$BJ$68:'Occupancy'!$B$79,1)*12/$B57)),"-",IF(AH57="","",AH57/VLOOKUP(Occupancy!$B$65,Occupancy!$BJ$68:'Occupancy'!$B$79,1)*12/$B57))</f>
        <v/>
      </c>
      <c r="AL57" s="196" t="str">
        <f>IF(ISERROR(IF(AI57="","",AI57/VLOOKUP(Occupancy!$B$65,Occupancy!$BJ$68:'Occupancy'!$B$79,1)*12/$B57)),"-",IF(AI57="","",AI57/VLOOKUP(Occupancy!$B$65,Occupancy!$BJ$68:'Occupancy'!$B$79,1)*12/$B57))</f>
        <v>-</v>
      </c>
      <c r="AM57" s="195"/>
      <c r="AN57" s="195">
        <f>IF(ISERROR(AO57/12*Occupancy!$B$65),"-",AO57/12*Occupancy!$B$65)</f>
        <v>0</v>
      </c>
      <c r="AO57" s="195"/>
      <c r="AP57" s="195" t="str">
        <f>IF(ISERROR(IF(AM57="","",AM57/VLOOKUP(Occupancy!$B$65,Occupancy!$BJ$68:'Occupancy'!$B$79,1)*12/$B57)),"-",IF(AM57="","",AM57/VLOOKUP(Occupancy!$B$65,Occupancy!$BJ$68:'Occupancy'!$B$79,1)*12/$B57))</f>
        <v/>
      </c>
      <c r="AQ57" s="195" t="str">
        <f>IF(ISERROR(IF(AN57="","",AN57/VLOOKUP(Occupancy!$B$65,Occupancy!$BJ$68:'Occupancy'!$B$79,1)*12/$B57)),"-",IF(AN57="","",AN57/VLOOKUP(Occupancy!$B$65,Occupancy!$BJ$68:'Occupancy'!$B$79,1)*12/$B57))</f>
        <v>-</v>
      </c>
      <c r="AR57" s="199"/>
      <c r="AS57" s="191">
        <f>IF(ISERROR(AT57/12*Occupancy!$B$65),"-",AT57/12*Occupancy!$B$65)</f>
        <v>0</v>
      </c>
      <c r="AT57" s="191"/>
      <c r="AU57" s="191" t="str">
        <f>IF(ISERROR(IF(AR57="","",AR57/VLOOKUP(Occupancy!$B$65,Occupancy!$BJ$68:'Occupancy'!$B$79,1)*12/$B57)),"-",IF(AR57="","",AR57/VLOOKUP(Occupancy!$B$65,Occupancy!$BJ$68:'Occupancy'!$B$79,1)*12/$B57))</f>
        <v/>
      </c>
      <c r="AV57" s="191" t="str">
        <f>IF(ISERROR(IF(AS57="","",AS57/VLOOKUP(Occupancy!$B$65,Occupancy!$BJ$68:'Occupancy'!$B$79,1)*12/$B57)),"-",IF(AS57="","",AS57/VLOOKUP(Occupancy!$B$65,Occupancy!$BJ$68:'Occupancy'!$B$79,1)*12/$B57))</f>
        <v>-</v>
      </c>
      <c r="AW57" s="195"/>
      <c r="AX57" s="195">
        <f>IF(ISERROR(AY57/12*Occupancy!$B$65),"-",AY57/12*Occupancy!$B$65)</f>
        <v>0</v>
      </c>
      <c r="AY57" s="195"/>
      <c r="AZ57" s="195" t="str">
        <f>IF(ISERROR(IF(AW57="","",AW57/VLOOKUP(Occupancy!$B$65,Occupancy!$BJ$68:'Occupancy'!$B$79,1)*12/$B57)),"-",IF(AW57="","",AW57/VLOOKUP(Occupancy!$B$65,Occupancy!$BJ$68:'Occupancy'!$B$79,1)*12/$B57))</f>
        <v/>
      </c>
      <c r="BA57" s="195" t="str">
        <f>IF(ISERROR(IF(AX57="","",AX57/VLOOKUP(Occupancy!$B$65,Occupancy!$BJ$68:'Occupancy'!$B$79,1)*12/$B57)),"-",IF(AX57="","",AX57/VLOOKUP(Occupancy!$B$65,Occupancy!$BJ$68:'Occupancy'!$B$79,1)*12/$B57))</f>
        <v>-</v>
      </c>
      <c r="BB57" s="200">
        <f t="shared" si="3"/>
        <v>0</v>
      </c>
      <c r="BC57" s="200">
        <f t="shared" si="4"/>
        <v>0</v>
      </c>
      <c r="BD57" s="200">
        <f t="shared" si="5"/>
        <v>0</v>
      </c>
      <c r="BE57" s="200" t="str">
        <f>IF(ISERROR(IF(BB57="","",BB57/VLOOKUP(Occupancy!$B$65,Occupancy!$BJ$68:'Occupancy'!$B$79,1)*12/$B57)),"-",IF(BB57="","",BB57/VLOOKUP(Occupancy!$B$65,Occupancy!$BJ$68:'Occupancy'!$B$79,1)*12/$B57))</f>
        <v>-</v>
      </c>
      <c r="BF57" s="201" t="str">
        <f>IF(ISERROR(IF(BC57="","",BC57/VLOOKUP(Occupancy!$B$65,Occupancy!$BJ$68:'Occupancy'!$B$79,1)*12/$B57)),"-",IF(BC57="","",BC57/VLOOKUP(Occupancy!$B$65,Occupancy!$BJ$68:'Occupancy'!$B$79,1)*12/$B57))</f>
        <v>-</v>
      </c>
    </row>
    <row r="58" spans="1:58" x14ac:dyDescent="0.25">
      <c r="A58" s="153" t="s">
        <v>174</v>
      </c>
      <c r="B58" s="192" t="str">
        <f>Operating!B63</f>
        <v>-</v>
      </c>
      <c r="C58" s="193"/>
      <c r="D58" s="194"/>
      <c r="E58" s="191">
        <f>IF(ISERROR(F58/12*Occupancy!$B$65),"-",F58/12*Occupancy!$B$65)</f>
        <v>0</v>
      </c>
      <c r="F58" s="191"/>
      <c r="G58" s="191" t="str">
        <f>IF(ISERROR(IF(D58="","",D58/VLOOKUP(Occupancy!$B$65,Occupancy!$BJ$68:'Occupancy'!$B$79,1)*12/$B58)),"-",IF(D58="","",D58/VLOOKUP(Occupancy!$B$65,Occupancy!$BJ$68:'Occupancy'!$B$79,1)*12/$B58))</f>
        <v/>
      </c>
      <c r="H58" s="191" t="str">
        <f>IF(ISERROR(IF(E58="","",E58/VLOOKUP(Occupancy!$B$65,Occupancy!$BJ$68:'Occupancy'!$B$79,1)*12/$B58)),"-",IF(E58="","",E58/VLOOKUP(Occupancy!$B$65,Occupancy!$BJ$68:'Occupancy'!$B$79,1)*12/$B58))</f>
        <v>-</v>
      </c>
      <c r="I58" s="195"/>
      <c r="J58" s="195">
        <f>IF(ISERROR(K58/12*Occupancy!$B$65),"-",K58/12*Occupancy!$B$65)</f>
        <v>0</v>
      </c>
      <c r="K58" s="195"/>
      <c r="L58" s="195" t="str">
        <f>IF(ISERROR(IF(I58="","",I58/VLOOKUP(Occupancy!$B$65,Occupancy!$BJ$68:'Occupancy'!$B$79,1)*12/$B58)),"-",IF(I58="","",I58/VLOOKUP(Occupancy!$B$65,Occupancy!$BJ$68:'Occupancy'!$B$79,1)*12/$B58))</f>
        <v/>
      </c>
      <c r="M58" s="195" t="str">
        <f>IF(ISERROR(IF(J58="","",J58/VLOOKUP(Occupancy!$B$65,Occupancy!$BJ$68:'Occupancy'!$B$79,1)*12/$B58)),"-",IF(J58="","",J58/VLOOKUP(Occupancy!$B$65,Occupancy!$BJ$68:'Occupancy'!$B$79,1)*12/$B58))</f>
        <v>-</v>
      </c>
      <c r="N58" s="191"/>
      <c r="O58" s="191">
        <f>IF(ISERROR(P58/12*Occupancy!$B$65),"-",P58/12*Occupancy!$B$65)</f>
        <v>0</v>
      </c>
      <c r="P58" s="191"/>
      <c r="Q58" s="191" t="str">
        <f>IF(ISERROR(IF(N58="","",N58/VLOOKUP(Occupancy!$B$65,Occupancy!$BJ$68:'Occupancy'!$B$79,1)*12/$B58)),"-",IF(N58="","",N58/VLOOKUP(Occupancy!$B$65,Occupancy!$BJ$68:'Occupancy'!$B$79,1)*12/$B58))</f>
        <v/>
      </c>
      <c r="R58" s="191" t="str">
        <f>IF(ISERROR(IF(O58="","",O58/VLOOKUP(Occupancy!$B$65,Occupancy!$BJ$68:'Occupancy'!$B$79,1)*12/$B58)),"-",IF(O58="","",O58/VLOOKUP(Occupancy!$B$65,Occupancy!$BJ$68:'Occupancy'!$B$79,1)*12/$B58))</f>
        <v>-</v>
      </c>
      <c r="S58" s="195"/>
      <c r="T58" s="195">
        <f>IF(ISERROR(U58/12*Occupancy!$B$65),"-",U58/12*Occupancy!$B$65)</f>
        <v>0</v>
      </c>
      <c r="U58" s="195"/>
      <c r="V58" s="195" t="str">
        <f>IF(ISERROR(IF(S58="","",S58/VLOOKUP(Occupancy!$B$65,Occupancy!$BJ$68:'Occupancy'!$B$79,1)*12/$B58)),"-",IF(S58="","",S58/VLOOKUP(Occupancy!$B$65,Occupancy!$BJ$68:'Occupancy'!$B$79,1)*12/$B58))</f>
        <v/>
      </c>
      <c r="W58" s="195" t="str">
        <f>IF(ISERROR(IF(T58="","",T58/VLOOKUP(Occupancy!$B$65,Occupancy!$BJ$68:'Occupancy'!$B$79,1)*12/$B58)),"-",IF(T58="","",T58/VLOOKUP(Occupancy!$B$65,Occupancy!$BJ$68:'Occupancy'!$B$79,1)*12/$B58))</f>
        <v>-</v>
      </c>
      <c r="X58" s="191"/>
      <c r="Y58" s="191">
        <f>IF(ISERROR(Z58/12*Occupancy!$B$65),"-",Z58/12*Occupancy!$B$65)</f>
        <v>0</v>
      </c>
      <c r="Z58" s="191"/>
      <c r="AA58" s="191" t="str">
        <f>IF(ISERROR(IF(X58="","",X58/VLOOKUP(Occupancy!$B$65,Occupancy!$BJ$68:'Occupancy'!$B$79,1)*12/$B58)),"-",IF(X58="","",X58/VLOOKUP(Occupancy!$B$65,Occupancy!$BJ$68:'Occupancy'!$B$79,1)*12/$B58))</f>
        <v/>
      </c>
      <c r="AB58" s="196" t="str">
        <f>IF(ISERROR(IF(Y58="","",Y58/VLOOKUP(Occupancy!$B$65,Occupancy!$BJ$68:'Occupancy'!$B$79,1)*12/$B58)),"-",IF(Y58="","",Y58/VLOOKUP(Occupancy!$B$65,Occupancy!$BJ$68:'Occupancy'!$B$79,1)*12/$B58))</f>
        <v>-</v>
      </c>
      <c r="AC58" s="197"/>
      <c r="AD58" s="195">
        <f>IF(ISERROR(AE58/12*Occupancy!$B$65),"-",AE58/12*Occupancy!$B$65)</f>
        <v>0</v>
      </c>
      <c r="AE58" s="195"/>
      <c r="AF58" s="195" t="str">
        <f>IF(ISERROR(IF(AC58="","",AC58/VLOOKUP(Occupancy!$B$65,Occupancy!$BJ$68:'Occupancy'!$B$79,1)*12/$B58)),"-",IF(AC58="","",AC58/VLOOKUP(Occupancy!$B$65,Occupancy!$BJ$68:'Occupancy'!$B$79,1)*12/$B58))</f>
        <v/>
      </c>
      <c r="AG58" s="198" t="str">
        <f>IF(ISERROR(IF(AD58="","",AD58/VLOOKUP(Occupancy!$B$65,Occupancy!$BJ$68:'Occupancy'!$B$79,1)*12/$B58)),"-",IF(AD58="","",AD58/VLOOKUP(Occupancy!$B$65,Occupancy!$BJ$68:'Occupancy'!$B$79,1)*12/$B58))</f>
        <v>-</v>
      </c>
      <c r="AH58" s="199"/>
      <c r="AI58" s="191">
        <f>IF(ISERROR(AJ58/12*Occupancy!$B$65),"-",AJ58/12*Occupancy!$B$65)</f>
        <v>0</v>
      </c>
      <c r="AJ58" s="191"/>
      <c r="AK58" s="191" t="str">
        <f>IF(ISERROR(IF(AH58="","",AH58/VLOOKUP(Occupancy!$B$65,Occupancy!$BJ$68:'Occupancy'!$B$79,1)*12/$B58)),"-",IF(AH58="","",AH58/VLOOKUP(Occupancy!$B$65,Occupancy!$BJ$68:'Occupancy'!$B$79,1)*12/$B58))</f>
        <v/>
      </c>
      <c r="AL58" s="196" t="str">
        <f>IF(ISERROR(IF(AI58="","",AI58/VLOOKUP(Occupancy!$B$65,Occupancy!$BJ$68:'Occupancy'!$B$79,1)*12/$B58)),"-",IF(AI58="","",AI58/VLOOKUP(Occupancy!$B$65,Occupancy!$BJ$68:'Occupancy'!$B$79,1)*12/$B58))</f>
        <v>-</v>
      </c>
      <c r="AM58" s="195"/>
      <c r="AN58" s="195">
        <f>IF(ISERROR(AO58/12*Occupancy!$B$65),"-",AO58/12*Occupancy!$B$65)</f>
        <v>0</v>
      </c>
      <c r="AO58" s="195"/>
      <c r="AP58" s="195" t="str">
        <f>IF(ISERROR(IF(AM58="","",AM58/VLOOKUP(Occupancy!$B$65,Occupancy!$BJ$68:'Occupancy'!$B$79,1)*12/$B58)),"-",IF(AM58="","",AM58/VLOOKUP(Occupancy!$B$65,Occupancy!$BJ$68:'Occupancy'!$B$79,1)*12/$B58))</f>
        <v/>
      </c>
      <c r="AQ58" s="195" t="str">
        <f>IF(ISERROR(IF(AN58="","",AN58/VLOOKUP(Occupancy!$B$65,Occupancy!$BJ$68:'Occupancy'!$B$79,1)*12/$B58)),"-",IF(AN58="","",AN58/VLOOKUP(Occupancy!$B$65,Occupancy!$BJ$68:'Occupancy'!$B$79,1)*12/$B58))</f>
        <v>-</v>
      </c>
      <c r="AR58" s="199"/>
      <c r="AS58" s="191">
        <f>IF(ISERROR(AT58/12*Occupancy!$B$65),"-",AT58/12*Occupancy!$B$65)</f>
        <v>0</v>
      </c>
      <c r="AT58" s="191"/>
      <c r="AU58" s="191" t="str">
        <f>IF(ISERROR(IF(AR58="","",AR58/VLOOKUP(Occupancy!$B$65,Occupancy!$BJ$68:'Occupancy'!$B$79,1)*12/$B58)),"-",IF(AR58="","",AR58/VLOOKUP(Occupancy!$B$65,Occupancy!$BJ$68:'Occupancy'!$B$79,1)*12/$B58))</f>
        <v/>
      </c>
      <c r="AV58" s="191" t="str">
        <f>IF(ISERROR(IF(AS58="","",AS58/VLOOKUP(Occupancy!$B$65,Occupancy!$BJ$68:'Occupancy'!$B$79,1)*12/$B58)),"-",IF(AS58="","",AS58/VLOOKUP(Occupancy!$B$65,Occupancy!$BJ$68:'Occupancy'!$B$79,1)*12/$B58))</f>
        <v>-</v>
      </c>
      <c r="AW58" s="195"/>
      <c r="AX58" s="195">
        <f>IF(ISERROR(AY58/12*Occupancy!$B$65),"-",AY58/12*Occupancy!$B$65)</f>
        <v>0</v>
      </c>
      <c r="AY58" s="195"/>
      <c r="AZ58" s="195" t="str">
        <f>IF(ISERROR(IF(AW58="","",AW58/VLOOKUP(Occupancy!$B$65,Occupancy!$BJ$68:'Occupancy'!$B$79,1)*12/$B58)),"-",IF(AW58="","",AW58/VLOOKUP(Occupancy!$B$65,Occupancy!$BJ$68:'Occupancy'!$B$79,1)*12/$B58))</f>
        <v/>
      </c>
      <c r="BA58" s="195" t="str">
        <f>IF(ISERROR(IF(AX58="","",AX58/VLOOKUP(Occupancy!$B$65,Occupancy!$BJ$68:'Occupancy'!$B$79,1)*12/$B58)),"-",IF(AX58="","",AX58/VLOOKUP(Occupancy!$B$65,Occupancy!$BJ$68:'Occupancy'!$B$79,1)*12/$B58))</f>
        <v>-</v>
      </c>
      <c r="BB58" s="200">
        <f t="shared" si="3"/>
        <v>0</v>
      </c>
      <c r="BC58" s="200">
        <f t="shared" si="4"/>
        <v>0</v>
      </c>
      <c r="BD58" s="200">
        <f t="shared" si="5"/>
        <v>0</v>
      </c>
      <c r="BE58" s="200" t="str">
        <f>IF(ISERROR(IF(BB58="","",BB58/VLOOKUP(Occupancy!$B$65,Occupancy!$BJ$68:'Occupancy'!$B$79,1)*12/$B58)),"-",IF(BB58="","",BB58/VLOOKUP(Occupancy!$B$65,Occupancy!$BJ$68:'Occupancy'!$B$79,1)*12/$B58))</f>
        <v>-</v>
      </c>
      <c r="BF58" s="201" t="str">
        <f>IF(ISERROR(IF(BC58="","",BC58/VLOOKUP(Occupancy!$B$65,Occupancy!$BJ$68:'Occupancy'!$B$79,1)*12/$B58)),"-",IF(BC58="","",BC58/VLOOKUP(Occupancy!$B$65,Occupancy!$BJ$68:'Occupancy'!$B$79,1)*12/$B58))</f>
        <v>-</v>
      </c>
    </row>
    <row r="59" spans="1:58" x14ac:dyDescent="0.25">
      <c r="A59" s="153" t="s">
        <v>176</v>
      </c>
      <c r="B59" s="192" t="str">
        <f>Operating!B64</f>
        <v>-</v>
      </c>
      <c r="C59" s="193"/>
      <c r="D59" s="194"/>
      <c r="E59" s="191">
        <f>IF(ISERROR(F59/12*Occupancy!$B$65),"-",F59/12*Occupancy!$B$65)</f>
        <v>0</v>
      </c>
      <c r="F59" s="191"/>
      <c r="G59" s="191" t="str">
        <f>IF(ISERROR(IF(D59="","",D59/VLOOKUP(Occupancy!$B$65,Occupancy!$BJ$68:'Occupancy'!$B$79,1)*12/$B59)),"-",IF(D59="","",D59/VLOOKUP(Occupancy!$B$65,Occupancy!$BJ$68:'Occupancy'!$B$79,1)*12/$B59))</f>
        <v/>
      </c>
      <c r="H59" s="191" t="str">
        <f>IF(ISERROR(IF(E59="","",E59/VLOOKUP(Occupancy!$B$65,Occupancy!$BJ$68:'Occupancy'!$B$79,1)*12/$B59)),"-",IF(E59="","",E59/VLOOKUP(Occupancy!$B$65,Occupancy!$BJ$68:'Occupancy'!$B$79,1)*12/$B59))</f>
        <v>-</v>
      </c>
      <c r="I59" s="195"/>
      <c r="J59" s="195">
        <f>IF(ISERROR(K59/12*Occupancy!$B$65),"-",K59/12*Occupancy!$B$65)</f>
        <v>0</v>
      </c>
      <c r="K59" s="195"/>
      <c r="L59" s="195" t="str">
        <f>IF(ISERROR(IF(I59="","",I59/VLOOKUP(Occupancy!$B$65,Occupancy!$BJ$68:'Occupancy'!$B$79,1)*12/$B59)),"-",IF(I59="","",I59/VLOOKUP(Occupancy!$B$65,Occupancy!$BJ$68:'Occupancy'!$B$79,1)*12/$B59))</f>
        <v/>
      </c>
      <c r="M59" s="195" t="str">
        <f>IF(ISERROR(IF(J59="","",J59/VLOOKUP(Occupancy!$B$65,Occupancy!$BJ$68:'Occupancy'!$B$79,1)*12/$B59)),"-",IF(J59="","",J59/VLOOKUP(Occupancy!$B$65,Occupancy!$BJ$68:'Occupancy'!$B$79,1)*12/$B59))</f>
        <v>-</v>
      </c>
      <c r="N59" s="191"/>
      <c r="O59" s="191">
        <f>IF(ISERROR(P59/12*Occupancy!$B$65),"-",P59/12*Occupancy!$B$65)</f>
        <v>0</v>
      </c>
      <c r="P59" s="191"/>
      <c r="Q59" s="191" t="str">
        <f>IF(ISERROR(IF(N59="","",N59/VLOOKUP(Occupancy!$B$65,Occupancy!$BJ$68:'Occupancy'!$B$79,1)*12/$B59)),"-",IF(N59="","",N59/VLOOKUP(Occupancy!$B$65,Occupancy!$BJ$68:'Occupancy'!$B$79,1)*12/$B59))</f>
        <v/>
      </c>
      <c r="R59" s="191" t="str">
        <f>IF(ISERROR(IF(O59="","",O59/VLOOKUP(Occupancy!$B$65,Occupancy!$BJ$68:'Occupancy'!$B$79,1)*12/$B59)),"-",IF(O59="","",O59/VLOOKUP(Occupancy!$B$65,Occupancy!$BJ$68:'Occupancy'!$B$79,1)*12/$B59))</f>
        <v>-</v>
      </c>
      <c r="S59" s="195"/>
      <c r="T59" s="195">
        <f>IF(ISERROR(U59/12*Occupancy!$B$65),"-",U59/12*Occupancy!$B$65)</f>
        <v>0</v>
      </c>
      <c r="U59" s="195"/>
      <c r="V59" s="195" t="str">
        <f>IF(ISERROR(IF(S59="","",S59/VLOOKUP(Occupancy!$B$65,Occupancy!$BJ$68:'Occupancy'!$B$79,1)*12/$B59)),"-",IF(S59="","",S59/VLOOKUP(Occupancy!$B$65,Occupancy!$BJ$68:'Occupancy'!$B$79,1)*12/$B59))</f>
        <v/>
      </c>
      <c r="W59" s="195" t="str">
        <f>IF(ISERROR(IF(T59="","",T59/VLOOKUP(Occupancy!$B$65,Occupancy!$BJ$68:'Occupancy'!$B$79,1)*12/$B59)),"-",IF(T59="","",T59/VLOOKUP(Occupancy!$B$65,Occupancy!$BJ$68:'Occupancy'!$B$79,1)*12/$B59))</f>
        <v>-</v>
      </c>
      <c r="X59" s="191"/>
      <c r="Y59" s="191">
        <f>IF(ISERROR(Z59/12*Occupancy!$B$65),"-",Z59/12*Occupancy!$B$65)</f>
        <v>0</v>
      </c>
      <c r="Z59" s="191"/>
      <c r="AA59" s="191" t="str">
        <f>IF(ISERROR(IF(X59="","",X59/VLOOKUP(Occupancy!$B$65,Occupancy!$BJ$68:'Occupancy'!$B$79,1)*12/$B59)),"-",IF(X59="","",X59/VLOOKUP(Occupancy!$B$65,Occupancy!$BJ$68:'Occupancy'!$B$79,1)*12/$B59))</f>
        <v/>
      </c>
      <c r="AB59" s="196" t="str">
        <f>IF(ISERROR(IF(Y59="","",Y59/VLOOKUP(Occupancy!$B$65,Occupancy!$BJ$68:'Occupancy'!$B$79,1)*12/$B59)),"-",IF(Y59="","",Y59/VLOOKUP(Occupancy!$B$65,Occupancy!$BJ$68:'Occupancy'!$B$79,1)*12/$B59))</f>
        <v>-</v>
      </c>
      <c r="AC59" s="197"/>
      <c r="AD59" s="195">
        <f>IF(ISERROR(AE59/12*Occupancy!$B$65),"-",AE59/12*Occupancy!$B$65)</f>
        <v>0</v>
      </c>
      <c r="AE59" s="195"/>
      <c r="AF59" s="195" t="str">
        <f>IF(ISERROR(IF(AC59="","",AC59/VLOOKUP(Occupancy!$B$65,Occupancy!$BJ$68:'Occupancy'!$B$79,1)*12/$B59)),"-",IF(AC59="","",AC59/VLOOKUP(Occupancy!$B$65,Occupancy!$BJ$68:'Occupancy'!$B$79,1)*12/$B59))</f>
        <v/>
      </c>
      <c r="AG59" s="198" t="str">
        <f>IF(ISERROR(IF(AD59="","",AD59/VLOOKUP(Occupancy!$B$65,Occupancy!$BJ$68:'Occupancy'!$B$79,1)*12/$B59)),"-",IF(AD59="","",AD59/VLOOKUP(Occupancy!$B$65,Occupancy!$BJ$68:'Occupancy'!$B$79,1)*12/$B59))</f>
        <v>-</v>
      </c>
      <c r="AH59" s="199"/>
      <c r="AI59" s="191">
        <f>IF(ISERROR(AJ59/12*Occupancy!$B$65),"-",AJ59/12*Occupancy!$B$65)</f>
        <v>0</v>
      </c>
      <c r="AJ59" s="191"/>
      <c r="AK59" s="191" t="str">
        <f>IF(ISERROR(IF(AH59="","",AH59/VLOOKUP(Occupancy!$B$65,Occupancy!$BJ$68:'Occupancy'!$B$79,1)*12/$B59)),"-",IF(AH59="","",AH59/VLOOKUP(Occupancy!$B$65,Occupancy!$BJ$68:'Occupancy'!$B$79,1)*12/$B59))</f>
        <v/>
      </c>
      <c r="AL59" s="196" t="str">
        <f>IF(ISERROR(IF(AI59="","",AI59/VLOOKUP(Occupancy!$B$65,Occupancy!$BJ$68:'Occupancy'!$B$79,1)*12/$B59)),"-",IF(AI59="","",AI59/VLOOKUP(Occupancy!$B$65,Occupancy!$BJ$68:'Occupancy'!$B$79,1)*12/$B59))</f>
        <v>-</v>
      </c>
      <c r="AM59" s="195"/>
      <c r="AN59" s="195">
        <f>IF(ISERROR(AO59/12*Occupancy!$B$65),"-",AO59/12*Occupancy!$B$65)</f>
        <v>0</v>
      </c>
      <c r="AO59" s="195"/>
      <c r="AP59" s="195" t="str">
        <f>IF(ISERROR(IF(AM59="","",AM59/VLOOKUP(Occupancy!$B$65,Occupancy!$BJ$68:'Occupancy'!$B$79,1)*12/$B59)),"-",IF(AM59="","",AM59/VLOOKUP(Occupancy!$B$65,Occupancy!$BJ$68:'Occupancy'!$B$79,1)*12/$B59))</f>
        <v/>
      </c>
      <c r="AQ59" s="195" t="str">
        <f>IF(ISERROR(IF(AN59="","",AN59/VLOOKUP(Occupancy!$B$65,Occupancy!$BJ$68:'Occupancy'!$B$79,1)*12/$B59)),"-",IF(AN59="","",AN59/VLOOKUP(Occupancy!$B$65,Occupancy!$BJ$68:'Occupancy'!$B$79,1)*12/$B59))</f>
        <v>-</v>
      </c>
      <c r="AR59" s="199"/>
      <c r="AS59" s="191">
        <f>IF(ISERROR(AT59/12*Occupancy!$B$65),"-",AT59/12*Occupancy!$B$65)</f>
        <v>0</v>
      </c>
      <c r="AT59" s="191"/>
      <c r="AU59" s="191" t="str">
        <f>IF(ISERROR(IF(AR59="","",AR59/VLOOKUP(Occupancy!$B$65,Occupancy!$BJ$68:'Occupancy'!$B$79,1)*12/$B59)),"-",IF(AR59="","",AR59/VLOOKUP(Occupancy!$B$65,Occupancy!$BJ$68:'Occupancy'!$B$79,1)*12/$B59))</f>
        <v/>
      </c>
      <c r="AV59" s="191" t="str">
        <f>IF(ISERROR(IF(AS59="","",AS59/VLOOKUP(Occupancy!$B$65,Occupancy!$BJ$68:'Occupancy'!$B$79,1)*12/$B59)),"-",IF(AS59="","",AS59/VLOOKUP(Occupancy!$B$65,Occupancy!$BJ$68:'Occupancy'!$B$79,1)*12/$B59))</f>
        <v>-</v>
      </c>
      <c r="AW59" s="195"/>
      <c r="AX59" s="195">
        <f>IF(ISERROR(AY59/12*Occupancy!$B$65),"-",AY59/12*Occupancy!$B$65)</f>
        <v>0</v>
      </c>
      <c r="AY59" s="195"/>
      <c r="AZ59" s="195" t="str">
        <f>IF(ISERROR(IF(AW59="","",AW59/VLOOKUP(Occupancy!$B$65,Occupancy!$BJ$68:'Occupancy'!$B$79,1)*12/$B59)),"-",IF(AW59="","",AW59/VLOOKUP(Occupancy!$B$65,Occupancy!$BJ$68:'Occupancy'!$B$79,1)*12/$B59))</f>
        <v/>
      </c>
      <c r="BA59" s="195" t="str">
        <f>IF(ISERROR(IF(AX59="","",AX59/VLOOKUP(Occupancy!$B$65,Occupancy!$BJ$68:'Occupancy'!$B$79,1)*12/$B59)),"-",IF(AX59="","",AX59/VLOOKUP(Occupancy!$B$65,Occupancy!$BJ$68:'Occupancy'!$B$79,1)*12/$B59))</f>
        <v>-</v>
      </c>
      <c r="BB59" s="200">
        <f t="shared" si="3"/>
        <v>0</v>
      </c>
      <c r="BC59" s="200">
        <f t="shared" si="4"/>
        <v>0</v>
      </c>
      <c r="BD59" s="200">
        <f t="shared" si="5"/>
        <v>0</v>
      </c>
      <c r="BE59" s="200" t="str">
        <f>IF(ISERROR(IF(BB59="","",BB59/VLOOKUP(Occupancy!$B$65,Occupancy!$BJ$68:'Occupancy'!$B$79,1)*12/$B59)),"-",IF(BB59="","",BB59/VLOOKUP(Occupancy!$B$65,Occupancy!$BJ$68:'Occupancy'!$B$79,1)*12/$B59))</f>
        <v>-</v>
      </c>
      <c r="BF59" s="201" t="str">
        <f>IF(ISERROR(IF(BC59="","",BC59/VLOOKUP(Occupancy!$B$65,Occupancy!$BJ$68:'Occupancy'!$B$79,1)*12/$B59)),"-",IF(BC59="","",BC59/VLOOKUP(Occupancy!$B$65,Occupancy!$BJ$68:'Occupancy'!$B$79,1)*12/$B59))</f>
        <v>-</v>
      </c>
    </row>
    <row r="60" spans="1:58" x14ac:dyDescent="0.25">
      <c r="A60" s="153" t="s">
        <v>178</v>
      </c>
      <c r="B60" s="192" t="str">
        <f>Operating!B65</f>
        <v>-</v>
      </c>
      <c r="C60" s="193"/>
      <c r="D60" s="194"/>
      <c r="E60" s="191">
        <f>IF(ISERROR(F60/12*Occupancy!$B$65),"-",F60/12*Occupancy!$B$65)</f>
        <v>0</v>
      </c>
      <c r="F60" s="191"/>
      <c r="G60" s="191" t="str">
        <f>IF(ISERROR(IF(D60="","",D60/VLOOKUP(Occupancy!$B$65,Occupancy!$BJ$68:'Occupancy'!$B$79,1)*12/$B60)),"-",IF(D60="","",D60/VLOOKUP(Occupancy!$B$65,Occupancy!$BJ$68:'Occupancy'!$B$79,1)*12/$B60))</f>
        <v/>
      </c>
      <c r="H60" s="191" t="str">
        <f>IF(ISERROR(IF(E60="","",E60/VLOOKUP(Occupancy!$B$65,Occupancy!$BJ$68:'Occupancy'!$B$79,1)*12/$B60)),"-",IF(E60="","",E60/VLOOKUP(Occupancy!$B$65,Occupancy!$BJ$68:'Occupancy'!$B$79,1)*12/$B60))</f>
        <v>-</v>
      </c>
      <c r="I60" s="195"/>
      <c r="J60" s="195">
        <f>IF(ISERROR(K60/12*Occupancy!$B$65),"-",K60/12*Occupancy!$B$65)</f>
        <v>0</v>
      </c>
      <c r="K60" s="195"/>
      <c r="L60" s="195" t="str">
        <f>IF(ISERROR(IF(I60="","",I60/VLOOKUP(Occupancy!$B$65,Occupancy!$BJ$68:'Occupancy'!$B$79,1)*12/$B60)),"-",IF(I60="","",I60/VLOOKUP(Occupancy!$B$65,Occupancy!$BJ$68:'Occupancy'!$B$79,1)*12/$B60))</f>
        <v/>
      </c>
      <c r="M60" s="195" t="str">
        <f>IF(ISERROR(IF(J60="","",J60/VLOOKUP(Occupancy!$B$65,Occupancy!$BJ$68:'Occupancy'!$B$79,1)*12/$B60)),"-",IF(J60="","",J60/VLOOKUP(Occupancy!$B$65,Occupancy!$BJ$68:'Occupancy'!$B$79,1)*12/$B60))</f>
        <v>-</v>
      </c>
      <c r="N60" s="191"/>
      <c r="O60" s="191">
        <f>IF(ISERROR(P60/12*Occupancy!$B$65),"-",P60/12*Occupancy!$B$65)</f>
        <v>0</v>
      </c>
      <c r="P60" s="191"/>
      <c r="Q60" s="191" t="str">
        <f>IF(ISERROR(IF(N60="","",N60/VLOOKUP(Occupancy!$B$65,Occupancy!$BJ$68:'Occupancy'!$B$79,1)*12/$B60)),"-",IF(N60="","",N60/VLOOKUP(Occupancy!$B$65,Occupancy!$BJ$68:'Occupancy'!$B$79,1)*12/$B60))</f>
        <v/>
      </c>
      <c r="R60" s="191" t="str">
        <f>IF(ISERROR(IF(O60="","",O60/VLOOKUP(Occupancy!$B$65,Occupancy!$BJ$68:'Occupancy'!$B$79,1)*12/$B60)),"-",IF(O60="","",O60/VLOOKUP(Occupancy!$B$65,Occupancy!$BJ$68:'Occupancy'!$B$79,1)*12/$B60))</f>
        <v>-</v>
      </c>
      <c r="S60" s="195"/>
      <c r="T60" s="195">
        <f>IF(ISERROR(U60/12*Occupancy!$B$65),"-",U60/12*Occupancy!$B$65)</f>
        <v>0</v>
      </c>
      <c r="U60" s="195"/>
      <c r="V60" s="195" t="str">
        <f>IF(ISERROR(IF(S60="","",S60/VLOOKUP(Occupancy!$B$65,Occupancy!$BJ$68:'Occupancy'!$B$79,1)*12/$B60)),"-",IF(S60="","",S60/VLOOKUP(Occupancy!$B$65,Occupancy!$BJ$68:'Occupancy'!$B$79,1)*12/$B60))</f>
        <v/>
      </c>
      <c r="W60" s="195" t="str">
        <f>IF(ISERROR(IF(T60="","",T60/VLOOKUP(Occupancy!$B$65,Occupancy!$BJ$68:'Occupancy'!$B$79,1)*12/$B60)),"-",IF(T60="","",T60/VLOOKUP(Occupancy!$B$65,Occupancy!$BJ$68:'Occupancy'!$B$79,1)*12/$B60))</f>
        <v>-</v>
      </c>
      <c r="X60" s="191"/>
      <c r="Y60" s="191">
        <f>IF(ISERROR(Z60/12*Occupancy!$B$65),"-",Z60/12*Occupancy!$B$65)</f>
        <v>0</v>
      </c>
      <c r="Z60" s="191"/>
      <c r="AA60" s="191" t="str">
        <f>IF(ISERROR(IF(X60="","",X60/VLOOKUP(Occupancy!$B$65,Occupancy!$BJ$68:'Occupancy'!$B$79,1)*12/$B60)),"-",IF(X60="","",X60/VLOOKUP(Occupancy!$B$65,Occupancy!$BJ$68:'Occupancy'!$B$79,1)*12/$B60))</f>
        <v/>
      </c>
      <c r="AB60" s="196" t="str">
        <f>IF(ISERROR(IF(Y60="","",Y60/VLOOKUP(Occupancy!$B$65,Occupancy!$BJ$68:'Occupancy'!$B$79,1)*12/$B60)),"-",IF(Y60="","",Y60/VLOOKUP(Occupancy!$B$65,Occupancy!$BJ$68:'Occupancy'!$B$79,1)*12/$B60))</f>
        <v>-</v>
      </c>
      <c r="AC60" s="197"/>
      <c r="AD60" s="195">
        <f>IF(ISERROR(AE60/12*Occupancy!$B$65),"-",AE60/12*Occupancy!$B$65)</f>
        <v>0</v>
      </c>
      <c r="AE60" s="195"/>
      <c r="AF60" s="195" t="str">
        <f>IF(ISERROR(IF(AC60="","",AC60/VLOOKUP(Occupancy!$B$65,Occupancy!$BJ$68:'Occupancy'!$B$79,1)*12/$B60)),"-",IF(AC60="","",AC60/VLOOKUP(Occupancy!$B$65,Occupancy!$BJ$68:'Occupancy'!$B$79,1)*12/$B60))</f>
        <v/>
      </c>
      <c r="AG60" s="198" t="str">
        <f>IF(ISERROR(IF(AD60="","",AD60/VLOOKUP(Occupancy!$B$65,Occupancy!$BJ$68:'Occupancy'!$B$79,1)*12/$B60)),"-",IF(AD60="","",AD60/VLOOKUP(Occupancy!$B$65,Occupancy!$BJ$68:'Occupancy'!$B$79,1)*12/$B60))</f>
        <v>-</v>
      </c>
      <c r="AH60" s="199"/>
      <c r="AI60" s="191">
        <f>IF(ISERROR(AJ60/12*Occupancy!$B$65),"-",AJ60/12*Occupancy!$B$65)</f>
        <v>0</v>
      </c>
      <c r="AJ60" s="191"/>
      <c r="AK60" s="191" t="str">
        <f>IF(ISERROR(IF(AH60="","",AH60/VLOOKUP(Occupancy!$B$65,Occupancy!$BJ$68:'Occupancy'!$B$79,1)*12/$B60)),"-",IF(AH60="","",AH60/VLOOKUP(Occupancy!$B$65,Occupancy!$BJ$68:'Occupancy'!$B$79,1)*12/$B60))</f>
        <v/>
      </c>
      <c r="AL60" s="196" t="str">
        <f>IF(ISERROR(IF(AI60="","",AI60/VLOOKUP(Occupancy!$B$65,Occupancy!$BJ$68:'Occupancy'!$B$79,1)*12/$B60)),"-",IF(AI60="","",AI60/VLOOKUP(Occupancy!$B$65,Occupancy!$BJ$68:'Occupancy'!$B$79,1)*12/$B60))</f>
        <v>-</v>
      </c>
      <c r="AM60" s="195"/>
      <c r="AN60" s="195">
        <f>IF(ISERROR(AO60/12*Occupancy!$B$65),"-",AO60/12*Occupancy!$B$65)</f>
        <v>0</v>
      </c>
      <c r="AO60" s="195"/>
      <c r="AP60" s="195" t="str">
        <f>IF(ISERROR(IF(AM60="","",AM60/VLOOKUP(Occupancy!$B$65,Occupancy!$BJ$68:'Occupancy'!$B$79,1)*12/$B60)),"-",IF(AM60="","",AM60/VLOOKUP(Occupancy!$B$65,Occupancy!$BJ$68:'Occupancy'!$B$79,1)*12/$B60))</f>
        <v/>
      </c>
      <c r="AQ60" s="195" t="str">
        <f>IF(ISERROR(IF(AN60="","",AN60/VLOOKUP(Occupancy!$B$65,Occupancy!$BJ$68:'Occupancy'!$B$79,1)*12/$B60)),"-",IF(AN60="","",AN60/VLOOKUP(Occupancy!$B$65,Occupancy!$BJ$68:'Occupancy'!$B$79,1)*12/$B60))</f>
        <v>-</v>
      </c>
      <c r="AR60" s="199"/>
      <c r="AS60" s="191">
        <f>IF(ISERROR(AT60/12*Occupancy!$B$65),"-",AT60/12*Occupancy!$B$65)</f>
        <v>0</v>
      </c>
      <c r="AT60" s="191"/>
      <c r="AU60" s="191" t="str">
        <f>IF(ISERROR(IF(AR60="","",AR60/VLOOKUP(Occupancy!$B$65,Occupancy!$BJ$68:'Occupancy'!$B$79,1)*12/$B60)),"-",IF(AR60="","",AR60/VLOOKUP(Occupancy!$B$65,Occupancy!$BJ$68:'Occupancy'!$B$79,1)*12/$B60))</f>
        <v/>
      </c>
      <c r="AV60" s="191" t="str">
        <f>IF(ISERROR(IF(AS60="","",AS60/VLOOKUP(Occupancy!$B$65,Occupancy!$BJ$68:'Occupancy'!$B$79,1)*12/$B60)),"-",IF(AS60="","",AS60/VLOOKUP(Occupancy!$B$65,Occupancy!$BJ$68:'Occupancy'!$B$79,1)*12/$B60))</f>
        <v>-</v>
      </c>
      <c r="AW60" s="195"/>
      <c r="AX60" s="195">
        <f>IF(ISERROR(AY60/12*Occupancy!$B$65),"-",AY60/12*Occupancy!$B$65)</f>
        <v>0</v>
      </c>
      <c r="AY60" s="195"/>
      <c r="AZ60" s="195" t="str">
        <f>IF(ISERROR(IF(AW60="","",AW60/VLOOKUP(Occupancy!$B$65,Occupancy!$BJ$68:'Occupancy'!$B$79,1)*12/$B60)),"-",IF(AW60="","",AW60/VLOOKUP(Occupancy!$B$65,Occupancy!$BJ$68:'Occupancy'!$B$79,1)*12/$B60))</f>
        <v/>
      </c>
      <c r="BA60" s="195" t="str">
        <f>IF(ISERROR(IF(AX60="","",AX60/VLOOKUP(Occupancy!$B$65,Occupancy!$BJ$68:'Occupancy'!$B$79,1)*12/$B60)),"-",IF(AX60="","",AX60/VLOOKUP(Occupancy!$B$65,Occupancy!$BJ$68:'Occupancy'!$B$79,1)*12/$B60))</f>
        <v>-</v>
      </c>
      <c r="BB60" s="200">
        <f t="shared" si="3"/>
        <v>0</v>
      </c>
      <c r="BC60" s="200">
        <f t="shared" si="4"/>
        <v>0</v>
      </c>
      <c r="BD60" s="200">
        <f t="shared" si="5"/>
        <v>0</v>
      </c>
      <c r="BE60" s="200" t="str">
        <f>IF(ISERROR(IF(BB60="","",BB60/VLOOKUP(Occupancy!$B$65,Occupancy!$BJ$68:'Occupancy'!$B$79,1)*12/$B60)),"-",IF(BB60="","",BB60/VLOOKUP(Occupancy!$B$65,Occupancy!$BJ$68:'Occupancy'!$B$79,1)*12/$B60))</f>
        <v>-</v>
      </c>
      <c r="BF60" s="201" t="str">
        <f>IF(ISERROR(IF(BC60="","",BC60/VLOOKUP(Occupancy!$B$65,Occupancy!$BJ$68:'Occupancy'!$B$79,1)*12/$B60)),"-",IF(BC60="","",BC60/VLOOKUP(Occupancy!$B$65,Occupancy!$BJ$68:'Occupancy'!$B$79,1)*12/$B60))</f>
        <v>-</v>
      </c>
    </row>
    <row r="61" spans="1:58" x14ac:dyDescent="0.25">
      <c r="A61" s="153" t="s">
        <v>180</v>
      </c>
      <c r="B61" s="192" t="str">
        <f>Operating!B66</f>
        <v>-</v>
      </c>
      <c r="C61" s="193"/>
      <c r="D61" s="194"/>
      <c r="E61" s="191">
        <f>IF(ISERROR(F61/12*Occupancy!$B$65),"-",F61/12*Occupancy!$B$65)</f>
        <v>0</v>
      </c>
      <c r="F61" s="191"/>
      <c r="G61" s="191" t="str">
        <f>IF(ISERROR(IF(D61="","",D61/VLOOKUP(Occupancy!$B$65,Occupancy!$BJ$68:'Occupancy'!$B$79,1)*12/$B61)),"-",IF(D61="","",D61/VLOOKUP(Occupancy!$B$65,Occupancy!$BJ$68:'Occupancy'!$B$79,1)*12/$B61))</f>
        <v/>
      </c>
      <c r="H61" s="191" t="str">
        <f>IF(ISERROR(IF(E61="","",E61/VLOOKUP(Occupancy!$B$65,Occupancy!$BJ$68:'Occupancy'!$B$79,1)*12/$B61)),"-",IF(E61="","",E61/VLOOKUP(Occupancy!$B$65,Occupancy!$BJ$68:'Occupancy'!$B$79,1)*12/$B61))</f>
        <v>-</v>
      </c>
      <c r="I61" s="195"/>
      <c r="J61" s="195">
        <f>IF(ISERROR(K61/12*Occupancy!$B$65),"-",K61/12*Occupancy!$B$65)</f>
        <v>0</v>
      </c>
      <c r="K61" s="195"/>
      <c r="L61" s="195" t="str">
        <f>IF(ISERROR(IF(I61="","",I61/VLOOKUP(Occupancy!$B$65,Occupancy!$BJ$68:'Occupancy'!$B$79,1)*12/$B61)),"-",IF(I61="","",I61/VLOOKUP(Occupancy!$B$65,Occupancy!$BJ$68:'Occupancy'!$B$79,1)*12/$B61))</f>
        <v/>
      </c>
      <c r="M61" s="195" t="str">
        <f>IF(ISERROR(IF(J61="","",J61/VLOOKUP(Occupancy!$B$65,Occupancy!$BJ$68:'Occupancy'!$B$79,1)*12/$B61)),"-",IF(J61="","",J61/VLOOKUP(Occupancy!$B$65,Occupancy!$BJ$68:'Occupancy'!$B$79,1)*12/$B61))</f>
        <v>-</v>
      </c>
      <c r="N61" s="191"/>
      <c r="O61" s="191">
        <f>IF(ISERROR(P61/12*Occupancy!$B$65),"-",P61/12*Occupancy!$B$65)</f>
        <v>0</v>
      </c>
      <c r="P61" s="191"/>
      <c r="Q61" s="191" t="str">
        <f>IF(ISERROR(IF(N61="","",N61/VLOOKUP(Occupancy!$B$65,Occupancy!$BJ$68:'Occupancy'!$B$79,1)*12/$B61)),"-",IF(N61="","",N61/VLOOKUP(Occupancy!$B$65,Occupancy!$BJ$68:'Occupancy'!$B$79,1)*12/$B61))</f>
        <v/>
      </c>
      <c r="R61" s="191" t="str">
        <f>IF(ISERROR(IF(O61="","",O61/VLOOKUP(Occupancy!$B$65,Occupancy!$BJ$68:'Occupancy'!$B$79,1)*12/$B61)),"-",IF(O61="","",O61/VLOOKUP(Occupancy!$B$65,Occupancy!$BJ$68:'Occupancy'!$B$79,1)*12/$B61))</f>
        <v>-</v>
      </c>
      <c r="S61" s="195"/>
      <c r="T61" s="195">
        <f>IF(ISERROR(U61/12*Occupancy!$B$65),"-",U61/12*Occupancy!$B$65)</f>
        <v>0</v>
      </c>
      <c r="U61" s="195"/>
      <c r="V61" s="195" t="str">
        <f>IF(ISERROR(IF(S61="","",S61/VLOOKUP(Occupancy!$B$65,Occupancy!$BJ$68:'Occupancy'!$B$79,1)*12/$B61)),"-",IF(S61="","",S61/VLOOKUP(Occupancy!$B$65,Occupancy!$BJ$68:'Occupancy'!$B$79,1)*12/$B61))</f>
        <v/>
      </c>
      <c r="W61" s="195" t="str">
        <f>IF(ISERROR(IF(T61="","",T61/VLOOKUP(Occupancy!$B$65,Occupancy!$BJ$68:'Occupancy'!$B$79,1)*12/$B61)),"-",IF(T61="","",T61/VLOOKUP(Occupancy!$B$65,Occupancy!$BJ$68:'Occupancy'!$B$79,1)*12/$B61))</f>
        <v>-</v>
      </c>
      <c r="X61" s="191"/>
      <c r="Y61" s="191">
        <f>IF(ISERROR(Z61/12*Occupancy!$B$65),"-",Z61/12*Occupancy!$B$65)</f>
        <v>0</v>
      </c>
      <c r="Z61" s="191"/>
      <c r="AA61" s="191" t="str">
        <f>IF(ISERROR(IF(X61="","",X61/VLOOKUP(Occupancy!$B$65,Occupancy!$BJ$68:'Occupancy'!$B$79,1)*12/$B61)),"-",IF(X61="","",X61/VLOOKUP(Occupancy!$B$65,Occupancy!$BJ$68:'Occupancy'!$B$79,1)*12/$B61))</f>
        <v/>
      </c>
      <c r="AB61" s="196" t="str">
        <f>IF(ISERROR(IF(Y61="","",Y61/VLOOKUP(Occupancy!$B$65,Occupancy!$BJ$68:'Occupancy'!$B$79,1)*12/$B61)),"-",IF(Y61="","",Y61/VLOOKUP(Occupancy!$B$65,Occupancy!$BJ$68:'Occupancy'!$B$79,1)*12/$B61))</f>
        <v>-</v>
      </c>
      <c r="AC61" s="197"/>
      <c r="AD61" s="195">
        <f>IF(ISERROR(AE61/12*Occupancy!$B$65),"-",AE61/12*Occupancy!$B$65)</f>
        <v>0</v>
      </c>
      <c r="AE61" s="195"/>
      <c r="AF61" s="195" t="str">
        <f>IF(ISERROR(IF(AC61="","",AC61/VLOOKUP(Occupancy!$B$65,Occupancy!$BJ$68:'Occupancy'!$B$79,1)*12/$B61)),"-",IF(AC61="","",AC61/VLOOKUP(Occupancy!$B$65,Occupancy!$BJ$68:'Occupancy'!$B$79,1)*12/$B61))</f>
        <v/>
      </c>
      <c r="AG61" s="198" t="str">
        <f>IF(ISERROR(IF(AD61="","",AD61/VLOOKUP(Occupancy!$B$65,Occupancy!$BJ$68:'Occupancy'!$B$79,1)*12/$B61)),"-",IF(AD61="","",AD61/VLOOKUP(Occupancy!$B$65,Occupancy!$BJ$68:'Occupancy'!$B$79,1)*12/$B61))</f>
        <v>-</v>
      </c>
      <c r="AH61" s="199"/>
      <c r="AI61" s="191">
        <f>IF(ISERROR(AJ61/12*Occupancy!$B$65),"-",AJ61/12*Occupancy!$B$65)</f>
        <v>0</v>
      </c>
      <c r="AJ61" s="191"/>
      <c r="AK61" s="191" t="str">
        <f>IF(ISERROR(IF(AH61="","",AH61/VLOOKUP(Occupancy!$B$65,Occupancy!$BJ$68:'Occupancy'!$B$79,1)*12/$B61)),"-",IF(AH61="","",AH61/VLOOKUP(Occupancy!$B$65,Occupancy!$BJ$68:'Occupancy'!$B$79,1)*12/$B61))</f>
        <v/>
      </c>
      <c r="AL61" s="196" t="str">
        <f>IF(ISERROR(IF(AI61="","",AI61/VLOOKUP(Occupancy!$B$65,Occupancy!$BJ$68:'Occupancy'!$B$79,1)*12/$B61)),"-",IF(AI61="","",AI61/VLOOKUP(Occupancy!$B$65,Occupancy!$BJ$68:'Occupancy'!$B$79,1)*12/$B61))</f>
        <v>-</v>
      </c>
      <c r="AM61" s="195"/>
      <c r="AN61" s="195">
        <f>IF(ISERROR(AO61/12*Occupancy!$B$65),"-",AO61/12*Occupancy!$B$65)</f>
        <v>0</v>
      </c>
      <c r="AO61" s="195"/>
      <c r="AP61" s="195" t="str">
        <f>IF(ISERROR(IF(AM61="","",AM61/VLOOKUP(Occupancy!$B$65,Occupancy!$BJ$68:'Occupancy'!$B$79,1)*12/$B61)),"-",IF(AM61="","",AM61/VLOOKUP(Occupancy!$B$65,Occupancy!$BJ$68:'Occupancy'!$B$79,1)*12/$B61))</f>
        <v/>
      </c>
      <c r="AQ61" s="195" t="str">
        <f>IF(ISERROR(IF(AN61="","",AN61/VLOOKUP(Occupancy!$B$65,Occupancy!$BJ$68:'Occupancy'!$B$79,1)*12/$B61)),"-",IF(AN61="","",AN61/VLOOKUP(Occupancy!$B$65,Occupancy!$BJ$68:'Occupancy'!$B$79,1)*12/$B61))</f>
        <v>-</v>
      </c>
      <c r="AR61" s="199"/>
      <c r="AS61" s="191">
        <f>IF(ISERROR(AT61/12*Occupancy!$B$65),"-",AT61/12*Occupancy!$B$65)</f>
        <v>0</v>
      </c>
      <c r="AT61" s="191"/>
      <c r="AU61" s="191" t="str">
        <f>IF(ISERROR(IF(AR61="","",AR61/VLOOKUP(Occupancy!$B$65,Occupancy!$BJ$68:'Occupancy'!$B$79,1)*12/$B61)),"-",IF(AR61="","",AR61/VLOOKUP(Occupancy!$B$65,Occupancy!$BJ$68:'Occupancy'!$B$79,1)*12/$B61))</f>
        <v/>
      </c>
      <c r="AV61" s="191" t="str">
        <f>IF(ISERROR(IF(AS61="","",AS61/VLOOKUP(Occupancy!$B$65,Occupancy!$BJ$68:'Occupancy'!$B$79,1)*12/$B61)),"-",IF(AS61="","",AS61/VLOOKUP(Occupancy!$B$65,Occupancy!$BJ$68:'Occupancy'!$B$79,1)*12/$B61))</f>
        <v>-</v>
      </c>
      <c r="AW61" s="195"/>
      <c r="AX61" s="195">
        <f>IF(ISERROR(AY61/12*Occupancy!$B$65),"-",AY61/12*Occupancy!$B$65)</f>
        <v>0</v>
      </c>
      <c r="AY61" s="195"/>
      <c r="AZ61" s="195" t="str">
        <f>IF(ISERROR(IF(AW61="","",AW61/VLOOKUP(Occupancy!$B$65,Occupancy!$BJ$68:'Occupancy'!$B$79,1)*12/$B61)),"-",IF(AW61="","",AW61/VLOOKUP(Occupancy!$B$65,Occupancy!$BJ$68:'Occupancy'!$B$79,1)*12/$B61))</f>
        <v/>
      </c>
      <c r="BA61" s="195" t="str">
        <f>IF(ISERROR(IF(AX61="","",AX61/VLOOKUP(Occupancy!$B$65,Occupancy!$BJ$68:'Occupancy'!$B$79,1)*12/$B61)),"-",IF(AX61="","",AX61/VLOOKUP(Occupancy!$B$65,Occupancy!$BJ$68:'Occupancy'!$B$79,1)*12/$B61))</f>
        <v>-</v>
      </c>
      <c r="BB61" s="200">
        <f t="shared" si="3"/>
        <v>0</v>
      </c>
      <c r="BC61" s="200">
        <f t="shared" si="4"/>
        <v>0</v>
      </c>
      <c r="BD61" s="200">
        <f t="shared" si="5"/>
        <v>0</v>
      </c>
      <c r="BE61" s="200" t="str">
        <f>IF(ISERROR(IF(BB61="","",BB61/VLOOKUP(Occupancy!$B$65,Occupancy!$BJ$68:'Occupancy'!$B$79,1)*12/$B61)),"-",IF(BB61="","",BB61/VLOOKUP(Occupancy!$B$65,Occupancy!$BJ$68:'Occupancy'!$B$79,1)*12/$B61))</f>
        <v>-</v>
      </c>
      <c r="BF61" s="201" t="str">
        <f>IF(ISERROR(IF(BC61="","",BC61/VLOOKUP(Occupancy!$B$65,Occupancy!$BJ$68:'Occupancy'!$B$79,1)*12/$B61)),"-",IF(BC61="","",BC61/VLOOKUP(Occupancy!$B$65,Occupancy!$BJ$68:'Occupancy'!$B$79,1)*12/$B61))</f>
        <v>-</v>
      </c>
    </row>
    <row r="62" spans="1:58" x14ac:dyDescent="0.25">
      <c r="A62" s="153" t="s">
        <v>182</v>
      </c>
      <c r="B62" s="192" t="str">
        <f>Operating!B67</f>
        <v>-</v>
      </c>
      <c r="C62" s="193"/>
      <c r="D62" s="194"/>
      <c r="E62" s="191">
        <f>IF(ISERROR(F62/12*Occupancy!$B$65),"-",F62/12*Occupancy!$B$65)</f>
        <v>0</v>
      </c>
      <c r="F62" s="191"/>
      <c r="G62" s="191" t="str">
        <f>IF(ISERROR(IF(D62="","",D62/VLOOKUP(Occupancy!$B$65,Occupancy!$BJ$68:'Occupancy'!$B$79,1)*12/$B62)),"-",IF(D62="","",D62/VLOOKUP(Occupancy!$B$65,Occupancy!$BJ$68:'Occupancy'!$B$79,1)*12/$B62))</f>
        <v/>
      </c>
      <c r="H62" s="191" t="str">
        <f>IF(ISERROR(IF(E62="","",E62/VLOOKUP(Occupancy!$B$65,Occupancy!$BJ$68:'Occupancy'!$B$79,1)*12/$B62)),"-",IF(E62="","",E62/VLOOKUP(Occupancy!$B$65,Occupancy!$BJ$68:'Occupancy'!$B$79,1)*12/$B62))</f>
        <v>-</v>
      </c>
      <c r="I62" s="195"/>
      <c r="J62" s="195">
        <f>IF(ISERROR(K62/12*Occupancy!$B$65),"-",K62/12*Occupancy!$B$65)</f>
        <v>0</v>
      </c>
      <c r="K62" s="195"/>
      <c r="L62" s="195" t="str">
        <f>IF(ISERROR(IF(I62="","",I62/VLOOKUP(Occupancy!$B$65,Occupancy!$BJ$68:'Occupancy'!$B$79,1)*12/$B62)),"-",IF(I62="","",I62/VLOOKUP(Occupancy!$B$65,Occupancy!$BJ$68:'Occupancy'!$B$79,1)*12/$B62))</f>
        <v/>
      </c>
      <c r="M62" s="195" t="str">
        <f>IF(ISERROR(IF(J62="","",J62/VLOOKUP(Occupancy!$B$65,Occupancy!$BJ$68:'Occupancy'!$B$79,1)*12/$B62)),"-",IF(J62="","",J62/VLOOKUP(Occupancy!$B$65,Occupancy!$BJ$68:'Occupancy'!$B$79,1)*12/$B62))</f>
        <v>-</v>
      </c>
      <c r="N62" s="191"/>
      <c r="O62" s="191">
        <f>IF(ISERROR(P62/12*Occupancy!$B$65),"-",P62/12*Occupancy!$B$65)</f>
        <v>0</v>
      </c>
      <c r="P62" s="191"/>
      <c r="Q62" s="191" t="str">
        <f>IF(ISERROR(IF(N62="","",N62/VLOOKUP(Occupancy!$B$65,Occupancy!$BJ$68:'Occupancy'!$B$79,1)*12/$B62)),"-",IF(N62="","",N62/VLOOKUP(Occupancy!$B$65,Occupancy!$BJ$68:'Occupancy'!$B$79,1)*12/$B62))</f>
        <v/>
      </c>
      <c r="R62" s="191" t="str">
        <f>IF(ISERROR(IF(O62="","",O62/VLOOKUP(Occupancy!$B$65,Occupancy!$BJ$68:'Occupancy'!$B$79,1)*12/$B62)),"-",IF(O62="","",O62/VLOOKUP(Occupancy!$B$65,Occupancy!$BJ$68:'Occupancy'!$B$79,1)*12/$B62))</f>
        <v>-</v>
      </c>
      <c r="S62" s="195"/>
      <c r="T62" s="195">
        <f>IF(ISERROR(U62/12*Occupancy!$B$65),"-",U62/12*Occupancy!$B$65)</f>
        <v>0</v>
      </c>
      <c r="U62" s="195"/>
      <c r="V62" s="195" t="str">
        <f>IF(ISERROR(IF(S62="","",S62/VLOOKUP(Occupancy!$B$65,Occupancy!$BJ$68:'Occupancy'!$B$79,1)*12/$B62)),"-",IF(S62="","",S62/VLOOKUP(Occupancy!$B$65,Occupancy!$BJ$68:'Occupancy'!$B$79,1)*12/$B62))</f>
        <v/>
      </c>
      <c r="W62" s="195" t="str">
        <f>IF(ISERROR(IF(T62="","",T62/VLOOKUP(Occupancy!$B$65,Occupancy!$BJ$68:'Occupancy'!$B$79,1)*12/$B62)),"-",IF(T62="","",T62/VLOOKUP(Occupancy!$B$65,Occupancy!$BJ$68:'Occupancy'!$B$79,1)*12/$B62))</f>
        <v>-</v>
      </c>
      <c r="X62" s="191"/>
      <c r="Y62" s="191">
        <f>IF(ISERROR(Z62/12*Occupancy!$B$65),"-",Z62/12*Occupancy!$B$65)</f>
        <v>0</v>
      </c>
      <c r="Z62" s="191"/>
      <c r="AA62" s="191" t="str">
        <f>IF(ISERROR(IF(X62="","",X62/VLOOKUP(Occupancy!$B$65,Occupancy!$BJ$68:'Occupancy'!$B$79,1)*12/$B62)),"-",IF(X62="","",X62/VLOOKUP(Occupancy!$B$65,Occupancy!$BJ$68:'Occupancy'!$B$79,1)*12/$B62))</f>
        <v/>
      </c>
      <c r="AB62" s="196" t="str">
        <f>IF(ISERROR(IF(Y62="","",Y62/VLOOKUP(Occupancy!$B$65,Occupancy!$BJ$68:'Occupancy'!$B$79,1)*12/$B62)),"-",IF(Y62="","",Y62/VLOOKUP(Occupancy!$B$65,Occupancy!$BJ$68:'Occupancy'!$B$79,1)*12/$B62))</f>
        <v>-</v>
      </c>
      <c r="AC62" s="197"/>
      <c r="AD62" s="195">
        <f>IF(ISERROR(AE62/12*Occupancy!$B$65),"-",AE62/12*Occupancy!$B$65)</f>
        <v>0</v>
      </c>
      <c r="AE62" s="195"/>
      <c r="AF62" s="195" t="str">
        <f>IF(ISERROR(IF(AC62="","",AC62/VLOOKUP(Occupancy!$B$65,Occupancy!$BJ$68:'Occupancy'!$B$79,1)*12/$B62)),"-",IF(AC62="","",AC62/VLOOKUP(Occupancy!$B$65,Occupancy!$BJ$68:'Occupancy'!$B$79,1)*12/$B62))</f>
        <v/>
      </c>
      <c r="AG62" s="198" t="str">
        <f>IF(ISERROR(IF(AD62="","",AD62/VLOOKUP(Occupancy!$B$65,Occupancy!$BJ$68:'Occupancy'!$B$79,1)*12/$B62)),"-",IF(AD62="","",AD62/VLOOKUP(Occupancy!$B$65,Occupancy!$BJ$68:'Occupancy'!$B$79,1)*12/$B62))</f>
        <v>-</v>
      </c>
      <c r="AH62" s="199"/>
      <c r="AI62" s="191">
        <f>IF(ISERROR(AJ62/12*Occupancy!$B$65),"-",AJ62/12*Occupancy!$B$65)</f>
        <v>0</v>
      </c>
      <c r="AJ62" s="191"/>
      <c r="AK62" s="191" t="str">
        <f>IF(ISERROR(IF(AH62="","",AH62/VLOOKUP(Occupancy!$B$65,Occupancy!$BJ$68:'Occupancy'!$B$79,1)*12/$B62)),"-",IF(AH62="","",AH62/VLOOKUP(Occupancy!$B$65,Occupancy!$BJ$68:'Occupancy'!$B$79,1)*12/$B62))</f>
        <v/>
      </c>
      <c r="AL62" s="196" t="str">
        <f>IF(ISERROR(IF(AI62="","",AI62/VLOOKUP(Occupancy!$B$65,Occupancy!$BJ$68:'Occupancy'!$B$79,1)*12/$B62)),"-",IF(AI62="","",AI62/VLOOKUP(Occupancy!$B$65,Occupancy!$BJ$68:'Occupancy'!$B$79,1)*12/$B62))</f>
        <v>-</v>
      </c>
      <c r="AM62" s="195"/>
      <c r="AN62" s="195">
        <f>IF(ISERROR(AO62/12*Occupancy!$B$65),"-",AO62/12*Occupancy!$B$65)</f>
        <v>0</v>
      </c>
      <c r="AO62" s="195"/>
      <c r="AP62" s="195" t="str">
        <f>IF(ISERROR(IF(AM62="","",AM62/VLOOKUP(Occupancy!$B$65,Occupancy!$BJ$68:'Occupancy'!$B$79,1)*12/$B62)),"-",IF(AM62="","",AM62/VLOOKUP(Occupancy!$B$65,Occupancy!$BJ$68:'Occupancy'!$B$79,1)*12/$B62))</f>
        <v/>
      </c>
      <c r="AQ62" s="195" t="str">
        <f>IF(ISERROR(IF(AN62="","",AN62/VLOOKUP(Occupancy!$B$65,Occupancy!$BJ$68:'Occupancy'!$B$79,1)*12/$B62)),"-",IF(AN62="","",AN62/VLOOKUP(Occupancy!$B$65,Occupancy!$BJ$68:'Occupancy'!$B$79,1)*12/$B62))</f>
        <v>-</v>
      </c>
      <c r="AR62" s="199"/>
      <c r="AS62" s="191">
        <f>IF(ISERROR(AT62/12*Occupancy!$B$65),"-",AT62/12*Occupancy!$B$65)</f>
        <v>0</v>
      </c>
      <c r="AT62" s="191"/>
      <c r="AU62" s="191" t="str">
        <f>IF(ISERROR(IF(AR62="","",AR62/VLOOKUP(Occupancy!$B$65,Occupancy!$BJ$68:'Occupancy'!$B$79,1)*12/$B62)),"-",IF(AR62="","",AR62/VLOOKUP(Occupancy!$B$65,Occupancy!$BJ$68:'Occupancy'!$B$79,1)*12/$B62))</f>
        <v/>
      </c>
      <c r="AV62" s="191" t="str">
        <f>IF(ISERROR(IF(AS62="","",AS62/VLOOKUP(Occupancy!$B$65,Occupancy!$BJ$68:'Occupancy'!$B$79,1)*12/$B62)),"-",IF(AS62="","",AS62/VLOOKUP(Occupancy!$B$65,Occupancy!$BJ$68:'Occupancy'!$B$79,1)*12/$B62))</f>
        <v>-</v>
      </c>
      <c r="AW62" s="195"/>
      <c r="AX62" s="195">
        <f>IF(ISERROR(AY62/12*Occupancy!$B$65),"-",AY62/12*Occupancy!$B$65)</f>
        <v>0</v>
      </c>
      <c r="AY62" s="195"/>
      <c r="AZ62" s="195" t="str">
        <f>IF(ISERROR(IF(AW62="","",AW62/VLOOKUP(Occupancy!$B$65,Occupancy!$BJ$68:'Occupancy'!$B$79,1)*12/$B62)),"-",IF(AW62="","",AW62/VLOOKUP(Occupancy!$B$65,Occupancy!$BJ$68:'Occupancy'!$B$79,1)*12/$B62))</f>
        <v/>
      </c>
      <c r="BA62" s="195" t="str">
        <f>IF(ISERROR(IF(AX62="","",AX62/VLOOKUP(Occupancy!$B$65,Occupancy!$BJ$68:'Occupancy'!$B$79,1)*12/$B62)),"-",IF(AX62="","",AX62/VLOOKUP(Occupancy!$B$65,Occupancy!$BJ$68:'Occupancy'!$B$79,1)*12/$B62))</f>
        <v>-</v>
      </c>
      <c r="BB62" s="200">
        <f t="shared" si="3"/>
        <v>0</v>
      </c>
      <c r="BC62" s="200">
        <f t="shared" si="4"/>
        <v>0</v>
      </c>
      <c r="BD62" s="200">
        <f t="shared" si="5"/>
        <v>0</v>
      </c>
      <c r="BE62" s="200" t="str">
        <f>IF(ISERROR(IF(BB62="","",BB62/VLOOKUP(Occupancy!$B$65,Occupancy!$BJ$68:'Occupancy'!$B$79,1)*12/$B62)),"-",IF(BB62="","",BB62/VLOOKUP(Occupancy!$B$65,Occupancy!$BJ$68:'Occupancy'!$B$79,1)*12/$B62))</f>
        <v>-</v>
      </c>
      <c r="BF62" s="201" t="str">
        <f>IF(ISERROR(IF(BC62="","",BC62/VLOOKUP(Occupancy!$B$65,Occupancy!$BJ$68:'Occupancy'!$B$79,1)*12/$B62)),"-",IF(BC62="","",BC62/VLOOKUP(Occupancy!$B$65,Occupancy!$BJ$68:'Occupancy'!$B$79,1)*12/$B62))</f>
        <v>-</v>
      </c>
    </row>
    <row r="63" spans="1:58" x14ac:dyDescent="0.25">
      <c r="A63" s="153" t="s">
        <v>184</v>
      </c>
      <c r="B63" s="192" t="str">
        <f>Operating!B68</f>
        <v>-</v>
      </c>
      <c r="C63" s="193"/>
      <c r="D63" s="194"/>
      <c r="E63" s="191">
        <f>IF(ISERROR(F63/12*Occupancy!$B$65),"-",F63/12*Occupancy!$B$65)</f>
        <v>0</v>
      </c>
      <c r="F63" s="191"/>
      <c r="G63" s="191" t="str">
        <f>IF(ISERROR(IF(D63="","",D63/VLOOKUP(Occupancy!$B$65,Occupancy!$BJ$68:'Occupancy'!$B$79,1)*12/$B63)),"-",IF(D63="","",D63/VLOOKUP(Occupancy!$B$65,Occupancy!$BJ$68:'Occupancy'!$B$79,1)*12/$B63))</f>
        <v/>
      </c>
      <c r="H63" s="191" t="str">
        <f>IF(ISERROR(IF(E63="","",E63/VLOOKUP(Occupancy!$B$65,Occupancy!$BJ$68:'Occupancy'!$B$79,1)*12/$B63)),"-",IF(E63="","",E63/VLOOKUP(Occupancy!$B$65,Occupancy!$BJ$68:'Occupancy'!$B$79,1)*12/$B63))</f>
        <v>-</v>
      </c>
      <c r="I63" s="195"/>
      <c r="J63" s="195">
        <f>IF(ISERROR(K63/12*Occupancy!$B$65),"-",K63/12*Occupancy!$B$65)</f>
        <v>0</v>
      </c>
      <c r="K63" s="195"/>
      <c r="L63" s="195" t="str">
        <f>IF(ISERROR(IF(I63="","",I63/VLOOKUP(Occupancy!$B$65,Occupancy!$BJ$68:'Occupancy'!$B$79,1)*12/$B63)),"-",IF(I63="","",I63/VLOOKUP(Occupancy!$B$65,Occupancy!$BJ$68:'Occupancy'!$B$79,1)*12/$B63))</f>
        <v/>
      </c>
      <c r="M63" s="195" t="str">
        <f>IF(ISERROR(IF(J63="","",J63/VLOOKUP(Occupancy!$B$65,Occupancy!$BJ$68:'Occupancy'!$B$79,1)*12/$B63)),"-",IF(J63="","",J63/VLOOKUP(Occupancy!$B$65,Occupancy!$BJ$68:'Occupancy'!$B$79,1)*12/$B63))</f>
        <v>-</v>
      </c>
      <c r="N63" s="191"/>
      <c r="O63" s="191">
        <f>IF(ISERROR(P63/12*Occupancy!$B$65),"-",P63/12*Occupancy!$B$65)</f>
        <v>0</v>
      </c>
      <c r="P63" s="191"/>
      <c r="Q63" s="191" t="str">
        <f>IF(ISERROR(IF(N63="","",N63/VLOOKUP(Occupancy!$B$65,Occupancy!$BJ$68:'Occupancy'!$B$79,1)*12/$B63)),"-",IF(N63="","",N63/VLOOKUP(Occupancy!$B$65,Occupancy!$BJ$68:'Occupancy'!$B$79,1)*12/$B63))</f>
        <v/>
      </c>
      <c r="R63" s="191" t="str">
        <f>IF(ISERROR(IF(O63="","",O63/VLOOKUP(Occupancy!$B$65,Occupancy!$BJ$68:'Occupancy'!$B$79,1)*12/$B63)),"-",IF(O63="","",O63/VLOOKUP(Occupancy!$B$65,Occupancy!$BJ$68:'Occupancy'!$B$79,1)*12/$B63))</f>
        <v>-</v>
      </c>
      <c r="S63" s="195"/>
      <c r="T63" s="195">
        <f>IF(ISERROR(U63/12*Occupancy!$B$65),"-",U63/12*Occupancy!$B$65)</f>
        <v>0</v>
      </c>
      <c r="U63" s="195"/>
      <c r="V63" s="195" t="str">
        <f>IF(ISERROR(IF(S63="","",S63/VLOOKUP(Occupancy!$B$65,Occupancy!$BJ$68:'Occupancy'!$B$79,1)*12/$B63)),"-",IF(S63="","",S63/VLOOKUP(Occupancy!$B$65,Occupancy!$BJ$68:'Occupancy'!$B$79,1)*12/$B63))</f>
        <v/>
      </c>
      <c r="W63" s="195" t="str">
        <f>IF(ISERROR(IF(T63="","",T63/VLOOKUP(Occupancy!$B$65,Occupancy!$BJ$68:'Occupancy'!$B$79,1)*12/$B63)),"-",IF(T63="","",T63/VLOOKUP(Occupancy!$B$65,Occupancy!$BJ$68:'Occupancy'!$B$79,1)*12/$B63))</f>
        <v>-</v>
      </c>
      <c r="X63" s="191"/>
      <c r="Y63" s="191">
        <f>IF(ISERROR(Z63/12*Occupancy!$B$65),"-",Z63/12*Occupancy!$B$65)</f>
        <v>0</v>
      </c>
      <c r="Z63" s="191"/>
      <c r="AA63" s="191" t="str">
        <f>IF(ISERROR(IF(X63="","",X63/VLOOKUP(Occupancy!$B$65,Occupancy!$BJ$68:'Occupancy'!$B$79,1)*12/$B63)),"-",IF(X63="","",X63/VLOOKUP(Occupancy!$B$65,Occupancy!$BJ$68:'Occupancy'!$B$79,1)*12/$B63))</f>
        <v/>
      </c>
      <c r="AB63" s="196" t="str">
        <f>IF(ISERROR(IF(Y63="","",Y63/VLOOKUP(Occupancy!$B$65,Occupancy!$BJ$68:'Occupancy'!$B$79,1)*12/$B63)),"-",IF(Y63="","",Y63/VLOOKUP(Occupancy!$B$65,Occupancy!$BJ$68:'Occupancy'!$B$79,1)*12/$B63))</f>
        <v>-</v>
      </c>
      <c r="AC63" s="197"/>
      <c r="AD63" s="195">
        <f>IF(ISERROR(AE63/12*Occupancy!$B$65),"-",AE63/12*Occupancy!$B$65)</f>
        <v>0</v>
      </c>
      <c r="AE63" s="195"/>
      <c r="AF63" s="195" t="str">
        <f>IF(ISERROR(IF(AC63="","",AC63/VLOOKUP(Occupancy!$B$65,Occupancy!$BJ$68:'Occupancy'!$B$79,1)*12/$B63)),"-",IF(AC63="","",AC63/VLOOKUP(Occupancy!$B$65,Occupancy!$BJ$68:'Occupancy'!$B$79,1)*12/$B63))</f>
        <v/>
      </c>
      <c r="AG63" s="198" t="str">
        <f>IF(ISERROR(IF(AD63="","",AD63/VLOOKUP(Occupancy!$B$65,Occupancy!$BJ$68:'Occupancy'!$B$79,1)*12/$B63)),"-",IF(AD63="","",AD63/VLOOKUP(Occupancy!$B$65,Occupancy!$BJ$68:'Occupancy'!$B$79,1)*12/$B63))</f>
        <v>-</v>
      </c>
      <c r="AH63" s="199"/>
      <c r="AI63" s="191">
        <f>IF(ISERROR(AJ63/12*Occupancy!$B$65),"-",AJ63/12*Occupancy!$B$65)</f>
        <v>0</v>
      </c>
      <c r="AJ63" s="191"/>
      <c r="AK63" s="191" t="str">
        <f>IF(ISERROR(IF(AH63="","",AH63/VLOOKUP(Occupancy!$B$65,Occupancy!$BJ$68:'Occupancy'!$B$79,1)*12/$B63)),"-",IF(AH63="","",AH63/VLOOKUP(Occupancy!$B$65,Occupancy!$BJ$68:'Occupancy'!$B$79,1)*12/$B63))</f>
        <v/>
      </c>
      <c r="AL63" s="196" t="str">
        <f>IF(ISERROR(IF(AI63="","",AI63/VLOOKUP(Occupancy!$B$65,Occupancy!$BJ$68:'Occupancy'!$B$79,1)*12/$B63)),"-",IF(AI63="","",AI63/VLOOKUP(Occupancy!$B$65,Occupancy!$BJ$68:'Occupancy'!$B$79,1)*12/$B63))</f>
        <v>-</v>
      </c>
      <c r="AM63" s="195"/>
      <c r="AN63" s="195">
        <f>IF(ISERROR(AO63/12*Occupancy!$B$65),"-",AO63/12*Occupancy!$B$65)</f>
        <v>0</v>
      </c>
      <c r="AO63" s="195"/>
      <c r="AP63" s="195" t="str">
        <f>IF(ISERROR(IF(AM63="","",AM63/VLOOKUP(Occupancy!$B$65,Occupancy!$BJ$68:'Occupancy'!$B$79,1)*12/$B63)),"-",IF(AM63="","",AM63/VLOOKUP(Occupancy!$B$65,Occupancy!$BJ$68:'Occupancy'!$B$79,1)*12/$B63))</f>
        <v/>
      </c>
      <c r="AQ63" s="195" t="str">
        <f>IF(ISERROR(IF(AN63="","",AN63/VLOOKUP(Occupancy!$B$65,Occupancy!$BJ$68:'Occupancy'!$B$79,1)*12/$B63)),"-",IF(AN63="","",AN63/VLOOKUP(Occupancy!$B$65,Occupancy!$BJ$68:'Occupancy'!$B$79,1)*12/$B63))</f>
        <v>-</v>
      </c>
      <c r="AR63" s="199"/>
      <c r="AS63" s="191">
        <f>IF(ISERROR(AT63/12*Occupancy!$B$65),"-",AT63/12*Occupancy!$B$65)</f>
        <v>0</v>
      </c>
      <c r="AT63" s="191"/>
      <c r="AU63" s="191" t="str">
        <f>IF(ISERROR(IF(AR63="","",AR63/VLOOKUP(Occupancy!$B$65,Occupancy!$BJ$68:'Occupancy'!$B$79,1)*12/$B63)),"-",IF(AR63="","",AR63/VLOOKUP(Occupancy!$B$65,Occupancy!$BJ$68:'Occupancy'!$B$79,1)*12/$B63))</f>
        <v/>
      </c>
      <c r="AV63" s="191" t="str">
        <f>IF(ISERROR(IF(AS63="","",AS63/VLOOKUP(Occupancy!$B$65,Occupancy!$BJ$68:'Occupancy'!$B$79,1)*12/$B63)),"-",IF(AS63="","",AS63/VLOOKUP(Occupancy!$B$65,Occupancy!$BJ$68:'Occupancy'!$B$79,1)*12/$B63))</f>
        <v>-</v>
      </c>
      <c r="AW63" s="195"/>
      <c r="AX63" s="195">
        <f>IF(ISERROR(AY63/12*Occupancy!$B$65),"-",AY63/12*Occupancy!$B$65)</f>
        <v>0</v>
      </c>
      <c r="AY63" s="195"/>
      <c r="AZ63" s="195" t="str">
        <f>IF(ISERROR(IF(AW63="","",AW63/VLOOKUP(Occupancy!$B$65,Occupancy!$BJ$68:'Occupancy'!$B$79,1)*12/$B63)),"-",IF(AW63="","",AW63/VLOOKUP(Occupancy!$B$65,Occupancy!$BJ$68:'Occupancy'!$B$79,1)*12/$B63))</f>
        <v/>
      </c>
      <c r="BA63" s="195" t="str">
        <f>IF(ISERROR(IF(AX63="","",AX63/VLOOKUP(Occupancy!$B$65,Occupancy!$BJ$68:'Occupancy'!$B$79,1)*12/$B63)),"-",IF(AX63="","",AX63/VLOOKUP(Occupancy!$B$65,Occupancy!$BJ$68:'Occupancy'!$B$79,1)*12/$B63))</f>
        <v>-</v>
      </c>
      <c r="BB63" s="200">
        <f t="shared" si="3"/>
        <v>0</v>
      </c>
      <c r="BC63" s="200">
        <f t="shared" si="4"/>
        <v>0</v>
      </c>
      <c r="BD63" s="200">
        <f t="shared" si="5"/>
        <v>0</v>
      </c>
      <c r="BE63" s="200" t="str">
        <f>IF(ISERROR(IF(BB63="","",BB63/VLOOKUP(Occupancy!$B$65,Occupancy!$BJ$68:'Occupancy'!$B$79,1)*12/$B63)),"-",IF(BB63="","",BB63/VLOOKUP(Occupancy!$B$65,Occupancy!$BJ$68:'Occupancy'!$B$79,1)*12/$B63))</f>
        <v>-</v>
      </c>
      <c r="BF63" s="201" t="str">
        <f>IF(ISERROR(IF(BC63="","",BC63/VLOOKUP(Occupancy!$B$65,Occupancy!$BJ$68:'Occupancy'!$B$79,1)*12/$B63)),"-",IF(BC63="","",BC63/VLOOKUP(Occupancy!$B$65,Occupancy!$BJ$68:'Occupancy'!$B$79,1)*12/$B63))</f>
        <v>-</v>
      </c>
    </row>
    <row r="64" spans="1:58" x14ac:dyDescent="0.25">
      <c r="A64" s="153" t="s">
        <v>338</v>
      </c>
      <c r="B64" s="192" t="str">
        <f>Operating!B69</f>
        <v>-</v>
      </c>
      <c r="C64" s="193"/>
      <c r="D64" s="194"/>
      <c r="E64" s="191">
        <f>IF(ISERROR(F64/12*Occupancy!$B$65),"-",F64/12*Occupancy!$B$65)</f>
        <v>0</v>
      </c>
      <c r="F64" s="191"/>
      <c r="G64" s="191" t="str">
        <f>IF(ISERROR(IF(D64="","",D64/VLOOKUP(Occupancy!$B$65,Occupancy!$BJ$68:'Occupancy'!$B$79,1)*12/$B64)),"-",IF(D64="","",D64/VLOOKUP(Occupancy!$B$65,Occupancy!$BJ$68:'Occupancy'!$B$79,1)*12/$B64))</f>
        <v/>
      </c>
      <c r="H64" s="191" t="str">
        <f>IF(ISERROR(IF(E64="","",E64/VLOOKUP(Occupancy!$B$65,Occupancy!$BJ$68:'Occupancy'!$B$79,1)*12/$B64)),"-",IF(E64="","",E64/VLOOKUP(Occupancy!$B$65,Occupancy!$BJ$68:'Occupancy'!$B$79,1)*12/$B64))</f>
        <v>-</v>
      </c>
      <c r="I64" s="195"/>
      <c r="J64" s="195">
        <f>IF(ISERROR(K64/12*Occupancy!$B$65),"-",K64/12*Occupancy!$B$65)</f>
        <v>0</v>
      </c>
      <c r="K64" s="195"/>
      <c r="L64" s="195" t="str">
        <f>IF(ISERROR(IF(I64="","",I64/VLOOKUP(Occupancy!$B$65,Occupancy!$BJ$68:'Occupancy'!$B$79,1)*12/$B64)),"-",IF(I64="","",I64/VLOOKUP(Occupancy!$B$65,Occupancy!$BJ$68:'Occupancy'!$B$79,1)*12/$B64))</f>
        <v/>
      </c>
      <c r="M64" s="195" t="str">
        <f>IF(ISERROR(IF(J64="","",J64/VLOOKUP(Occupancy!$B$65,Occupancy!$BJ$68:'Occupancy'!$B$79,1)*12/$B64)),"-",IF(J64="","",J64/VLOOKUP(Occupancy!$B$65,Occupancy!$BJ$68:'Occupancy'!$B$79,1)*12/$B64))</f>
        <v>-</v>
      </c>
      <c r="N64" s="191"/>
      <c r="O64" s="191">
        <f>IF(ISERROR(P64/12*Occupancy!$B$65),"-",P64/12*Occupancy!$B$65)</f>
        <v>0</v>
      </c>
      <c r="P64" s="191"/>
      <c r="Q64" s="191" t="str">
        <f>IF(ISERROR(IF(N64="","",N64/VLOOKUP(Occupancy!$B$65,Occupancy!$BJ$68:'Occupancy'!$B$79,1)*12/$B64)),"-",IF(N64="","",N64/VLOOKUP(Occupancy!$B$65,Occupancy!$BJ$68:'Occupancy'!$B$79,1)*12/$B64))</f>
        <v/>
      </c>
      <c r="R64" s="191" t="str">
        <f>IF(ISERROR(IF(O64="","",O64/VLOOKUP(Occupancy!$B$65,Occupancy!$BJ$68:'Occupancy'!$B$79,1)*12/$B64)),"-",IF(O64="","",O64/VLOOKUP(Occupancy!$B$65,Occupancy!$BJ$68:'Occupancy'!$B$79,1)*12/$B64))</f>
        <v>-</v>
      </c>
      <c r="S64" s="195"/>
      <c r="T64" s="195">
        <f>IF(ISERROR(U64/12*Occupancy!$B$65),"-",U64/12*Occupancy!$B$65)</f>
        <v>0</v>
      </c>
      <c r="U64" s="195"/>
      <c r="V64" s="195" t="str">
        <f>IF(ISERROR(IF(S64="","",S64/VLOOKUP(Occupancy!$B$65,Occupancy!$BJ$68:'Occupancy'!$B$79,1)*12/$B64)),"-",IF(S64="","",S64/VLOOKUP(Occupancy!$B$65,Occupancy!$BJ$68:'Occupancy'!$B$79,1)*12/$B64))</f>
        <v/>
      </c>
      <c r="W64" s="195" t="str">
        <f>IF(ISERROR(IF(T64="","",T64/VLOOKUP(Occupancy!$B$65,Occupancy!$BJ$68:'Occupancy'!$B$79,1)*12/$B64)),"-",IF(T64="","",T64/VLOOKUP(Occupancy!$B$65,Occupancy!$BJ$68:'Occupancy'!$B$79,1)*12/$B64))</f>
        <v>-</v>
      </c>
      <c r="X64" s="191"/>
      <c r="Y64" s="191">
        <f>IF(ISERROR(Z64/12*Occupancy!$B$65),"-",Z64/12*Occupancy!$B$65)</f>
        <v>0</v>
      </c>
      <c r="Z64" s="191"/>
      <c r="AA64" s="191" t="str">
        <f>IF(ISERROR(IF(X64="","",X64/VLOOKUP(Occupancy!$B$65,Occupancy!$BJ$68:'Occupancy'!$B$79,1)*12/$B64)),"-",IF(X64="","",X64/VLOOKUP(Occupancy!$B$65,Occupancy!$BJ$68:'Occupancy'!$B$79,1)*12/$B64))</f>
        <v/>
      </c>
      <c r="AB64" s="196" t="str">
        <f>IF(ISERROR(IF(Y64="","",Y64/VLOOKUP(Occupancy!$B$65,Occupancy!$BJ$68:'Occupancy'!$B$79,1)*12/$B64)),"-",IF(Y64="","",Y64/VLOOKUP(Occupancy!$B$65,Occupancy!$BJ$68:'Occupancy'!$B$79,1)*12/$B64))</f>
        <v>-</v>
      </c>
      <c r="AC64" s="197"/>
      <c r="AD64" s="195">
        <f>IF(ISERROR(AE64/12*Occupancy!$B$65),"-",AE64/12*Occupancy!$B$65)</f>
        <v>0</v>
      </c>
      <c r="AE64" s="195"/>
      <c r="AF64" s="195" t="str">
        <f>IF(ISERROR(IF(AC64="","",AC64/VLOOKUP(Occupancy!$B$65,Occupancy!$BJ$68:'Occupancy'!$B$79,1)*12/$B64)),"-",IF(AC64="","",AC64/VLOOKUP(Occupancy!$B$65,Occupancy!$BJ$68:'Occupancy'!$B$79,1)*12/$B64))</f>
        <v/>
      </c>
      <c r="AG64" s="198" t="str">
        <f>IF(ISERROR(IF(AD64="","",AD64/VLOOKUP(Occupancy!$B$65,Occupancy!$BJ$68:'Occupancy'!$B$79,1)*12/$B64)),"-",IF(AD64="","",AD64/VLOOKUP(Occupancy!$B$65,Occupancy!$BJ$68:'Occupancy'!$B$79,1)*12/$B64))</f>
        <v>-</v>
      </c>
      <c r="AH64" s="199"/>
      <c r="AI64" s="191">
        <f>IF(ISERROR(AJ64/12*Occupancy!$B$65),"-",AJ64/12*Occupancy!$B$65)</f>
        <v>0</v>
      </c>
      <c r="AJ64" s="191"/>
      <c r="AK64" s="191" t="str">
        <f>IF(ISERROR(IF(AH64="","",AH64/VLOOKUP(Occupancy!$B$65,Occupancy!$BJ$68:'Occupancy'!$B$79,1)*12/$B64)),"-",IF(AH64="","",AH64/VLOOKUP(Occupancy!$B$65,Occupancy!$BJ$68:'Occupancy'!$B$79,1)*12/$B64))</f>
        <v/>
      </c>
      <c r="AL64" s="196" t="str">
        <f>IF(ISERROR(IF(AI64="","",AI64/VLOOKUP(Occupancy!$B$65,Occupancy!$BJ$68:'Occupancy'!$B$79,1)*12/$B64)),"-",IF(AI64="","",AI64/VLOOKUP(Occupancy!$B$65,Occupancy!$BJ$68:'Occupancy'!$B$79,1)*12/$B64))</f>
        <v>-</v>
      </c>
      <c r="AM64" s="195"/>
      <c r="AN64" s="195">
        <f>IF(ISERROR(AO64/12*Occupancy!$B$65),"-",AO64/12*Occupancy!$B$65)</f>
        <v>0</v>
      </c>
      <c r="AO64" s="195"/>
      <c r="AP64" s="195" t="str">
        <f>IF(ISERROR(IF(AM64="","",AM64/VLOOKUP(Occupancy!$B$65,Occupancy!$BJ$68:'Occupancy'!$B$79,1)*12/$B64)),"-",IF(AM64="","",AM64/VLOOKUP(Occupancy!$B$65,Occupancy!$BJ$68:'Occupancy'!$B$79,1)*12/$B64))</f>
        <v/>
      </c>
      <c r="AQ64" s="195" t="str">
        <f>IF(ISERROR(IF(AN64="","",AN64/VLOOKUP(Occupancy!$B$65,Occupancy!$BJ$68:'Occupancy'!$B$79,1)*12/$B64)),"-",IF(AN64="","",AN64/VLOOKUP(Occupancy!$B$65,Occupancy!$BJ$68:'Occupancy'!$B$79,1)*12/$B64))</f>
        <v>-</v>
      </c>
      <c r="AR64" s="199"/>
      <c r="AS64" s="191">
        <f>IF(ISERROR(AT64/12*Occupancy!$B$65),"-",AT64/12*Occupancy!$B$65)</f>
        <v>0</v>
      </c>
      <c r="AT64" s="191"/>
      <c r="AU64" s="191" t="str">
        <f>IF(ISERROR(IF(AR64="","",AR64/VLOOKUP(Occupancy!$B$65,Occupancy!$BJ$68:'Occupancy'!$B$79,1)*12/$B64)),"-",IF(AR64="","",AR64/VLOOKUP(Occupancy!$B$65,Occupancy!$BJ$68:'Occupancy'!$B$79,1)*12/$B64))</f>
        <v/>
      </c>
      <c r="AV64" s="191" t="str">
        <f>IF(ISERROR(IF(AS64="","",AS64/VLOOKUP(Occupancy!$B$65,Occupancy!$BJ$68:'Occupancy'!$B$79,1)*12/$B64)),"-",IF(AS64="","",AS64/VLOOKUP(Occupancy!$B$65,Occupancy!$BJ$68:'Occupancy'!$B$79,1)*12/$B64))</f>
        <v>-</v>
      </c>
      <c r="AW64" s="195"/>
      <c r="AX64" s="195">
        <f>IF(ISERROR(AY64/12*Occupancy!$B$65),"-",AY64/12*Occupancy!$B$65)</f>
        <v>0</v>
      </c>
      <c r="AY64" s="195"/>
      <c r="AZ64" s="195" t="str">
        <f>IF(ISERROR(IF(AW64="","",AW64/VLOOKUP(Occupancy!$B$65,Occupancy!$BJ$68:'Occupancy'!$B$79,1)*12/$B64)),"-",IF(AW64="","",AW64/VLOOKUP(Occupancy!$B$65,Occupancy!$BJ$68:'Occupancy'!$B$79,1)*12/$B64))</f>
        <v/>
      </c>
      <c r="BA64" s="195" t="str">
        <f>IF(ISERROR(IF(AX64="","",AX64/VLOOKUP(Occupancy!$B$65,Occupancy!$BJ$68:'Occupancy'!$B$79,1)*12/$B64)),"-",IF(AX64="","",AX64/VLOOKUP(Occupancy!$B$65,Occupancy!$BJ$68:'Occupancy'!$B$79,1)*12/$B64))</f>
        <v>-</v>
      </c>
      <c r="BB64" s="200">
        <f t="shared" si="3"/>
        <v>0</v>
      </c>
      <c r="BC64" s="200">
        <f t="shared" si="4"/>
        <v>0</v>
      </c>
      <c r="BD64" s="200">
        <f t="shared" si="5"/>
        <v>0</v>
      </c>
      <c r="BE64" s="200" t="str">
        <f>IF(ISERROR(IF(BB64="","",BB64/VLOOKUP(Occupancy!$B$65,Occupancy!$BJ$68:'Occupancy'!$B$79,1)*12/$B64)),"-",IF(BB64="","",BB64/VLOOKUP(Occupancy!$B$65,Occupancy!$BJ$68:'Occupancy'!$B$79,1)*12/$B64))</f>
        <v>-</v>
      </c>
      <c r="BF64" s="201" t="str">
        <f>IF(ISERROR(IF(BC64="","",BC64/VLOOKUP(Occupancy!$B$65,Occupancy!$BJ$68:'Occupancy'!$B$79,1)*12/$B64)),"-",IF(BC64="","",BC64/VLOOKUP(Occupancy!$B$65,Occupancy!$BJ$68:'Occupancy'!$B$79,1)*12/$B64))</f>
        <v>-</v>
      </c>
    </row>
    <row r="65" spans="1:58" x14ac:dyDescent="0.25">
      <c r="A65" s="56"/>
      <c r="B65" s="65"/>
      <c r="C65" s="65"/>
      <c r="D65" s="66"/>
      <c r="E65" s="67"/>
      <c r="F65" s="67"/>
      <c r="G65" s="67"/>
      <c r="H65" s="67"/>
      <c r="I65" s="68"/>
      <c r="J65" s="68"/>
      <c r="K65" s="68"/>
      <c r="L65" s="68"/>
      <c r="M65" s="68"/>
      <c r="N65" s="67"/>
      <c r="O65" s="67"/>
      <c r="P65" s="67"/>
      <c r="Q65" s="67"/>
      <c r="R65" s="67"/>
      <c r="S65" s="68"/>
      <c r="T65" s="68"/>
      <c r="U65" s="68"/>
      <c r="V65" s="68"/>
      <c r="W65" s="68"/>
      <c r="X65" s="67"/>
      <c r="Y65" s="67"/>
      <c r="Z65" s="67"/>
      <c r="AA65" s="67"/>
      <c r="AB65" s="71"/>
      <c r="AC65" s="69"/>
      <c r="AD65" s="68"/>
      <c r="AE65" s="68"/>
      <c r="AF65" s="68"/>
      <c r="AG65" s="72"/>
      <c r="AH65" s="70"/>
      <c r="AI65" s="67"/>
      <c r="AJ65" s="67"/>
      <c r="AK65" s="67"/>
      <c r="AL65" s="71"/>
      <c r="AM65" s="68"/>
      <c r="AN65" s="68"/>
      <c r="AO65" s="68"/>
      <c r="AP65" s="68"/>
      <c r="AQ65" s="68"/>
      <c r="AR65" s="70"/>
      <c r="AS65" s="67"/>
      <c r="AT65" s="67"/>
      <c r="AU65" s="67"/>
      <c r="AV65" s="67"/>
      <c r="AW65" s="68"/>
      <c r="AX65" s="68"/>
      <c r="AY65" s="68"/>
      <c r="AZ65" s="68"/>
      <c r="BA65" s="68"/>
      <c r="BB65" s="73"/>
      <c r="BC65" s="73"/>
      <c r="BD65" s="73"/>
      <c r="BE65" s="73"/>
      <c r="BF65" s="74"/>
    </row>
    <row r="66" spans="1:58" ht="15.75" thickBot="1" x14ac:dyDescent="0.3">
      <c r="A66" s="61" t="s">
        <v>37</v>
      </c>
      <c r="B66" s="110">
        <f>IF(ISERROR(SUM(B39:B64)),"-",SUM(B39:B64))</f>
        <v>0</v>
      </c>
      <c r="C66" s="110"/>
      <c r="D66" s="127">
        <f>IF(ISERROR(SUM(D39:D64)),"-",SUM(D39:D64))</f>
        <v>0</v>
      </c>
      <c r="E66" s="128">
        <f>IF(ISERROR(F66/12*Occupancy!$B$65),"-",F66/12*Occupancy!$B$65)</f>
        <v>0</v>
      </c>
      <c r="F66" s="128">
        <f>IF(ISERROR(SUM(F39:F64)),"-",SUM(F39:F64))</f>
        <v>0</v>
      </c>
      <c r="G66" s="128" t="str">
        <f>IF(ISERROR(D66/$B66/VLOOKUP(Occupancy!$B$65,Occupancy!$B$68:'Occupancy'!$B$79,1)*12),"-",D66/$B66/VLOOKUP(Occupancy!$B$65,Occupancy!$B$68:'Occupancy'!$B$79,1)*12)</f>
        <v>-</v>
      </c>
      <c r="H66" s="128" t="str">
        <f>IF(ISERROR(E66/$B66/VLOOKUP(Occupancy!$B$65,Occupancy!$B$68:'Occupancy'!$B$79,1)*12),"-",E66/$B66/VLOOKUP(Occupancy!$B$65,Occupancy!$B$68:'Occupancy'!$B$79,1)*12)</f>
        <v>-</v>
      </c>
      <c r="I66" s="129">
        <f>IF(ISERROR(SUM(I39:I64)),"-",SUM(I39:I64))</f>
        <v>0</v>
      </c>
      <c r="J66" s="129">
        <f>IF(ISERROR(K66/12*Occupancy!$B$65),"-",K66/12*Occupancy!$B$65)</f>
        <v>0</v>
      </c>
      <c r="K66" s="129">
        <f>IF(ISERROR(SUM(K39:K64)),"-",SUM(K39:K64))</f>
        <v>0</v>
      </c>
      <c r="L66" s="129" t="str">
        <f>IF(ISERROR(I66/$B66/VLOOKUP(Occupancy!$B$65,Occupancy!$B$68:'Occupancy'!$B$79,1)*12),"-",I66/$B66/VLOOKUP(Occupancy!$B$65,Occupancy!$B$68:'Occupancy'!$B$79,1)*12)</f>
        <v>-</v>
      </c>
      <c r="M66" s="129" t="str">
        <f>IF(ISERROR(J66/$B66/VLOOKUP(Occupancy!$B$65,Occupancy!$B$68:'Occupancy'!$B$79,1)*12),"-",J66/$B66/VLOOKUP(Occupancy!$B$65,Occupancy!$B$68:'Occupancy'!$B$79,1)*12)</f>
        <v>-</v>
      </c>
      <c r="N66" s="128">
        <f>IF(ISERROR(SUM(N39:N64)),"-",SUM(N39:N64))</f>
        <v>0</v>
      </c>
      <c r="O66" s="128">
        <f>IF(ISERROR(P66/12*Occupancy!$B$65),"-",P66/12*Occupancy!$B$65)</f>
        <v>0</v>
      </c>
      <c r="P66" s="128">
        <f>IF(ISERROR(SUM(P39:P64)),"-",SUM(P39:P64))</f>
        <v>0</v>
      </c>
      <c r="Q66" s="128" t="str">
        <f>IF(ISERROR(N66/$B66/VLOOKUP(Occupancy!$B$65,Occupancy!$B$68:'Occupancy'!$B$79,1)*12),"-",N66/$B66/VLOOKUP(Occupancy!$B$65,Occupancy!$B$68:'Occupancy'!$B$79,1)*12)</f>
        <v>-</v>
      </c>
      <c r="R66" s="128" t="str">
        <f>IF(ISERROR(O66/$B66/VLOOKUP(Occupancy!$B$65,Occupancy!$B$68:'Occupancy'!$B$79,1)*12),"-",O66/$B66/VLOOKUP(Occupancy!$B$65,Occupancy!$B$68:'Occupancy'!$B$79,1)*12)</f>
        <v>-</v>
      </c>
      <c r="S66" s="129">
        <f>IF(ISERROR(SUM(S39:S64)),"-",SUM(S39:S64))</f>
        <v>0</v>
      </c>
      <c r="T66" s="129">
        <f>IF(ISERROR(U66/12*Occupancy!$B$65),"-",U66/12*Occupancy!$B$65)</f>
        <v>0</v>
      </c>
      <c r="U66" s="129">
        <f>IF(ISERROR(SUM(U39:U64)),"-",SUM(U39:U64))</f>
        <v>0</v>
      </c>
      <c r="V66" s="129" t="str">
        <f>IF(ISERROR(S66/$B66/VLOOKUP(Occupancy!$B$65,Occupancy!$B$68:'Occupancy'!$B$79,1)*12),"-",S66/$B66/VLOOKUP(Occupancy!$B$65,Occupancy!$B$68:'Occupancy'!$B$79,1)*12)</f>
        <v>-</v>
      </c>
      <c r="W66" s="129" t="str">
        <f>IF(ISERROR(T66/$B66/VLOOKUP(Occupancy!$B$65,Occupancy!$B$68:'Occupancy'!$B$79,1)*12),"-",T66/$B66/VLOOKUP(Occupancy!$B$65,Occupancy!$B$68:'Occupancy'!$B$79,1)*12)</f>
        <v>-</v>
      </c>
      <c r="X66" s="128">
        <f>IF(ISERROR(SUM(X39:X64)),"-",SUM(X39:X64))</f>
        <v>0</v>
      </c>
      <c r="Y66" s="128">
        <f>IF(ISERROR(Z66/12*Occupancy!$B$65),"-",Z66/12*Occupancy!$B$65)</f>
        <v>0</v>
      </c>
      <c r="Z66" s="128">
        <f>IF(ISERROR(SUM(Z39:Z64)),"-",SUM(Z39:Z64))</f>
        <v>0</v>
      </c>
      <c r="AA66" s="128" t="str">
        <f>IF(ISERROR(X66/$B66/VLOOKUP(Occupancy!$B$65,Occupancy!$B$68:'Occupancy'!$B$79,1)*12),"-",X66/$B66/VLOOKUP(Occupancy!$B$65,Occupancy!$B$68:'Occupancy'!$B$79,1)*12)</f>
        <v>-</v>
      </c>
      <c r="AB66" s="130" t="str">
        <f>IF(ISERROR(Y66/$B66/VLOOKUP(Occupancy!$B$65,Occupancy!$B$68:'Occupancy'!$B$79,1)*12),"-",Y66/$B66/VLOOKUP(Occupancy!$B$65,Occupancy!$B$68:'Occupancy'!$B$79,1)*12)</f>
        <v>-</v>
      </c>
      <c r="AC66" s="131">
        <f>IF(ISERROR(SUM(AC39:AC64)),"-",SUM(AC39:AC64))</f>
        <v>0</v>
      </c>
      <c r="AD66" s="129">
        <f>IF(ISERROR(AE66/12*Occupancy!$B$65),"-",AE66/12*Occupancy!$B$65)</f>
        <v>0</v>
      </c>
      <c r="AE66" s="129">
        <f>IF(ISERROR(SUM(AE39:AE64)),"-",SUM(AE39:AE64))</f>
        <v>0</v>
      </c>
      <c r="AF66" s="129" t="str">
        <f>IF(ISERROR(AC66/$B66/VLOOKUP(Occupancy!$B$65,Occupancy!$B$68:'Occupancy'!$B$79,1)*12),"-",AC66/$B66/VLOOKUP(Occupancy!$B$65,Occupancy!$B$68:'Occupancy'!$B$79,1)*12)</f>
        <v>-</v>
      </c>
      <c r="AG66" s="132" t="str">
        <f>IF(ISERROR(AD66/$B66/VLOOKUP(Occupancy!$B$65,Occupancy!$B$68:'Occupancy'!$B$79,1)*12),"-",AD66/$B66/VLOOKUP(Occupancy!$B$65,Occupancy!$B$68:'Occupancy'!$B$79,1)*12)</f>
        <v>-</v>
      </c>
      <c r="AH66" s="133">
        <f>IF(ISERROR(SUM(AH39:AH64)),"-",SUM(AH39:AH64))</f>
        <v>0</v>
      </c>
      <c r="AI66" s="128">
        <f>IF(ISERROR(AJ66/12*Occupancy!$B$65),"-",AJ66/12*Occupancy!$B$65)</f>
        <v>0</v>
      </c>
      <c r="AJ66" s="128">
        <f>IF(ISERROR(SUM(AJ39:AJ64)),"-",SUM(AJ39:AJ64))</f>
        <v>0</v>
      </c>
      <c r="AK66" s="128" t="str">
        <f>IF(ISERROR(AH66/$B66/VLOOKUP(Occupancy!$B$65,Occupancy!$B$68:'Occupancy'!$B$79,1)*12),"-",AH66/$B66/VLOOKUP(Occupancy!$B$65,Occupancy!$B$68:'Occupancy'!$B$79,1)*12)</f>
        <v>-</v>
      </c>
      <c r="AL66" s="130" t="str">
        <f>IF(ISERROR(AI66/$B66/VLOOKUP(Occupancy!$B$65,Occupancy!$B$68:'Occupancy'!$B$79,1)*12),"-",AI66/$B66/VLOOKUP(Occupancy!$B$65,Occupancy!$B$68:'Occupancy'!$B$79,1)*12)</f>
        <v>-</v>
      </c>
      <c r="AM66" s="129">
        <f>IF(ISERROR(SUM(AM39:AM64)),"-",SUM(AM39:AM64))</f>
        <v>0</v>
      </c>
      <c r="AN66" s="129">
        <f>IF(ISERROR(AO66/12*Occupancy!$B$65),"-",AO66/12*Occupancy!$B$65)</f>
        <v>0</v>
      </c>
      <c r="AO66" s="129">
        <f>IF(ISERROR(SUM(AO39:AO64)),"-",SUM(AO39:AO64))</f>
        <v>0</v>
      </c>
      <c r="AP66" s="129" t="str">
        <f>IF(ISERROR(AM66/$B66/VLOOKUP(Occupancy!$B$65,Occupancy!$B$68:'Occupancy'!$B$79,1)*12),"-",AM66/$B66/VLOOKUP(Occupancy!$B$65,Occupancy!$B$68:'Occupancy'!$B$79,1)*12)</f>
        <v>-</v>
      </c>
      <c r="AQ66" s="129" t="str">
        <f>IF(ISERROR(AN66/$B66/VLOOKUP(Occupancy!$B$65,Occupancy!$B$68:'Occupancy'!$B$79,1)*12),"-",AN66/$B66/VLOOKUP(Occupancy!$B$65,Occupancy!$B$68:'Occupancy'!$B$79,1)*12)</f>
        <v>-</v>
      </c>
      <c r="AR66" s="133">
        <f>IF(ISERROR(SUM(AR39:AR64)),"-",SUM(AR39:AR64))</f>
        <v>0</v>
      </c>
      <c r="AS66" s="128">
        <f>IF(ISERROR(AT66/12*Occupancy!$B$65),"-",AT66/12*Occupancy!$B$65)</f>
        <v>0</v>
      </c>
      <c r="AT66" s="128">
        <f>IF(ISERROR(SUM(AT39:AT64)),"-",SUM(AT39:AT64))</f>
        <v>0</v>
      </c>
      <c r="AU66" s="128" t="str">
        <f>IF(ISERROR(AR66/$B66/VLOOKUP(Occupancy!$B$65,Occupancy!$B$68:'Occupancy'!$B$79,1)*12),"-",AR66/$B66/VLOOKUP(Occupancy!$B$65,Occupancy!$B$68:'Occupancy'!$B$79,1)*12)</f>
        <v>-</v>
      </c>
      <c r="AV66" s="128" t="str">
        <f>IF(ISERROR(AS66/$B66/VLOOKUP(Occupancy!$B$65,Occupancy!$B$68:'Occupancy'!$B$79,1)*12),"-",AS66/$B66/VLOOKUP(Occupancy!$B$65,Occupancy!$B$68:'Occupancy'!$B$79,1)*12)</f>
        <v>-</v>
      </c>
      <c r="AW66" s="129">
        <f>IF(ISERROR(SUM(AW39:AW64)),"-",SUM(AW39:AW64))</f>
        <v>0</v>
      </c>
      <c r="AX66" s="129">
        <f>IF(ISERROR(AY66/12*Occupancy!$B$65),"-",AY66/12*Occupancy!$B$65)</f>
        <v>0</v>
      </c>
      <c r="AY66" s="129">
        <f>IF(ISERROR(SUM(AY39:AY64)),"-",SUM(AY39:AY64))</f>
        <v>0</v>
      </c>
      <c r="AZ66" s="129" t="str">
        <f>IF(ISERROR(AW66/$B66/VLOOKUP(Occupancy!$B$65,Occupancy!$B$68:'Occupancy'!$B$79,1)*12),"-",AW66/$B66/VLOOKUP(Occupancy!$B$65,Occupancy!$B$68:'Occupancy'!$B$79,1)*12)</f>
        <v>-</v>
      </c>
      <c r="BA66" s="129" t="str">
        <f>IF(ISERROR(AX66/$B66/VLOOKUP(Occupancy!$B$65,Occupancy!$B$68:'Occupancy'!$B$79,1)*12),"-",AX66/$B66/VLOOKUP(Occupancy!$B$65,Occupancy!$B$68:'Occupancy'!$B$79,1)*12)</f>
        <v>-</v>
      </c>
      <c r="BB66" s="134">
        <f>IF(ISERROR(SUM(BB39:BB64)),"-",SUM(BB39:BB64))</f>
        <v>0</v>
      </c>
      <c r="BC66" s="134">
        <f>IF(ISERROR(SUM(BC39:BC64)),"-",SUM(BC39:BC64))</f>
        <v>0</v>
      </c>
      <c r="BD66" s="134">
        <f>IF(ISERROR(SUM(BD39:BD64)),"-",SUM(BD39:BD64))</f>
        <v>0</v>
      </c>
      <c r="BE66" s="134" t="str">
        <f>IF(ISERROR(BB66/$B66/VLOOKUP(Occupancy!$B$65,Occupancy!$B$68:'Occupancy'!$B$79,1)*12),"-",BB66/$B66/VLOOKUP(Occupancy!$B$65,Occupancy!$B$68:'Occupancy'!$B$79,1)*12)</f>
        <v>-</v>
      </c>
      <c r="BF66" s="135" t="str">
        <f>IF(ISERROR(BC66/$B66/VLOOKUP(Occupancy!$B$65,Occupancy!$B$68:'Occupancy'!$B$79,1)*12),"-",BC66/$B66/VLOOKUP(Occupancy!$B$65,Occupancy!$B$68:'Occupancy'!$B$79,1)*12)</f>
        <v>-</v>
      </c>
    </row>
    <row r="4301" spans="1:58" s="39" customFormat="1" ht="22.5" customHeigh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  <c r="BE4301"/>
      <c r="BF4301"/>
    </row>
    <row r="4302" spans="1:58" s="60" customForma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  <c r="BE4302"/>
      <c r="BF4302"/>
    </row>
    <row r="4303" spans="1:58" ht="16.5" customHeight="1" x14ac:dyDescent="0.25"/>
    <row r="4304" spans="1:58" ht="16.5" customHeight="1" x14ac:dyDescent="0.25"/>
    <row r="4305" spans="1:58" ht="16.5" customHeight="1" x14ac:dyDescent="0.25"/>
    <row r="4306" spans="1:58" ht="16.5" customHeight="1" x14ac:dyDescent="0.25"/>
    <row r="4307" spans="1:58" ht="16.5" customHeight="1" x14ac:dyDescent="0.25"/>
    <row r="4309" spans="1:58" s="39" customFormat="1" ht="20.25" customHeigh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  <c r="BE4309"/>
      <c r="BF4309"/>
    </row>
  </sheetData>
  <mergeCells count="13">
    <mergeCell ref="AR4:AV4"/>
    <mergeCell ref="AW4:BA4"/>
    <mergeCell ref="BB4:BF4"/>
    <mergeCell ref="D3:AB3"/>
    <mergeCell ref="AH3:BF3"/>
    <mergeCell ref="S4:W4"/>
    <mergeCell ref="X4:AB4"/>
    <mergeCell ref="AH4:AL4"/>
    <mergeCell ref="B4:B5"/>
    <mergeCell ref="C4:C5"/>
    <mergeCell ref="D4:H4"/>
    <mergeCell ref="I4:M4"/>
    <mergeCell ref="N4:R4"/>
  </mergeCells>
  <pageMargins left="0.7" right="0.7" top="0.75" bottom="0.75" header="0.3" footer="0.3"/>
  <pageSetup scale="67" orientation="portrait" r:id="rId1"/>
  <rowBreaks count="1" manualBreakCount="1">
    <brk id="3806" max="16383" man="1"/>
  </rowBreaks>
  <colBreaks count="6" manualBreakCount="6">
    <brk id="8" max="1048575" man="1"/>
    <brk id="18" max="1048575" man="1"/>
    <brk id="28" max="1048575" man="1"/>
    <brk id="38" max="1048575" man="1"/>
    <brk id="48" max="1048575" man="1"/>
    <brk id="58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G79"/>
  <sheetViews>
    <sheetView zoomScale="70" zoomScaleNormal="70" workbookViewId="0">
      <pane xSplit="1" topLeftCell="B1" activePane="topRight" state="frozen"/>
      <selection pane="topRight" activeCell="C57" sqref="C57:BE57"/>
    </sheetView>
  </sheetViews>
  <sheetFormatPr defaultRowHeight="15" x14ac:dyDescent="0.25"/>
  <cols>
    <col min="1" max="1" width="21.85546875" bestFit="1" customWidth="1"/>
    <col min="2" max="57" width="13" customWidth="1"/>
  </cols>
  <sheetData>
    <row r="1" spans="1:59" x14ac:dyDescent="0.25">
      <c r="A1" s="41" t="s">
        <v>0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</row>
    <row r="2" spans="1:59" x14ac:dyDescent="0.25">
      <c r="A2" s="41" t="s">
        <v>72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</row>
    <row r="3" spans="1:59" x14ac:dyDescent="0.25"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</row>
    <row r="4" spans="1:59" ht="36" customHeight="1" x14ac:dyDescent="0.25">
      <c r="A4" s="157"/>
      <c r="B4" s="184" t="s">
        <v>80</v>
      </c>
      <c r="C4" s="184" t="s">
        <v>82</v>
      </c>
      <c r="D4" s="184" t="s">
        <v>84</v>
      </c>
      <c r="E4" s="184" t="s">
        <v>86</v>
      </c>
      <c r="F4" s="184" t="s">
        <v>88</v>
      </c>
      <c r="G4" s="184" t="s">
        <v>90</v>
      </c>
      <c r="H4" s="184" t="s">
        <v>92</v>
      </c>
      <c r="I4" s="184" t="s">
        <v>94</v>
      </c>
      <c r="J4" s="184" t="s">
        <v>96</v>
      </c>
      <c r="K4" s="184" t="s">
        <v>98</v>
      </c>
      <c r="L4" s="184" t="s">
        <v>100</v>
      </c>
      <c r="M4" s="184" t="s">
        <v>102</v>
      </c>
      <c r="N4" s="184" t="s">
        <v>104</v>
      </c>
      <c r="O4" s="184" t="s">
        <v>106</v>
      </c>
      <c r="P4" s="184" t="s">
        <v>108</v>
      </c>
      <c r="Q4" s="184" t="s">
        <v>110</v>
      </c>
      <c r="R4" s="184" t="s">
        <v>112</v>
      </c>
      <c r="S4" s="184" t="s">
        <v>114</v>
      </c>
      <c r="T4" s="184" t="s">
        <v>116</v>
      </c>
      <c r="U4" s="184" t="s">
        <v>118</v>
      </c>
      <c r="V4" s="184" t="s">
        <v>76</v>
      </c>
      <c r="W4" s="184" t="s">
        <v>120</v>
      </c>
      <c r="X4" s="184" t="s">
        <v>122</v>
      </c>
      <c r="Y4" s="184" t="s">
        <v>124</v>
      </c>
      <c r="Z4" s="184" t="s">
        <v>126</v>
      </c>
      <c r="AA4" s="184" t="s">
        <v>128</v>
      </c>
      <c r="AB4" s="184" t="s">
        <v>130</v>
      </c>
      <c r="AC4" s="184" t="s">
        <v>132</v>
      </c>
      <c r="AD4" s="184" t="s">
        <v>134</v>
      </c>
      <c r="AE4" s="184" t="s">
        <v>136</v>
      </c>
      <c r="AF4" s="184" t="s">
        <v>138</v>
      </c>
      <c r="AG4" s="184" t="s">
        <v>140</v>
      </c>
      <c r="AH4" s="184" t="s">
        <v>142</v>
      </c>
      <c r="AI4" s="184" t="s">
        <v>144</v>
      </c>
      <c r="AJ4" s="184" t="s">
        <v>146</v>
      </c>
      <c r="AK4" s="184" t="s">
        <v>148</v>
      </c>
      <c r="AL4" s="184" t="s">
        <v>150</v>
      </c>
      <c r="AM4" s="184" t="s">
        <v>152</v>
      </c>
      <c r="AN4" s="184" t="s">
        <v>154</v>
      </c>
      <c r="AO4" s="184" t="s">
        <v>156</v>
      </c>
      <c r="AP4" s="184" t="s">
        <v>158</v>
      </c>
      <c r="AQ4" s="184" t="s">
        <v>160</v>
      </c>
      <c r="AR4" s="184" t="s">
        <v>162</v>
      </c>
      <c r="AS4" s="184" t="s">
        <v>164</v>
      </c>
      <c r="AT4" s="184" t="s">
        <v>166</v>
      </c>
      <c r="AU4" s="184" t="s">
        <v>168</v>
      </c>
      <c r="AV4" s="184" t="s">
        <v>170</v>
      </c>
      <c r="AW4" s="184" t="s">
        <v>172</v>
      </c>
      <c r="AX4" s="184" t="s">
        <v>174</v>
      </c>
      <c r="AY4" s="184" t="s">
        <v>176</v>
      </c>
      <c r="AZ4" s="184" t="s">
        <v>178</v>
      </c>
      <c r="BA4" s="184" t="s">
        <v>180</v>
      </c>
      <c r="BB4" s="184" t="s">
        <v>182</v>
      </c>
      <c r="BC4" s="184" t="s">
        <v>184</v>
      </c>
      <c r="BD4" s="184"/>
      <c r="BE4" s="184"/>
      <c r="BF4" s="140" t="s">
        <v>190</v>
      </c>
      <c r="BG4" s="140" t="s">
        <v>334</v>
      </c>
    </row>
    <row r="5" spans="1:59" x14ac:dyDescent="0.25">
      <c r="A5" s="136">
        <v>43105</v>
      </c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138"/>
      <c r="BG5" s="139"/>
    </row>
    <row r="6" spans="1:59" x14ac:dyDescent="0.25">
      <c r="A6" s="136">
        <v>43112</v>
      </c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>
        <v>0</v>
      </c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138"/>
      <c r="BG6" s="139"/>
    </row>
    <row r="7" spans="1:59" x14ac:dyDescent="0.25">
      <c r="A7" s="136">
        <v>43119</v>
      </c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>
        <v>0</v>
      </c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138"/>
      <c r="BG7" s="139"/>
    </row>
    <row r="8" spans="1:59" x14ac:dyDescent="0.25">
      <c r="A8" s="136">
        <v>43126</v>
      </c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>
        <v>0</v>
      </c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138"/>
      <c r="BG8" s="139"/>
    </row>
    <row r="9" spans="1:59" x14ac:dyDescent="0.25">
      <c r="A9" s="136">
        <v>43133</v>
      </c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>
        <v>0</v>
      </c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138"/>
      <c r="BG9" s="139"/>
    </row>
    <row r="10" spans="1:59" x14ac:dyDescent="0.25">
      <c r="A10" s="136">
        <v>43140</v>
      </c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>
        <v>0</v>
      </c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138"/>
      <c r="BG10" s="139"/>
    </row>
    <row r="11" spans="1:59" x14ac:dyDescent="0.25">
      <c r="A11" s="136">
        <v>43147</v>
      </c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>
        <v>0</v>
      </c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138"/>
      <c r="BG11" s="139"/>
    </row>
    <row r="12" spans="1:59" x14ac:dyDescent="0.25">
      <c r="A12" s="136">
        <v>43154</v>
      </c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>
        <v>0</v>
      </c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138"/>
      <c r="BG12" s="139"/>
    </row>
    <row r="13" spans="1:59" x14ac:dyDescent="0.25">
      <c r="A13" s="136">
        <v>43161</v>
      </c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>
        <v>0</v>
      </c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138"/>
      <c r="BG13" s="139"/>
    </row>
    <row r="14" spans="1:59" x14ac:dyDescent="0.25">
      <c r="A14" s="136">
        <v>43168</v>
      </c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>
        <v>0</v>
      </c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138"/>
      <c r="BG14" s="139"/>
    </row>
    <row r="15" spans="1:59" x14ac:dyDescent="0.25">
      <c r="A15" s="136">
        <v>43175</v>
      </c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>
        <v>0</v>
      </c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5"/>
      <c r="BE15" s="45"/>
      <c r="BF15" s="138"/>
      <c r="BG15" s="139"/>
    </row>
    <row r="16" spans="1:59" x14ac:dyDescent="0.25">
      <c r="A16" s="136">
        <v>43182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>
        <v>0</v>
      </c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138"/>
      <c r="BG16" s="139"/>
    </row>
    <row r="17" spans="1:59" x14ac:dyDescent="0.25">
      <c r="A17" s="136">
        <v>43189</v>
      </c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>
        <v>0</v>
      </c>
      <c r="AG17" s="45"/>
      <c r="AH17" s="45"/>
      <c r="AI17" s="45"/>
      <c r="AJ17" s="45"/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  <c r="BF17" s="138"/>
      <c r="BG17" s="139"/>
    </row>
    <row r="18" spans="1:59" x14ac:dyDescent="0.25">
      <c r="A18" s="136">
        <v>43196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>
        <v>0</v>
      </c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138"/>
      <c r="BG18" s="139"/>
    </row>
    <row r="19" spans="1:59" x14ac:dyDescent="0.25">
      <c r="A19" s="136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  <c r="BA19" s="45"/>
      <c r="BB19" s="45"/>
      <c r="BC19" s="45"/>
      <c r="BD19" s="45"/>
      <c r="BE19" s="45"/>
      <c r="BF19" s="138"/>
      <c r="BG19" s="139"/>
    </row>
    <row r="20" spans="1:59" x14ac:dyDescent="0.25">
      <c r="A20" s="136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138"/>
      <c r="BG20" s="139"/>
    </row>
    <row r="21" spans="1:59" x14ac:dyDescent="0.25">
      <c r="A21" s="136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45"/>
      <c r="BE21" s="45"/>
      <c r="BF21" s="138"/>
      <c r="BG21" s="139"/>
    </row>
    <row r="22" spans="1:59" x14ac:dyDescent="0.25">
      <c r="A22" s="136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138"/>
      <c r="BG22" s="139"/>
    </row>
    <row r="23" spans="1:59" x14ac:dyDescent="0.25">
      <c r="A23" s="136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45"/>
      <c r="BE23" s="45"/>
      <c r="BF23" s="138"/>
      <c r="BG23" s="139"/>
    </row>
    <row r="24" spans="1:59" x14ac:dyDescent="0.25">
      <c r="A24" s="136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138"/>
      <c r="BG24" s="139"/>
    </row>
    <row r="25" spans="1:59" x14ac:dyDescent="0.25">
      <c r="A25" s="136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138"/>
      <c r="BG25" s="139"/>
    </row>
    <row r="26" spans="1:59" x14ac:dyDescent="0.25">
      <c r="A26" s="136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138"/>
      <c r="BG26" s="139"/>
    </row>
    <row r="27" spans="1:59" x14ac:dyDescent="0.25">
      <c r="A27" s="136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45"/>
      <c r="AO27" s="45"/>
      <c r="AP27" s="45"/>
      <c r="AQ27" s="45"/>
      <c r="AR27" s="45"/>
      <c r="AS27" s="45"/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45"/>
      <c r="BE27" s="45"/>
      <c r="BF27" s="138"/>
      <c r="BG27" s="139"/>
    </row>
    <row r="28" spans="1:59" x14ac:dyDescent="0.25">
      <c r="A28" s="136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138"/>
      <c r="BG28" s="139"/>
    </row>
    <row r="29" spans="1:59" x14ac:dyDescent="0.25">
      <c r="A29" s="136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45"/>
      <c r="BE29" s="45"/>
      <c r="BF29" s="138"/>
      <c r="BG29" s="139"/>
    </row>
    <row r="30" spans="1:59" x14ac:dyDescent="0.25">
      <c r="A30" s="136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138"/>
      <c r="BG30" s="139"/>
    </row>
    <row r="31" spans="1:59" x14ac:dyDescent="0.25">
      <c r="A31" s="136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45"/>
      <c r="AO31" s="45"/>
      <c r="AP31" s="45"/>
      <c r="AQ31" s="45"/>
      <c r="AR31" s="45"/>
      <c r="AS31" s="45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45"/>
      <c r="BE31" s="45"/>
      <c r="BF31" s="138"/>
      <c r="BG31" s="139"/>
    </row>
    <row r="32" spans="1:59" x14ac:dyDescent="0.25">
      <c r="A32" s="136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138"/>
      <c r="BG32" s="139"/>
    </row>
    <row r="33" spans="1:59" x14ac:dyDescent="0.25">
      <c r="A33" s="136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138"/>
      <c r="BG33" s="139"/>
    </row>
    <row r="34" spans="1:59" x14ac:dyDescent="0.25">
      <c r="A34" s="136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138"/>
      <c r="BG34" s="139"/>
    </row>
    <row r="35" spans="1:59" x14ac:dyDescent="0.25">
      <c r="A35" s="136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45"/>
      <c r="BE35" s="45"/>
      <c r="BF35" s="138"/>
      <c r="BG35" s="139"/>
    </row>
    <row r="36" spans="1:59" x14ac:dyDescent="0.25">
      <c r="A36" s="136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138"/>
      <c r="BG36" s="139"/>
    </row>
    <row r="37" spans="1:59" x14ac:dyDescent="0.25">
      <c r="A37" s="136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45"/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45"/>
      <c r="BE37" s="45"/>
      <c r="BF37" s="138"/>
      <c r="BG37" s="139"/>
    </row>
    <row r="38" spans="1:59" x14ac:dyDescent="0.25">
      <c r="A38" s="136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138"/>
      <c r="BG38" s="139"/>
    </row>
    <row r="39" spans="1:59" x14ac:dyDescent="0.25">
      <c r="A39" s="46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45"/>
      <c r="AP39" s="45"/>
      <c r="AQ39" s="45"/>
      <c r="AR39" s="45"/>
      <c r="AS39" s="45"/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45"/>
      <c r="BE39" s="45"/>
      <c r="BF39" s="138"/>
      <c r="BG39" s="139"/>
    </row>
    <row r="40" spans="1:59" x14ac:dyDescent="0.25">
      <c r="A40" s="46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138"/>
      <c r="BG40" s="139"/>
    </row>
    <row r="41" spans="1:59" x14ac:dyDescent="0.25">
      <c r="A41" s="46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  <c r="AP41" s="45"/>
      <c r="AQ41" s="45"/>
      <c r="AR41" s="45"/>
      <c r="AS41" s="45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45"/>
      <c r="BE41" s="45"/>
      <c r="BF41" s="138"/>
      <c r="BG41" s="139"/>
    </row>
    <row r="42" spans="1:59" x14ac:dyDescent="0.25">
      <c r="A42" s="46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138"/>
      <c r="BG42" s="139"/>
    </row>
    <row r="43" spans="1:59" x14ac:dyDescent="0.25">
      <c r="A43" s="46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45"/>
      <c r="BE43" s="45"/>
      <c r="BF43" s="138"/>
      <c r="BG43" s="139"/>
    </row>
    <row r="44" spans="1:59" x14ac:dyDescent="0.25">
      <c r="A44" s="46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138"/>
      <c r="BG44" s="139"/>
    </row>
    <row r="45" spans="1:59" x14ac:dyDescent="0.25">
      <c r="A45" s="46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45"/>
      <c r="BE45" s="45"/>
      <c r="BF45" s="138"/>
      <c r="BG45" s="139"/>
    </row>
    <row r="46" spans="1:59" x14ac:dyDescent="0.25">
      <c r="A46" s="46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138"/>
      <c r="BG46" s="139"/>
    </row>
    <row r="47" spans="1:59" x14ac:dyDescent="0.25">
      <c r="A47" s="46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5"/>
      <c r="AJ47" s="45"/>
      <c r="AK47" s="45"/>
      <c r="AL47" s="45"/>
      <c r="AM47" s="45"/>
      <c r="AN47" s="45"/>
      <c r="AO47" s="45"/>
      <c r="AP47" s="45"/>
      <c r="AQ47" s="45"/>
      <c r="AR47" s="45"/>
      <c r="AS47" s="45"/>
      <c r="AT47" s="45"/>
      <c r="AU47" s="45"/>
      <c r="AV47" s="45"/>
      <c r="AW47" s="45"/>
      <c r="AX47" s="45"/>
      <c r="AY47" s="45"/>
      <c r="AZ47" s="45"/>
      <c r="BA47" s="45"/>
      <c r="BB47" s="45"/>
      <c r="BC47" s="45"/>
      <c r="BD47" s="45"/>
      <c r="BE47" s="45"/>
      <c r="BF47" s="138"/>
      <c r="BG47" s="139"/>
    </row>
    <row r="48" spans="1:59" x14ac:dyDescent="0.25">
      <c r="A48" s="46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138"/>
      <c r="BG48" s="139"/>
    </row>
    <row r="49" spans="1:59" x14ac:dyDescent="0.25">
      <c r="A49" s="46"/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  <c r="AH49" s="45"/>
      <c r="AI49" s="45"/>
      <c r="AJ49" s="45"/>
      <c r="AK49" s="45"/>
      <c r="AL49" s="45"/>
      <c r="AM49" s="45"/>
      <c r="AN49" s="45"/>
      <c r="AO49" s="45"/>
      <c r="AP49" s="45"/>
      <c r="AQ49" s="45"/>
      <c r="AR49" s="45"/>
      <c r="AS49" s="45"/>
      <c r="AT49" s="45"/>
      <c r="AU49" s="45"/>
      <c r="AV49" s="45"/>
      <c r="AW49" s="45"/>
      <c r="AX49" s="45"/>
      <c r="AY49" s="45"/>
      <c r="AZ49" s="45"/>
      <c r="BA49" s="45"/>
      <c r="BB49" s="45"/>
      <c r="BC49" s="45"/>
      <c r="BD49" s="45"/>
      <c r="BE49" s="45"/>
      <c r="BF49" s="138"/>
      <c r="BG49" s="139"/>
    </row>
    <row r="50" spans="1:59" x14ac:dyDescent="0.25">
      <c r="A50" s="46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138"/>
      <c r="BG50" s="139"/>
    </row>
    <row r="51" spans="1:59" x14ac:dyDescent="0.25">
      <c r="A51" s="46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  <c r="BA51" s="45"/>
      <c r="BB51" s="45"/>
      <c r="BC51" s="45"/>
      <c r="BD51" s="45"/>
      <c r="BE51" s="45"/>
      <c r="BF51" s="138"/>
      <c r="BG51" s="139"/>
    </row>
    <row r="52" spans="1:59" x14ac:dyDescent="0.25">
      <c r="A52" s="46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138"/>
      <c r="BG52" s="139"/>
    </row>
    <row r="53" spans="1:59" x14ac:dyDescent="0.25">
      <c r="A53" s="46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  <c r="BA53" s="45"/>
      <c r="BB53" s="45"/>
      <c r="BC53" s="45"/>
      <c r="BD53" s="45"/>
      <c r="BE53" s="45"/>
      <c r="BF53" s="138"/>
      <c r="BG53" s="139"/>
    </row>
    <row r="54" spans="1:59" x14ac:dyDescent="0.25">
      <c r="A54" s="46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138"/>
      <c r="BG54" s="139"/>
    </row>
    <row r="55" spans="1:59" x14ac:dyDescent="0.25">
      <c r="A55" s="46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  <c r="BE55" s="45"/>
      <c r="BF55" s="138"/>
      <c r="BG55" s="139"/>
    </row>
    <row r="56" spans="1:59" x14ac:dyDescent="0.25">
      <c r="A56" s="46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138"/>
      <c r="BG56" s="139"/>
    </row>
    <row r="57" spans="1:59" x14ac:dyDescent="0.25">
      <c r="A57" s="47"/>
      <c r="B57" s="137" t="str">
        <f>IF(ISERROR(AVERAGE(B5:B56)),"-",AVERAGE(B5:B56))</f>
        <v>-</v>
      </c>
      <c r="C57" s="137" t="str">
        <f t="shared" ref="C57:BE57" si="0">IF(ISERROR(AVERAGE(C5:C56)),"-",AVERAGE(C5:C56))</f>
        <v>-</v>
      </c>
      <c r="D57" s="137" t="str">
        <f t="shared" si="0"/>
        <v>-</v>
      </c>
      <c r="E57" s="137" t="str">
        <f t="shared" si="0"/>
        <v>-</v>
      </c>
      <c r="F57" s="137" t="str">
        <f t="shared" si="0"/>
        <v>-</v>
      </c>
      <c r="G57" s="137" t="str">
        <f t="shared" si="0"/>
        <v>-</v>
      </c>
      <c r="H57" s="137" t="str">
        <f t="shared" si="0"/>
        <v>-</v>
      </c>
      <c r="I57" s="137" t="str">
        <f t="shared" si="0"/>
        <v>-</v>
      </c>
      <c r="J57" s="137" t="str">
        <f t="shared" si="0"/>
        <v>-</v>
      </c>
      <c r="K57" s="137" t="str">
        <f t="shared" si="0"/>
        <v>-</v>
      </c>
      <c r="L57" s="137" t="str">
        <f t="shared" si="0"/>
        <v>-</v>
      </c>
      <c r="M57" s="137" t="str">
        <f t="shared" si="0"/>
        <v>-</v>
      </c>
      <c r="N57" s="137" t="str">
        <f t="shared" si="0"/>
        <v>-</v>
      </c>
      <c r="O57" s="137" t="str">
        <f t="shared" si="0"/>
        <v>-</v>
      </c>
      <c r="P57" s="137" t="str">
        <f t="shared" si="0"/>
        <v>-</v>
      </c>
      <c r="Q57" s="137" t="str">
        <f t="shared" si="0"/>
        <v>-</v>
      </c>
      <c r="R57" s="137" t="str">
        <f t="shared" si="0"/>
        <v>-</v>
      </c>
      <c r="S57" s="137" t="str">
        <f t="shared" si="0"/>
        <v>-</v>
      </c>
      <c r="T57" s="137" t="str">
        <f t="shared" si="0"/>
        <v>-</v>
      </c>
      <c r="U57" s="137" t="str">
        <f t="shared" si="0"/>
        <v>-</v>
      </c>
      <c r="V57" s="137" t="str">
        <f t="shared" si="0"/>
        <v>-</v>
      </c>
      <c r="W57" s="137" t="str">
        <f t="shared" si="0"/>
        <v>-</v>
      </c>
      <c r="X57" s="137" t="str">
        <f t="shared" si="0"/>
        <v>-</v>
      </c>
      <c r="Y57" s="137" t="str">
        <f t="shared" si="0"/>
        <v>-</v>
      </c>
      <c r="Z57" s="137" t="str">
        <f t="shared" si="0"/>
        <v>-</v>
      </c>
      <c r="AA57" s="137" t="str">
        <f t="shared" si="0"/>
        <v>-</v>
      </c>
      <c r="AB57" s="137" t="str">
        <f t="shared" si="0"/>
        <v>-</v>
      </c>
      <c r="AC57" s="137" t="str">
        <f t="shared" si="0"/>
        <v>-</v>
      </c>
      <c r="AD57" s="137" t="str">
        <f t="shared" si="0"/>
        <v>-</v>
      </c>
      <c r="AE57" s="137" t="str">
        <f t="shared" si="0"/>
        <v>-</v>
      </c>
      <c r="AF57" s="137">
        <f t="shared" si="0"/>
        <v>0</v>
      </c>
      <c r="AG57" s="137" t="str">
        <f t="shared" si="0"/>
        <v>-</v>
      </c>
      <c r="AH57" s="137" t="str">
        <f t="shared" si="0"/>
        <v>-</v>
      </c>
      <c r="AI57" s="137" t="str">
        <f t="shared" si="0"/>
        <v>-</v>
      </c>
      <c r="AJ57" s="137" t="str">
        <f t="shared" si="0"/>
        <v>-</v>
      </c>
      <c r="AK57" s="137" t="str">
        <f t="shared" si="0"/>
        <v>-</v>
      </c>
      <c r="AL57" s="137" t="str">
        <f t="shared" si="0"/>
        <v>-</v>
      </c>
      <c r="AM57" s="137" t="str">
        <f t="shared" si="0"/>
        <v>-</v>
      </c>
      <c r="AN57" s="137" t="str">
        <f t="shared" si="0"/>
        <v>-</v>
      </c>
      <c r="AO57" s="137" t="str">
        <f t="shared" si="0"/>
        <v>-</v>
      </c>
      <c r="AP57" s="137" t="str">
        <f t="shared" si="0"/>
        <v>-</v>
      </c>
      <c r="AQ57" s="137" t="str">
        <f t="shared" si="0"/>
        <v>-</v>
      </c>
      <c r="AR57" s="137" t="str">
        <f t="shared" si="0"/>
        <v>-</v>
      </c>
      <c r="AS57" s="137" t="str">
        <f t="shared" si="0"/>
        <v>-</v>
      </c>
      <c r="AT57" s="137" t="str">
        <f t="shared" si="0"/>
        <v>-</v>
      </c>
      <c r="AU57" s="137" t="str">
        <f t="shared" si="0"/>
        <v>-</v>
      </c>
      <c r="AV57" s="137" t="str">
        <f t="shared" si="0"/>
        <v>-</v>
      </c>
      <c r="AW57" s="137" t="str">
        <f t="shared" si="0"/>
        <v>-</v>
      </c>
      <c r="AX57" s="137" t="str">
        <f t="shared" si="0"/>
        <v>-</v>
      </c>
      <c r="AY57" s="137" t="str">
        <f t="shared" si="0"/>
        <v>-</v>
      </c>
      <c r="AZ57" s="137" t="str">
        <f t="shared" si="0"/>
        <v>-</v>
      </c>
      <c r="BA57" s="137" t="str">
        <f t="shared" si="0"/>
        <v>-</v>
      </c>
      <c r="BB57" s="137" t="str">
        <f t="shared" si="0"/>
        <v>-</v>
      </c>
      <c r="BC57" s="137" t="str">
        <f t="shared" si="0"/>
        <v>-</v>
      </c>
      <c r="BD57" s="137" t="str">
        <f t="shared" si="0"/>
        <v>-</v>
      </c>
      <c r="BE57" s="137" t="str">
        <f t="shared" si="0"/>
        <v>-</v>
      </c>
      <c r="BF57" s="48"/>
      <c r="BG57" s="42"/>
    </row>
    <row r="58" spans="1:59" x14ac:dyDescent="0.25">
      <c r="A58" s="47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  <c r="AJ58" s="48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  <c r="AX58" s="48"/>
      <c r="AY58" s="48"/>
      <c r="AZ58" s="48"/>
      <c r="BA58" s="48"/>
      <c r="BB58" s="48"/>
      <c r="BC58" s="48"/>
      <c r="BD58" s="48"/>
      <c r="BE58" s="48"/>
      <c r="BF58" s="48"/>
      <c r="BG58" s="42"/>
    </row>
    <row r="59" spans="1:59" x14ac:dyDescent="0.25">
      <c r="A59" s="59"/>
    </row>
    <row r="60" spans="1:59" x14ac:dyDescent="0.25">
      <c r="A60" s="59"/>
    </row>
    <row r="61" spans="1:59" x14ac:dyDescent="0.25">
      <c r="A61" s="59"/>
    </row>
    <row r="62" spans="1:59" x14ac:dyDescent="0.25">
      <c r="A62" s="59"/>
    </row>
    <row r="63" spans="1:59" x14ac:dyDescent="0.25">
      <c r="A63" s="59"/>
    </row>
    <row r="64" spans="1:59" ht="15.75" thickBot="1" x14ac:dyDescent="0.3">
      <c r="A64" s="59"/>
    </row>
    <row r="65" spans="1:57" ht="15.75" thickBot="1" x14ac:dyDescent="0.3">
      <c r="A65" s="59"/>
      <c r="B65" s="183">
        <v>3</v>
      </c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158"/>
      <c r="AB65" s="158"/>
      <c r="AC65" s="158"/>
      <c r="AD65" s="158"/>
      <c r="AE65" s="158"/>
      <c r="AF65" s="158"/>
      <c r="AG65" s="158"/>
      <c r="AH65" s="158"/>
      <c r="AI65" s="158"/>
      <c r="AJ65" s="158"/>
      <c r="AK65" s="158"/>
      <c r="AL65" s="158"/>
      <c r="AM65" s="158"/>
      <c r="AN65" s="158"/>
      <c r="AO65" s="158"/>
      <c r="AP65" s="158"/>
      <c r="AQ65" s="158"/>
      <c r="AR65" s="158"/>
      <c r="AS65" s="158"/>
      <c r="AT65" s="158"/>
      <c r="AU65" s="158"/>
      <c r="AV65" s="158"/>
      <c r="AW65" s="158"/>
      <c r="AX65" s="158"/>
      <c r="AY65" s="158"/>
      <c r="AZ65" s="158"/>
      <c r="BA65" s="158"/>
      <c r="BB65" s="158"/>
      <c r="BC65" s="158"/>
      <c r="BD65" s="158"/>
      <c r="BE65" s="158"/>
    </row>
    <row r="66" spans="1:57" ht="15.75" thickBot="1" x14ac:dyDescent="0.3">
      <c r="A66" s="59"/>
    </row>
    <row r="67" spans="1:57" ht="15.75" thickBot="1" x14ac:dyDescent="0.3">
      <c r="A67" s="59"/>
      <c r="B67" s="40" t="s">
        <v>56</v>
      </c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  <c r="AQ67" s="158"/>
      <c r="AR67" s="158"/>
      <c r="AS67" s="158"/>
      <c r="AT67" s="158"/>
      <c r="AU67" s="158"/>
      <c r="AV67" s="158"/>
      <c r="AW67" s="158"/>
      <c r="AX67" s="158"/>
      <c r="AY67" s="158"/>
      <c r="AZ67" s="158"/>
      <c r="BA67" s="158"/>
      <c r="BB67" s="158"/>
      <c r="BC67" s="158"/>
      <c r="BD67" s="158"/>
      <c r="BE67" s="158"/>
    </row>
    <row r="68" spans="1:57" ht="15.75" thickBot="1" x14ac:dyDescent="0.3">
      <c r="A68" s="59"/>
      <c r="B68" s="40">
        <v>1</v>
      </c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  <c r="AZ68" s="158"/>
      <c r="BA68" s="158"/>
      <c r="BB68" s="158"/>
      <c r="BC68" s="158"/>
      <c r="BD68" s="158"/>
      <c r="BE68" s="158"/>
    </row>
    <row r="69" spans="1:57" ht="15.75" thickBot="1" x14ac:dyDescent="0.3">
      <c r="B69" s="40">
        <v>2</v>
      </c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  <c r="AZ69" s="158"/>
      <c r="BA69" s="158"/>
      <c r="BB69" s="158"/>
      <c r="BC69" s="158"/>
      <c r="BD69" s="158"/>
      <c r="BE69" s="158"/>
    </row>
    <row r="70" spans="1:57" ht="15.75" thickBot="1" x14ac:dyDescent="0.3">
      <c r="B70" s="40">
        <v>3</v>
      </c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  <c r="AQ70" s="158"/>
      <c r="AR70" s="158"/>
      <c r="AS70" s="158"/>
      <c r="AT70" s="158"/>
      <c r="AU70" s="158"/>
      <c r="AV70" s="158"/>
      <c r="AW70" s="158"/>
      <c r="AX70" s="158"/>
      <c r="AY70" s="158"/>
      <c r="AZ70" s="158"/>
      <c r="BA70" s="158"/>
      <c r="BB70" s="158"/>
      <c r="BC70" s="158"/>
      <c r="BD70" s="158"/>
      <c r="BE70" s="158"/>
    </row>
    <row r="71" spans="1:57" ht="15.75" thickBot="1" x14ac:dyDescent="0.3">
      <c r="B71" s="40">
        <v>4</v>
      </c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  <c r="BE71" s="158"/>
    </row>
    <row r="72" spans="1:57" ht="15.75" thickBot="1" x14ac:dyDescent="0.3">
      <c r="B72" s="40">
        <v>5</v>
      </c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8"/>
      <c r="AI72" s="158"/>
      <c r="AJ72" s="158"/>
      <c r="AK72" s="158"/>
      <c r="AL72" s="158"/>
      <c r="AM72" s="158"/>
      <c r="AN72" s="158"/>
      <c r="AO72" s="158"/>
      <c r="AP72" s="158"/>
      <c r="AQ72" s="158"/>
      <c r="AR72" s="158"/>
      <c r="AS72" s="158"/>
      <c r="AT72" s="158"/>
      <c r="AU72" s="158"/>
      <c r="AV72" s="158"/>
      <c r="AW72" s="158"/>
      <c r="AX72" s="158"/>
      <c r="AY72" s="158"/>
      <c r="AZ72" s="158"/>
      <c r="BA72" s="158"/>
      <c r="BB72" s="158"/>
      <c r="BC72" s="158"/>
      <c r="BD72" s="158"/>
      <c r="BE72" s="158"/>
    </row>
    <row r="73" spans="1:57" ht="15.75" thickBot="1" x14ac:dyDescent="0.3">
      <c r="B73" s="40">
        <v>6</v>
      </c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8"/>
      <c r="AI73" s="158"/>
      <c r="AJ73" s="158"/>
      <c r="AK73" s="158"/>
      <c r="AL73" s="158"/>
      <c r="AM73" s="158"/>
      <c r="AN73" s="158"/>
      <c r="AO73" s="158"/>
      <c r="AP73" s="158"/>
      <c r="AQ73" s="158"/>
      <c r="AR73" s="158"/>
      <c r="AS73" s="158"/>
      <c r="AT73" s="158"/>
      <c r="AU73" s="158"/>
      <c r="AV73" s="158"/>
      <c r="AW73" s="158"/>
      <c r="AX73" s="158"/>
      <c r="AY73" s="158"/>
      <c r="AZ73" s="158"/>
      <c r="BA73" s="158"/>
      <c r="BB73" s="158"/>
      <c r="BC73" s="158"/>
      <c r="BD73" s="158"/>
      <c r="BE73" s="158"/>
    </row>
    <row r="74" spans="1:57" ht="15.75" thickBot="1" x14ac:dyDescent="0.3">
      <c r="B74" s="40">
        <v>7</v>
      </c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8"/>
      <c r="AI74" s="158"/>
      <c r="AJ74" s="158"/>
      <c r="AK74" s="158"/>
      <c r="AL74" s="158"/>
      <c r="AM74" s="158"/>
      <c r="AN74" s="158"/>
      <c r="AO74" s="158"/>
      <c r="AP74" s="158"/>
      <c r="AQ74" s="158"/>
      <c r="AR74" s="158"/>
      <c r="AS74" s="158"/>
      <c r="AT74" s="158"/>
      <c r="AU74" s="158"/>
      <c r="AV74" s="158"/>
      <c r="AW74" s="158"/>
      <c r="AX74" s="158"/>
      <c r="AY74" s="158"/>
      <c r="AZ74" s="158"/>
      <c r="BA74" s="158"/>
      <c r="BB74" s="158"/>
      <c r="BC74" s="158"/>
      <c r="BD74" s="158"/>
      <c r="BE74" s="158"/>
    </row>
    <row r="75" spans="1:57" ht="15.75" thickBot="1" x14ac:dyDescent="0.3">
      <c r="B75" s="40">
        <v>8</v>
      </c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8"/>
      <c r="AI75" s="158"/>
      <c r="AJ75" s="158"/>
      <c r="AK75" s="158"/>
      <c r="AL75" s="158"/>
      <c r="AM75" s="158"/>
      <c r="AN75" s="158"/>
      <c r="AO75" s="158"/>
      <c r="AP75" s="158"/>
      <c r="AQ75" s="158"/>
      <c r="AR75" s="158"/>
      <c r="AS75" s="158"/>
      <c r="AT75" s="158"/>
      <c r="AU75" s="158"/>
      <c r="AV75" s="158"/>
      <c r="AW75" s="158"/>
      <c r="AX75" s="158"/>
      <c r="AY75" s="158"/>
      <c r="AZ75" s="158"/>
      <c r="BA75" s="158"/>
      <c r="BB75" s="158"/>
      <c r="BC75" s="158"/>
      <c r="BD75" s="158"/>
      <c r="BE75" s="158"/>
    </row>
    <row r="76" spans="1:57" ht="15.75" thickBot="1" x14ac:dyDescent="0.3">
      <c r="B76" s="40">
        <v>9</v>
      </c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8"/>
      <c r="AI76" s="158"/>
      <c r="AJ76" s="158"/>
      <c r="AK76" s="158"/>
      <c r="AL76" s="158"/>
      <c r="AM76" s="158"/>
      <c r="AN76" s="158"/>
      <c r="AO76" s="158"/>
      <c r="AP76" s="158"/>
      <c r="AQ76" s="158"/>
      <c r="AR76" s="158"/>
      <c r="AS76" s="158"/>
      <c r="AT76" s="158"/>
      <c r="AU76" s="158"/>
      <c r="AV76" s="158"/>
      <c r="AW76" s="158"/>
      <c r="AX76" s="158"/>
      <c r="AY76" s="158"/>
      <c r="AZ76" s="158"/>
      <c r="BA76" s="158"/>
      <c r="BB76" s="158"/>
      <c r="BC76" s="158"/>
      <c r="BD76" s="158"/>
      <c r="BE76" s="158"/>
    </row>
    <row r="77" spans="1:57" ht="15.75" thickBot="1" x14ac:dyDescent="0.3">
      <c r="B77" s="40">
        <v>10</v>
      </c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8"/>
      <c r="AI77" s="158"/>
      <c r="AJ77" s="158"/>
      <c r="AK77" s="158"/>
      <c r="AL77" s="158"/>
      <c r="AM77" s="158"/>
      <c r="AN77" s="158"/>
      <c r="AO77" s="158"/>
      <c r="AP77" s="158"/>
      <c r="AQ77" s="158"/>
      <c r="AR77" s="158"/>
      <c r="AS77" s="158"/>
      <c r="AT77" s="158"/>
      <c r="AU77" s="158"/>
      <c r="AV77" s="158"/>
      <c r="AW77" s="158"/>
      <c r="AX77" s="158"/>
      <c r="AY77" s="158"/>
      <c r="AZ77" s="158"/>
      <c r="BA77" s="158"/>
      <c r="BB77" s="158"/>
      <c r="BC77" s="158"/>
      <c r="BD77" s="158"/>
      <c r="BE77" s="158"/>
    </row>
    <row r="78" spans="1:57" ht="15.75" thickBot="1" x14ac:dyDescent="0.3">
      <c r="B78" s="40">
        <v>11</v>
      </c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8"/>
      <c r="AI78" s="158"/>
      <c r="AJ78" s="158"/>
      <c r="AK78" s="158"/>
      <c r="AL78" s="158"/>
      <c r="AM78" s="158"/>
      <c r="AN78" s="158"/>
      <c r="AO78" s="158"/>
      <c r="AP78" s="158"/>
      <c r="AQ78" s="158"/>
      <c r="AR78" s="158"/>
      <c r="AS78" s="158"/>
      <c r="AT78" s="158"/>
      <c r="AU78" s="158"/>
      <c r="AV78" s="158"/>
      <c r="AW78" s="158"/>
      <c r="AX78" s="158"/>
      <c r="AY78" s="158"/>
      <c r="AZ78" s="158"/>
      <c r="BA78" s="158"/>
      <c r="BB78" s="158"/>
      <c r="BC78" s="158"/>
      <c r="BD78" s="158"/>
      <c r="BE78" s="158"/>
    </row>
    <row r="79" spans="1:57" ht="15.75" thickBot="1" x14ac:dyDescent="0.3">
      <c r="B79" s="183">
        <v>12</v>
      </c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8"/>
      <c r="AI79" s="158"/>
      <c r="AJ79" s="158"/>
      <c r="AK79" s="158"/>
      <c r="AL79" s="158"/>
      <c r="AM79" s="158"/>
      <c r="AN79" s="158"/>
      <c r="AO79" s="158"/>
      <c r="AP79" s="158"/>
      <c r="AQ79" s="158"/>
      <c r="AR79" s="158"/>
      <c r="AS79" s="158"/>
      <c r="AT79" s="158"/>
      <c r="AU79" s="158"/>
      <c r="AV79" s="158"/>
      <c r="AW79" s="158"/>
      <c r="AX79" s="158"/>
      <c r="AY79" s="158"/>
      <c r="AZ79" s="158"/>
      <c r="BA79" s="158"/>
      <c r="BB79" s="158"/>
      <c r="BC79" s="158"/>
      <c r="BD79" s="158"/>
      <c r="BE79" s="158"/>
    </row>
  </sheetData>
  <pageMargins left="0.7" right="0.7" top="0.75" bottom="0.75" header="0.3" footer="0.3"/>
  <pageSetup scale="80" orientation="portrait" r:id="rId1"/>
  <rowBreaks count="1" manualBreakCount="1">
    <brk id="57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61"/>
  <sheetViews>
    <sheetView topLeftCell="A81" workbookViewId="0">
      <selection activeCell="A2" sqref="A2:Z1048576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66</v>
      </c>
      <c r="I1" t="s">
        <v>61</v>
      </c>
      <c r="J1" t="s">
        <v>65</v>
      </c>
      <c r="K1" t="s">
        <v>62</v>
      </c>
      <c r="L1" t="s">
        <v>63</v>
      </c>
      <c r="M1" t="s">
        <v>73</v>
      </c>
      <c r="N1" t="s">
        <v>41</v>
      </c>
      <c r="O1" t="s">
        <v>46</v>
      </c>
      <c r="P1" t="s">
        <v>44</v>
      </c>
    </row>
    <row r="2" spans="1:16" x14ac:dyDescent="0.25">
      <c r="A2" t="s">
        <v>75</v>
      </c>
      <c r="B2" t="s">
        <v>76</v>
      </c>
      <c r="C2" t="s">
        <v>77</v>
      </c>
      <c r="D2">
        <v>105</v>
      </c>
      <c r="E2" t="s">
        <v>78</v>
      </c>
      <c r="F2" t="s">
        <v>191</v>
      </c>
      <c r="G2" t="s">
        <v>192</v>
      </c>
      <c r="H2" t="s">
        <v>193</v>
      </c>
      <c r="I2" t="s">
        <v>194</v>
      </c>
      <c r="J2" t="s">
        <v>195</v>
      </c>
      <c r="K2" t="s">
        <v>196</v>
      </c>
      <c r="L2">
        <v>1200</v>
      </c>
      <c r="M2">
        <v>957437</v>
      </c>
      <c r="N2">
        <v>258410</v>
      </c>
      <c r="O2">
        <v>84264</v>
      </c>
      <c r="P2">
        <v>219474</v>
      </c>
    </row>
    <row r="3" spans="1:16" x14ac:dyDescent="0.25">
      <c r="A3" t="s">
        <v>75</v>
      </c>
      <c r="B3" t="s">
        <v>76</v>
      </c>
      <c r="C3" t="s">
        <v>77</v>
      </c>
      <c r="D3">
        <v>105</v>
      </c>
      <c r="E3" t="s">
        <v>78</v>
      </c>
      <c r="F3" t="s">
        <v>191</v>
      </c>
      <c r="G3" t="s">
        <v>192</v>
      </c>
      <c r="H3" t="s">
        <v>193</v>
      </c>
      <c r="I3" t="s">
        <v>194</v>
      </c>
      <c r="J3" t="s">
        <v>195</v>
      </c>
      <c r="K3" t="s">
        <v>196</v>
      </c>
      <c r="L3">
        <v>550</v>
      </c>
      <c r="M3">
        <v>957437</v>
      </c>
      <c r="N3">
        <v>258410</v>
      </c>
      <c r="O3">
        <v>84264</v>
      </c>
      <c r="P3">
        <v>219474</v>
      </c>
    </row>
    <row r="4" spans="1:16" x14ac:dyDescent="0.25">
      <c r="A4" t="s">
        <v>75</v>
      </c>
      <c r="B4" t="s">
        <v>76</v>
      </c>
      <c r="C4" t="s">
        <v>77</v>
      </c>
      <c r="D4">
        <v>105</v>
      </c>
      <c r="E4" t="s">
        <v>78</v>
      </c>
      <c r="F4" t="s">
        <v>191</v>
      </c>
      <c r="G4" t="s">
        <v>192</v>
      </c>
      <c r="H4" t="s">
        <v>193</v>
      </c>
      <c r="I4" t="s">
        <v>194</v>
      </c>
      <c r="J4" t="s">
        <v>195</v>
      </c>
      <c r="K4" t="s">
        <v>196</v>
      </c>
      <c r="L4">
        <v>720</v>
      </c>
      <c r="M4">
        <v>957437</v>
      </c>
      <c r="N4">
        <v>258410</v>
      </c>
      <c r="O4">
        <v>84264</v>
      </c>
      <c r="P4">
        <v>219474</v>
      </c>
    </row>
    <row r="5" spans="1:16" x14ac:dyDescent="0.25">
      <c r="A5" t="s">
        <v>75</v>
      </c>
      <c r="B5" t="s">
        <v>76</v>
      </c>
      <c r="C5" t="s">
        <v>77</v>
      </c>
      <c r="D5">
        <v>105</v>
      </c>
      <c r="E5" t="s">
        <v>78</v>
      </c>
      <c r="F5" t="s">
        <v>191</v>
      </c>
      <c r="G5" t="s">
        <v>192</v>
      </c>
      <c r="H5" t="s">
        <v>193</v>
      </c>
      <c r="I5" t="s">
        <v>194</v>
      </c>
      <c r="J5" t="s">
        <v>195</v>
      </c>
      <c r="K5" t="s">
        <v>196</v>
      </c>
      <c r="L5">
        <v>600</v>
      </c>
      <c r="M5">
        <v>957437</v>
      </c>
      <c r="N5">
        <v>258410</v>
      </c>
      <c r="O5">
        <v>84264</v>
      </c>
      <c r="P5">
        <v>219474</v>
      </c>
    </row>
    <row r="6" spans="1:16" x14ac:dyDescent="0.25">
      <c r="A6" t="s">
        <v>75</v>
      </c>
      <c r="B6" t="s">
        <v>76</v>
      </c>
      <c r="C6" t="s">
        <v>77</v>
      </c>
      <c r="D6">
        <v>105</v>
      </c>
      <c r="E6" t="s">
        <v>78</v>
      </c>
      <c r="F6" t="s">
        <v>191</v>
      </c>
      <c r="G6" t="s">
        <v>192</v>
      </c>
      <c r="H6" t="s">
        <v>193</v>
      </c>
      <c r="I6" t="s">
        <v>194</v>
      </c>
      <c r="J6" t="s">
        <v>195</v>
      </c>
      <c r="K6" t="s">
        <v>196</v>
      </c>
      <c r="L6">
        <v>6000</v>
      </c>
      <c r="M6">
        <v>957437</v>
      </c>
      <c r="N6">
        <v>258410</v>
      </c>
      <c r="O6">
        <v>84264</v>
      </c>
      <c r="P6">
        <v>219474</v>
      </c>
    </row>
    <row r="7" spans="1:16" x14ac:dyDescent="0.25">
      <c r="A7" t="s">
        <v>75</v>
      </c>
      <c r="B7" t="s">
        <v>76</v>
      </c>
      <c r="C7" t="s">
        <v>77</v>
      </c>
      <c r="D7">
        <v>105</v>
      </c>
      <c r="E7" t="s">
        <v>78</v>
      </c>
      <c r="F7" t="s">
        <v>191</v>
      </c>
      <c r="G7" t="s">
        <v>192</v>
      </c>
      <c r="H7" t="s">
        <v>193</v>
      </c>
      <c r="I7" t="s">
        <v>194</v>
      </c>
      <c r="J7" t="s">
        <v>195</v>
      </c>
      <c r="K7" t="s">
        <v>196</v>
      </c>
      <c r="L7">
        <v>4200</v>
      </c>
      <c r="M7">
        <v>957437</v>
      </c>
      <c r="N7">
        <v>258410</v>
      </c>
      <c r="O7">
        <v>84264</v>
      </c>
      <c r="P7">
        <v>219474</v>
      </c>
    </row>
    <row r="8" spans="1:16" x14ac:dyDescent="0.25">
      <c r="A8" t="s">
        <v>75</v>
      </c>
      <c r="B8" t="s">
        <v>76</v>
      </c>
      <c r="C8" t="s">
        <v>77</v>
      </c>
      <c r="D8">
        <v>105</v>
      </c>
      <c r="E8" t="s">
        <v>78</v>
      </c>
      <c r="F8" t="s">
        <v>191</v>
      </c>
      <c r="G8" t="s">
        <v>192</v>
      </c>
      <c r="H8" t="s">
        <v>193</v>
      </c>
      <c r="I8" t="s">
        <v>194</v>
      </c>
      <c r="J8" t="s">
        <v>195</v>
      </c>
      <c r="K8" t="s">
        <v>196</v>
      </c>
      <c r="L8">
        <v>400</v>
      </c>
      <c r="M8">
        <v>957437</v>
      </c>
      <c r="N8">
        <v>258410</v>
      </c>
      <c r="O8">
        <v>84264</v>
      </c>
      <c r="P8">
        <v>219474</v>
      </c>
    </row>
    <row r="9" spans="1:16" x14ac:dyDescent="0.25">
      <c r="A9" t="s">
        <v>75</v>
      </c>
      <c r="B9" t="s">
        <v>76</v>
      </c>
      <c r="C9" t="s">
        <v>77</v>
      </c>
      <c r="D9">
        <v>105</v>
      </c>
      <c r="E9" t="s">
        <v>78</v>
      </c>
      <c r="F9" t="s">
        <v>191</v>
      </c>
      <c r="G9" t="s">
        <v>192</v>
      </c>
      <c r="H9" t="s">
        <v>193</v>
      </c>
      <c r="I9" t="s">
        <v>194</v>
      </c>
      <c r="J9" t="s">
        <v>195</v>
      </c>
      <c r="K9" t="s">
        <v>196</v>
      </c>
      <c r="L9">
        <v>3000</v>
      </c>
      <c r="M9">
        <v>957437</v>
      </c>
      <c r="N9">
        <v>258410</v>
      </c>
      <c r="O9">
        <v>84264</v>
      </c>
      <c r="P9">
        <v>219474</v>
      </c>
    </row>
    <row r="10" spans="1:16" x14ac:dyDescent="0.25">
      <c r="A10" t="s">
        <v>75</v>
      </c>
      <c r="B10" t="s">
        <v>76</v>
      </c>
      <c r="C10" t="s">
        <v>77</v>
      </c>
      <c r="D10">
        <v>105</v>
      </c>
      <c r="E10" t="s">
        <v>78</v>
      </c>
      <c r="F10" t="s">
        <v>191</v>
      </c>
      <c r="G10" t="s">
        <v>192</v>
      </c>
      <c r="H10" t="s">
        <v>193</v>
      </c>
      <c r="I10" t="s">
        <v>194</v>
      </c>
      <c r="J10" t="s">
        <v>195</v>
      </c>
      <c r="K10" t="s">
        <v>196</v>
      </c>
      <c r="L10">
        <v>1750</v>
      </c>
      <c r="M10">
        <v>957437</v>
      </c>
      <c r="N10">
        <v>258410</v>
      </c>
      <c r="O10">
        <v>84264</v>
      </c>
      <c r="P10">
        <v>219474</v>
      </c>
    </row>
    <row r="11" spans="1:16" x14ac:dyDescent="0.25">
      <c r="A11" t="s">
        <v>75</v>
      </c>
      <c r="B11" t="s">
        <v>76</v>
      </c>
      <c r="C11" t="s">
        <v>77</v>
      </c>
      <c r="D11">
        <v>105</v>
      </c>
      <c r="E11" t="s">
        <v>78</v>
      </c>
      <c r="F11" t="s">
        <v>191</v>
      </c>
      <c r="G11" t="s">
        <v>192</v>
      </c>
      <c r="H11" t="s">
        <v>193</v>
      </c>
      <c r="I11" t="s">
        <v>194</v>
      </c>
      <c r="J11" t="s">
        <v>195</v>
      </c>
      <c r="K11" t="s">
        <v>196</v>
      </c>
      <c r="L11">
        <v>9500</v>
      </c>
      <c r="M11">
        <v>957437</v>
      </c>
      <c r="N11">
        <v>258410</v>
      </c>
      <c r="O11">
        <v>84264</v>
      </c>
      <c r="P11">
        <v>219474</v>
      </c>
    </row>
    <row r="12" spans="1:16" x14ac:dyDescent="0.25">
      <c r="A12" t="s">
        <v>75</v>
      </c>
      <c r="B12" t="s">
        <v>76</v>
      </c>
      <c r="C12" t="s">
        <v>77</v>
      </c>
      <c r="D12">
        <v>105</v>
      </c>
      <c r="E12" t="s">
        <v>78</v>
      </c>
      <c r="F12" t="s">
        <v>191</v>
      </c>
      <c r="G12" t="s">
        <v>192</v>
      </c>
      <c r="H12" t="s">
        <v>193</v>
      </c>
      <c r="I12" t="s">
        <v>194</v>
      </c>
      <c r="J12" t="s">
        <v>195</v>
      </c>
      <c r="K12" t="s">
        <v>196</v>
      </c>
      <c r="L12">
        <v>12900</v>
      </c>
      <c r="M12">
        <v>957437</v>
      </c>
      <c r="N12">
        <v>258410</v>
      </c>
      <c r="O12">
        <v>84264</v>
      </c>
      <c r="P12">
        <v>219474</v>
      </c>
    </row>
    <row r="13" spans="1:16" x14ac:dyDescent="0.25">
      <c r="A13" t="s">
        <v>75</v>
      </c>
      <c r="B13" t="s">
        <v>76</v>
      </c>
      <c r="C13" t="s">
        <v>77</v>
      </c>
      <c r="D13">
        <v>105</v>
      </c>
      <c r="E13" t="s">
        <v>78</v>
      </c>
      <c r="F13" t="s">
        <v>191</v>
      </c>
      <c r="G13" t="s">
        <v>192</v>
      </c>
      <c r="H13" t="s">
        <v>193</v>
      </c>
      <c r="I13" t="s">
        <v>194</v>
      </c>
      <c r="J13" t="s">
        <v>195</v>
      </c>
      <c r="K13" t="s">
        <v>196</v>
      </c>
      <c r="L13">
        <v>9565</v>
      </c>
      <c r="M13">
        <v>957437</v>
      </c>
      <c r="N13">
        <v>258410</v>
      </c>
      <c r="O13">
        <v>84264</v>
      </c>
      <c r="P13">
        <v>219474</v>
      </c>
    </row>
    <row r="14" spans="1:16" x14ac:dyDescent="0.25">
      <c r="A14" t="s">
        <v>75</v>
      </c>
      <c r="B14" t="s">
        <v>76</v>
      </c>
      <c r="C14" t="s">
        <v>77</v>
      </c>
      <c r="D14">
        <v>105</v>
      </c>
      <c r="E14" t="s">
        <v>78</v>
      </c>
      <c r="F14" t="s">
        <v>191</v>
      </c>
      <c r="G14" t="s">
        <v>192</v>
      </c>
      <c r="H14" t="s">
        <v>193</v>
      </c>
      <c r="I14" t="s">
        <v>194</v>
      </c>
      <c r="J14" t="s">
        <v>195</v>
      </c>
      <c r="K14" t="s">
        <v>196</v>
      </c>
      <c r="L14">
        <v>1025</v>
      </c>
      <c r="M14">
        <v>957437</v>
      </c>
      <c r="N14">
        <v>258410</v>
      </c>
      <c r="O14">
        <v>84264</v>
      </c>
      <c r="P14">
        <v>219474</v>
      </c>
    </row>
    <row r="15" spans="1:16" x14ac:dyDescent="0.25">
      <c r="A15" t="s">
        <v>75</v>
      </c>
      <c r="B15" t="s">
        <v>76</v>
      </c>
      <c r="C15" t="s">
        <v>77</v>
      </c>
      <c r="D15">
        <v>105</v>
      </c>
      <c r="E15" t="s">
        <v>78</v>
      </c>
      <c r="F15" t="s">
        <v>191</v>
      </c>
      <c r="G15" t="s">
        <v>192</v>
      </c>
      <c r="H15" t="s">
        <v>193</v>
      </c>
      <c r="I15" t="s">
        <v>197</v>
      </c>
      <c r="J15" t="s">
        <v>195</v>
      </c>
      <c r="K15" t="s">
        <v>198</v>
      </c>
      <c r="L15">
        <v>4192</v>
      </c>
      <c r="M15">
        <v>957437</v>
      </c>
      <c r="N15">
        <v>258410</v>
      </c>
      <c r="O15">
        <v>84264</v>
      </c>
      <c r="P15">
        <v>219474</v>
      </c>
    </row>
    <row r="16" spans="1:16" x14ac:dyDescent="0.25">
      <c r="A16" t="s">
        <v>75</v>
      </c>
      <c r="B16" t="s">
        <v>76</v>
      </c>
      <c r="C16" t="s">
        <v>77</v>
      </c>
      <c r="D16">
        <v>105</v>
      </c>
      <c r="E16" t="s">
        <v>78</v>
      </c>
      <c r="F16" t="s">
        <v>191</v>
      </c>
      <c r="G16" t="s">
        <v>192</v>
      </c>
      <c r="H16" t="s">
        <v>193</v>
      </c>
      <c r="I16" t="s">
        <v>197</v>
      </c>
      <c r="J16" t="s">
        <v>195</v>
      </c>
      <c r="K16" t="s">
        <v>198</v>
      </c>
      <c r="L16">
        <v>1000</v>
      </c>
      <c r="M16">
        <v>957437</v>
      </c>
      <c r="N16">
        <v>258410</v>
      </c>
      <c r="O16">
        <v>84264</v>
      </c>
      <c r="P16">
        <v>219474</v>
      </c>
    </row>
    <row r="17" spans="1:16" x14ac:dyDescent="0.25">
      <c r="A17" t="s">
        <v>75</v>
      </c>
      <c r="B17" t="s">
        <v>76</v>
      </c>
      <c r="C17" t="s">
        <v>77</v>
      </c>
      <c r="D17">
        <v>105</v>
      </c>
      <c r="E17" t="s">
        <v>78</v>
      </c>
      <c r="F17" t="s">
        <v>191</v>
      </c>
      <c r="G17" t="s">
        <v>192</v>
      </c>
      <c r="H17" t="s">
        <v>193</v>
      </c>
      <c r="I17" t="s">
        <v>197</v>
      </c>
      <c r="J17" t="s">
        <v>195</v>
      </c>
      <c r="K17" t="s">
        <v>198</v>
      </c>
      <c r="L17">
        <v>125</v>
      </c>
      <c r="M17">
        <v>957437</v>
      </c>
      <c r="N17">
        <v>258410</v>
      </c>
      <c r="O17">
        <v>84264</v>
      </c>
      <c r="P17">
        <v>219474</v>
      </c>
    </row>
    <row r="18" spans="1:16" x14ac:dyDescent="0.25">
      <c r="A18" t="s">
        <v>75</v>
      </c>
      <c r="B18" t="s">
        <v>76</v>
      </c>
      <c r="C18" t="s">
        <v>77</v>
      </c>
      <c r="D18">
        <v>105</v>
      </c>
      <c r="E18" t="s">
        <v>78</v>
      </c>
      <c r="F18" t="s">
        <v>191</v>
      </c>
      <c r="G18" t="s">
        <v>192</v>
      </c>
      <c r="H18" t="s">
        <v>193</v>
      </c>
      <c r="I18" t="s">
        <v>199</v>
      </c>
      <c r="J18" t="s">
        <v>195</v>
      </c>
      <c r="K18" t="s">
        <v>200</v>
      </c>
      <c r="L18">
        <v>6376</v>
      </c>
      <c r="M18">
        <v>957437</v>
      </c>
      <c r="N18">
        <v>258410</v>
      </c>
      <c r="O18">
        <v>84264</v>
      </c>
      <c r="P18">
        <v>219474</v>
      </c>
    </row>
    <row r="19" spans="1:16" x14ac:dyDescent="0.25">
      <c r="A19" t="s">
        <v>75</v>
      </c>
      <c r="B19" t="s">
        <v>76</v>
      </c>
      <c r="C19" t="s">
        <v>77</v>
      </c>
      <c r="D19">
        <v>105</v>
      </c>
      <c r="E19" t="s">
        <v>78</v>
      </c>
      <c r="F19" t="s">
        <v>191</v>
      </c>
      <c r="G19" t="s">
        <v>192</v>
      </c>
      <c r="H19" t="s">
        <v>193</v>
      </c>
      <c r="I19" t="s">
        <v>199</v>
      </c>
      <c r="J19" t="s">
        <v>195</v>
      </c>
      <c r="K19" t="s">
        <v>200</v>
      </c>
      <c r="L19">
        <v>52371</v>
      </c>
      <c r="M19">
        <v>957437</v>
      </c>
      <c r="N19">
        <v>258410</v>
      </c>
      <c r="O19">
        <v>84264</v>
      </c>
      <c r="P19">
        <v>219474</v>
      </c>
    </row>
    <row r="20" spans="1:16" x14ac:dyDescent="0.25">
      <c r="A20" t="s">
        <v>75</v>
      </c>
      <c r="B20" t="s">
        <v>76</v>
      </c>
      <c r="C20" t="s">
        <v>77</v>
      </c>
      <c r="D20">
        <v>105</v>
      </c>
      <c r="E20" t="s">
        <v>78</v>
      </c>
      <c r="F20" t="s">
        <v>191</v>
      </c>
      <c r="G20" t="s">
        <v>192</v>
      </c>
      <c r="H20" t="s">
        <v>193</v>
      </c>
      <c r="I20" t="s">
        <v>199</v>
      </c>
      <c r="J20" t="s">
        <v>195</v>
      </c>
      <c r="K20" t="s">
        <v>200</v>
      </c>
      <c r="L20">
        <v>52371</v>
      </c>
      <c r="M20">
        <v>957437</v>
      </c>
      <c r="N20">
        <v>258410</v>
      </c>
      <c r="O20">
        <v>84264</v>
      </c>
      <c r="P20">
        <v>219474</v>
      </c>
    </row>
    <row r="21" spans="1:16" x14ac:dyDescent="0.25">
      <c r="A21" t="s">
        <v>75</v>
      </c>
      <c r="B21" t="s">
        <v>76</v>
      </c>
      <c r="C21" t="s">
        <v>77</v>
      </c>
      <c r="D21">
        <v>105</v>
      </c>
      <c r="E21" t="s">
        <v>78</v>
      </c>
      <c r="F21" t="s">
        <v>191</v>
      </c>
      <c r="G21" t="s">
        <v>192</v>
      </c>
      <c r="H21" t="s">
        <v>193</v>
      </c>
      <c r="I21" t="s">
        <v>199</v>
      </c>
      <c r="J21" t="s">
        <v>195</v>
      </c>
      <c r="K21" t="s">
        <v>200</v>
      </c>
      <c r="L21">
        <v>7183</v>
      </c>
      <c r="M21">
        <v>957437</v>
      </c>
      <c r="N21">
        <v>258410</v>
      </c>
      <c r="O21">
        <v>84264</v>
      </c>
      <c r="P21">
        <v>219474</v>
      </c>
    </row>
    <row r="22" spans="1:16" x14ac:dyDescent="0.25">
      <c r="A22" t="s">
        <v>75</v>
      </c>
      <c r="B22" t="s">
        <v>76</v>
      </c>
      <c r="C22" t="s">
        <v>77</v>
      </c>
      <c r="D22">
        <v>105</v>
      </c>
      <c r="E22" t="s">
        <v>78</v>
      </c>
      <c r="F22" t="s">
        <v>191</v>
      </c>
      <c r="G22" t="s">
        <v>192</v>
      </c>
      <c r="H22" t="s">
        <v>193</v>
      </c>
      <c r="I22" t="s">
        <v>201</v>
      </c>
      <c r="J22" t="s">
        <v>195</v>
      </c>
      <c r="K22" t="s">
        <v>202</v>
      </c>
      <c r="L22">
        <v>25972</v>
      </c>
      <c r="M22">
        <v>957437</v>
      </c>
      <c r="N22">
        <v>258410</v>
      </c>
      <c r="O22">
        <v>84264</v>
      </c>
      <c r="P22">
        <v>219474</v>
      </c>
    </row>
    <row r="23" spans="1:16" x14ac:dyDescent="0.25">
      <c r="A23" t="s">
        <v>75</v>
      </c>
      <c r="B23" t="s">
        <v>76</v>
      </c>
      <c r="C23" t="s">
        <v>77</v>
      </c>
      <c r="D23">
        <v>105</v>
      </c>
      <c r="E23" t="s">
        <v>78</v>
      </c>
      <c r="F23" t="s">
        <v>191</v>
      </c>
      <c r="G23" t="s">
        <v>192</v>
      </c>
      <c r="H23" t="s">
        <v>193</v>
      </c>
      <c r="I23" t="s">
        <v>201</v>
      </c>
      <c r="J23" t="s">
        <v>195</v>
      </c>
      <c r="K23" t="s">
        <v>202</v>
      </c>
      <c r="L23">
        <v>54593</v>
      </c>
      <c r="M23">
        <v>957437</v>
      </c>
      <c r="N23">
        <v>258410</v>
      </c>
      <c r="O23">
        <v>84264</v>
      </c>
      <c r="P23">
        <v>219474</v>
      </c>
    </row>
    <row r="24" spans="1:16" x14ac:dyDescent="0.25">
      <c r="A24" t="s">
        <v>75</v>
      </c>
      <c r="B24" t="s">
        <v>76</v>
      </c>
      <c r="C24" t="s">
        <v>77</v>
      </c>
      <c r="D24">
        <v>105</v>
      </c>
      <c r="E24" t="s">
        <v>78</v>
      </c>
      <c r="F24" t="s">
        <v>191</v>
      </c>
      <c r="G24" t="s">
        <v>192</v>
      </c>
      <c r="H24" t="s">
        <v>193</v>
      </c>
      <c r="I24" t="s">
        <v>201</v>
      </c>
      <c r="J24" t="s">
        <v>195</v>
      </c>
      <c r="K24" t="s">
        <v>202</v>
      </c>
      <c r="L24">
        <v>80565</v>
      </c>
      <c r="M24">
        <v>957437</v>
      </c>
      <c r="N24">
        <v>258410</v>
      </c>
      <c r="O24">
        <v>84264</v>
      </c>
      <c r="P24">
        <v>219474</v>
      </c>
    </row>
    <row r="25" spans="1:16" x14ac:dyDescent="0.25">
      <c r="A25" t="s">
        <v>75</v>
      </c>
      <c r="B25" t="s">
        <v>76</v>
      </c>
      <c r="C25" t="s">
        <v>77</v>
      </c>
      <c r="D25">
        <v>105</v>
      </c>
      <c r="E25" t="s">
        <v>78</v>
      </c>
      <c r="F25" t="s">
        <v>191</v>
      </c>
      <c r="G25" t="s">
        <v>192</v>
      </c>
      <c r="H25" t="s">
        <v>193</v>
      </c>
      <c r="I25" t="s">
        <v>203</v>
      </c>
      <c r="J25" t="s">
        <v>195</v>
      </c>
      <c r="K25" t="s">
        <v>204</v>
      </c>
      <c r="L25">
        <v>16449</v>
      </c>
      <c r="M25">
        <v>957437</v>
      </c>
      <c r="N25">
        <v>258410</v>
      </c>
      <c r="O25">
        <v>84264</v>
      </c>
      <c r="P25">
        <v>219474</v>
      </c>
    </row>
    <row r="26" spans="1:16" x14ac:dyDescent="0.25">
      <c r="A26" t="s">
        <v>75</v>
      </c>
      <c r="B26" t="s">
        <v>76</v>
      </c>
      <c r="C26" t="s">
        <v>77</v>
      </c>
      <c r="D26">
        <v>105</v>
      </c>
      <c r="E26" t="s">
        <v>78</v>
      </c>
      <c r="F26" t="s">
        <v>191</v>
      </c>
      <c r="G26" t="s">
        <v>192</v>
      </c>
      <c r="H26" t="s">
        <v>193</v>
      </c>
      <c r="I26" t="s">
        <v>203</v>
      </c>
      <c r="J26" t="s">
        <v>195</v>
      </c>
      <c r="K26" t="s">
        <v>204</v>
      </c>
      <c r="L26">
        <v>3868</v>
      </c>
      <c r="M26">
        <v>957437</v>
      </c>
      <c r="N26">
        <v>258410</v>
      </c>
      <c r="O26">
        <v>84264</v>
      </c>
      <c r="P26">
        <v>219474</v>
      </c>
    </row>
    <row r="27" spans="1:16" x14ac:dyDescent="0.25">
      <c r="A27" t="s">
        <v>75</v>
      </c>
      <c r="B27" t="s">
        <v>76</v>
      </c>
      <c r="C27" t="s">
        <v>77</v>
      </c>
      <c r="D27">
        <v>105</v>
      </c>
      <c r="E27" t="s">
        <v>78</v>
      </c>
      <c r="F27" t="s">
        <v>191</v>
      </c>
      <c r="G27" t="s">
        <v>192</v>
      </c>
      <c r="H27" t="s">
        <v>193</v>
      </c>
      <c r="I27" t="s">
        <v>203</v>
      </c>
      <c r="J27" t="s">
        <v>195</v>
      </c>
      <c r="K27" t="s">
        <v>204</v>
      </c>
      <c r="L27">
        <v>24570</v>
      </c>
      <c r="M27">
        <v>957437</v>
      </c>
      <c r="N27">
        <v>258410</v>
      </c>
      <c r="O27">
        <v>84264</v>
      </c>
      <c r="P27">
        <v>219474</v>
      </c>
    </row>
    <row r="28" spans="1:16" x14ac:dyDescent="0.25">
      <c r="A28" t="s">
        <v>75</v>
      </c>
      <c r="B28" t="s">
        <v>76</v>
      </c>
      <c r="C28" t="s">
        <v>77</v>
      </c>
      <c r="D28">
        <v>105</v>
      </c>
      <c r="E28" t="s">
        <v>78</v>
      </c>
      <c r="F28" t="s">
        <v>191</v>
      </c>
      <c r="G28" t="s">
        <v>192</v>
      </c>
      <c r="H28" t="s">
        <v>193</v>
      </c>
      <c r="I28" t="s">
        <v>205</v>
      </c>
      <c r="J28" t="s">
        <v>195</v>
      </c>
      <c r="K28" t="s">
        <v>206</v>
      </c>
      <c r="L28">
        <v>1875</v>
      </c>
      <c r="M28">
        <v>957437</v>
      </c>
      <c r="N28">
        <v>258410</v>
      </c>
      <c r="O28">
        <v>84264</v>
      </c>
      <c r="P28">
        <v>219474</v>
      </c>
    </row>
    <row r="29" spans="1:16" x14ac:dyDescent="0.25">
      <c r="A29" t="s">
        <v>75</v>
      </c>
      <c r="B29" t="s">
        <v>76</v>
      </c>
      <c r="C29" t="s">
        <v>77</v>
      </c>
      <c r="D29">
        <v>105</v>
      </c>
      <c r="E29" t="s">
        <v>78</v>
      </c>
      <c r="F29" t="s">
        <v>191</v>
      </c>
      <c r="G29" t="s">
        <v>192</v>
      </c>
      <c r="H29" t="s">
        <v>193</v>
      </c>
      <c r="I29" t="s">
        <v>207</v>
      </c>
      <c r="J29" t="s">
        <v>195</v>
      </c>
      <c r="K29" t="s">
        <v>208</v>
      </c>
      <c r="L29">
        <v>2520</v>
      </c>
      <c r="M29">
        <v>957437</v>
      </c>
      <c r="N29">
        <v>258410</v>
      </c>
      <c r="O29">
        <v>84264</v>
      </c>
      <c r="P29">
        <v>219474</v>
      </c>
    </row>
    <row r="30" spans="1:16" x14ac:dyDescent="0.25">
      <c r="A30" t="s">
        <v>75</v>
      </c>
      <c r="B30" t="s">
        <v>76</v>
      </c>
      <c r="C30" t="s">
        <v>77</v>
      </c>
      <c r="D30">
        <v>105</v>
      </c>
      <c r="E30" t="s">
        <v>78</v>
      </c>
      <c r="F30" t="s">
        <v>191</v>
      </c>
      <c r="G30" t="s">
        <v>192</v>
      </c>
      <c r="H30" t="s">
        <v>193</v>
      </c>
      <c r="I30" t="s">
        <v>209</v>
      </c>
      <c r="J30" t="s">
        <v>195</v>
      </c>
      <c r="K30" t="s">
        <v>210</v>
      </c>
      <c r="L30">
        <v>13854</v>
      </c>
      <c r="M30">
        <v>957437</v>
      </c>
      <c r="N30">
        <v>258410</v>
      </c>
      <c r="O30">
        <v>84264</v>
      </c>
      <c r="P30">
        <v>219474</v>
      </c>
    </row>
    <row r="31" spans="1:16" x14ac:dyDescent="0.25">
      <c r="A31" t="s">
        <v>75</v>
      </c>
      <c r="B31" t="s">
        <v>76</v>
      </c>
      <c r="C31" t="s">
        <v>77</v>
      </c>
      <c r="D31">
        <v>105</v>
      </c>
      <c r="E31" t="s">
        <v>78</v>
      </c>
      <c r="F31" t="s">
        <v>191</v>
      </c>
      <c r="G31" t="s">
        <v>192</v>
      </c>
      <c r="H31" t="s">
        <v>193</v>
      </c>
      <c r="I31" t="s">
        <v>209</v>
      </c>
      <c r="J31" t="s">
        <v>195</v>
      </c>
      <c r="K31" t="s">
        <v>210</v>
      </c>
      <c r="L31">
        <v>6568</v>
      </c>
      <c r="M31">
        <v>957437</v>
      </c>
      <c r="N31">
        <v>258410</v>
      </c>
      <c r="O31">
        <v>84264</v>
      </c>
      <c r="P31">
        <v>219474</v>
      </c>
    </row>
    <row r="32" spans="1:16" x14ac:dyDescent="0.25">
      <c r="A32" t="s">
        <v>75</v>
      </c>
      <c r="B32" t="s">
        <v>76</v>
      </c>
      <c r="C32" t="s">
        <v>77</v>
      </c>
      <c r="D32">
        <v>105</v>
      </c>
      <c r="E32" t="s">
        <v>78</v>
      </c>
      <c r="F32" t="s">
        <v>191</v>
      </c>
      <c r="G32" t="s">
        <v>192</v>
      </c>
      <c r="H32" t="s">
        <v>193</v>
      </c>
      <c r="I32" t="s">
        <v>209</v>
      </c>
      <c r="J32" t="s">
        <v>195</v>
      </c>
      <c r="K32" t="s">
        <v>210</v>
      </c>
      <c r="L32">
        <v>2882</v>
      </c>
      <c r="M32">
        <v>957437</v>
      </c>
      <c r="N32">
        <v>258410</v>
      </c>
      <c r="O32">
        <v>84264</v>
      </c>
      <c r="P32">
        <v>219474</v>
      </c>
    </row>
    <row r="33" spans="1:16" x14ac:dyDescent="0.25">
      <c r="A33" t="s">
        <v>75</v>
      </c>
      <c r="B33" t="s">
        <v>76</v>
      </c>
      <c r="C33" t="s">
        <v>77</v>
      </c>
      <c r="D33">
        <v>105</v>
      </c>
      <c r="E33" t="s">
        <v>78</v>
      </c>
      <c r="F33" t="s">
        <v>191</v>
      </c>
      <c r="G33" t="s">
        <v>192</v>
      </c>
      <c r="H33" t="s">
        <v>193</v>
      </c>
      <c r="I33" t="s">
        <v>209</v>
      </c>
      <c r="J33" t="s">
        <v>195</v>
      </c>
      <c r="K33" t="s">
        <v>210</v>
      </c>
      <c r="L33">
        <v>12375</v>
      </c>
      <c r="M33">
        <v>957437</v>
      </c>
      <c r="N33">
        <v>258410</v>
      </c>
      <c r="O33">
        <v>84264</v>
      </c>
      <c r="P33">
        <v>219474</v>
      </c>
    </row>
    <row r="34" spans="1:16" x14ac:dyDescent="0.25">
      <c r="A34" t="s">
        <v>75</v>
      </c>
      <c r="B34" t="s">
        <v>76</v>
      </c>
      <c r="C34" t="s">
        <v>77</v>
      </c>
      <c r="D34">
        <v>105</v>
      </c>
      <c r="E34" t="s">
        <v>78</v>
      </c>
      <c r="F34" t="s">
        <v>191</v>
      </c>
      <c r="G34" t="s">
        <v>192</v>
      </c>
      <c r="H34" t="s">
        <v>193</v>
      </c>
      <c r="I34" t="s">
        <v>209</v>
      </c>
      <c r="J34" t="s">
        <v>195</v>
      </c>
      <c r="K34" t="s">
        <v>210</v>
      </c>
      <c r="L34">
        <v>2828</v>
      </c>
      <c r="M34">
        <v>957437</v>
      </c>
      <c r="N34">
        <v>258410</v>
      </c>
      <c r="O34">
        <v>84264</v>
      </c>
      <c r="P34">
        <v>219474</v>
      </c>
    </row>
    <row r="35" spans="1:16" x14ac:dyDescent="0.25">
      <c r="A35" t="s">
        <v>75</v>
      </c>
      <c r="B35" t="s">
        <v>76</v>
      </c>
      <c r="C35" t="s">
        <v>77</v>
      </c>
      <c r="D35">
        <v>105</v>
      </c>
      <c r="E35" t="s">
        <v>78</v>
      </c>
      <c r="F35" t="s">
        <v>191</v>
      </c>
      <c r="G35" t="s">
        <v>192</v>
      </c>
      <c r="H35" t="s">
        <v>193</v>
      </c>
      <c r="I35" t="s">
        <v>209</v>
      </c>
      <c r="J35" t="s">
        <v>195</v>
      </c>
      <c r="K35" t="s">
        <v>210</v>
      </c>
      <c r="L35">
        <v>5875</v>
      </c>
      <c r="M35">
        <v>957437</v>
      </c>
      <c r="N35">
        <v>258410</v>
      </c>
      <c r="O35">
        <v>84264</v>
      </c>
      <c r="P35">
        <v>219474</v>
      </c>
    </row>
    <row r="36" spans="1:16" x14ac:dyDescent="0.25">
      <c r="A36" t="s">
        <v>75</v>
      </c>
      <c r="B36" t="s">
        <v>76</v>
      </c>
      <c r="C36" t="s">
        <v>77</v>
      </c>
      <c r="D36">
        <v>105</v>
      </c>
      <c r="E36" t="s">
        <v>78</v>
      </c>
      <c r="F36" t="s">
        <v>191</v>
      </c>
      <c r="G36" t="s">
        <v>192</v>
      </c>
      <c r="H36" t="s">
        <v>193</v>
      </c>
      <c r="I36" t="s">
        <v>209</v>
      </c>
      <c r="J36" t="s">
        <v>195</v>
      </c>
      <c r="K36" t="s">
        <v>210</v>
      </c>
      <c r="L36">
        <v>840</v>
      </c>
      <c r="M36">
        <v>957437</v>
      </c>
      <c r="N36">
        <v>258410</v>
      </c>
      <c r="O36">
        <v>84264</v>
      </c>
      <c r="P36">
        <v>219474</v>
      </c>
    </row>
    <row r="37" spans="1:16" x14ac:dyDescent="0.25">
      <c r="A37" t="s">
        <v>75</v>
      </c>
      <c r="B37" t="s">
        <v>76</v>
      </c>
      <c r="C37" t="s">
        <v>77</v>
      </c>
      <c r="D37">
        <v>105</v>
      </c>
      <c r="E37" t="s">
        <v>78</v>
      </c>
      <c r="F37" t="s">
        <v>191</v>
      </c>
      <c r="G37" t="s">
        <v>192</v>
      </c>
      <c r="H37" t="s">
        <v>193</v>
      </c>
      <c r="I37" t="s">
        <v>209</v>
      </c>
      <c r="J37" t="s">
        <v>195</v>
      </c>
      <c r="K37" t="s">
        <v>210</v>
      </c>
      <c r="L37">
        <v>196</v>
      </c>
      <c r="M37">
        <v>957437</v>
      </c>
      <c r="N37">
        <v>258410</v>
      </c>
      <c r="O37">
        <v>84264</v>
      </c>
      <c r="P37">
        <v>219474</v>
      </c>
    </row>
    <row r="38" spans="1:16" x14ac:dyDescent="0.25">
      <c r="A38" t="s">
        <v>75</v>
      </c>
      <c r="B38" t="s">
        <v>76</v>
      </c>
      <c r="C38" t="s">
        <v>77</v>
      </c>
      <c r="D38">
        <v>105</v>
      </c>
      <c r="E38" t="s">
        <v>78</v>
      </c>
      <c r="F38" t="s">
        <v>191</v>
      </c>
      <c r="G38" t="s">
        <v>192</v>
      </c>
      <c r="H38" t="s">
        <v>193</v>
      </c>
      <c r="I38" t="s">
        <v>209</v>
      </c>
      <c r="J38" t="s">
        <v>195</v>
      </c>
      <c r="K38" t="s">
        <v>210</v>
      </c>
      <c r="L38">
        <v>1250</v>
      </c>
      <c r="M38">
        <v>957437</v>
      </c>
      <c r="N38">
        <v>258410</v>
      </c>
      <c r="O38">
        <v>84264</v>
      </c>
      <c r="P38">
        <v>219474</v>
      </c>
    </row>
    <row r="39" spans="1:16" x14ac:dyDescent="0.25">
      <c r="A39" t="s">
        <v>75</v>
      </c>
      <c r="B39" t="s">
        <v>76</v>
      </c>
      <c r="C39" t="s">
        <v>77</v>
      </c>
      <c r="D39">
        <v>105</v>
      </c>
      <c r="E39" t="s">
        <v>78</v>
      </c>
      <c r="F39" t="s">
        <v>191</v>
      </c>
      <c r="G39" t="s">
        <v>192</v>
      </c>
      <c r="H39" t="s">
        <v>193</v>
      </c>
      <c r="I39" t="s">
        <v>209</v>
      </c>
      <c r="J39" t="s">
        <v>195</v>
      </c>
      <c r="K39" t="s">
        <v>210</v>
      </c>
      <c r="L39">
        <v>4159</v>
      </c>
      <c r="M39">
        <v>957437</v>
      </c>
      <c r="N39">
        <v>258410</v>
      </c>
      <c r="O39">
        <v>84264</v>
      </c>
      <c r="P39">
        <v>219474</v>
      </c>
    </row>
    <row r="40" spans="1:16" x14ac:dyDescent="0.25">
      <c r="A40" t="s">
        <v>75</v>
      </c>
      <c r="B40" t="s">
        <v>76</v>
      </c>
      <c r="C40" t="s">
        <v>77</v>
      </c>
      <c r="D40">
        <v>105</v>
      </c>
      <c r="E40" t="s">
        <v>78</v>
      </c>
      <c r="F40" t="s">
        <v>191</v>
      </c>
      <c r="G40" t="s">
        <v>192</v>
      </c>
      <c r="H40" t="s">
        <v>193</v>
      </c>
      <c r="I40" t="s">
        <v>209</v>
      </c>
      <c r="J40" t="s">
        <v>195</v>
      </c>
      <c r="K40" t="s">
        <v>210</v>
      </c>
      <c r="L40">
        <v>525</v>
      </c>
      <c r="M40">
        <v>957437</v>
      </c>
      <c r="N40">
        <v>258410</v>
      </c>
      <c r="O40">
        <v>84264</v>
      </c>
      <c r="P40">
        <v>219474</v>
      </c>
    </row>
    <row r="41" spans="1:16" x14ac:dyDescent="0.25">
      <c r="A41" t="s">
        <v>75</v>
      </c>
      <c r="B41" t="s">
        <v>76</v>
      </c>
      <c r="C41" t="s">
        <v>77</v>
      </c>
      <c r="D41">
        <v>105</v>
      </c>
      <c r="E41" t="s">
        <v>78</v>
      </c>
      <c r="F41" t="s">
        <v>191</v>
      </c>
      <c r="G41" t="s">
        <v>192</v>
      </c>
      <c r="H41" t="s">
        <v>193</v>
      </c>
      <c r="I41" t="s">
        <v>209</v>
      </c>
      <c r="J41" t="s">
        <v>195</v>
      </c>
      <c r="K41" t="s">
        <v>210</v>
      </c>
      <c r="L41">
        <v>550</v>
      </c>
      <c r="M41">
        <v>957437</v>
      </c>
      <c r="N41">
        <v>258410</v>
      </c>
      <c r="O41">
        <v>84264</v>
      </c>
      <c r="P41">
        <v>219474</v>
      </c>
    </row>
    <row r="42" spans="1:16" x14ac:dyDescent="0.25">
      <c r="A42" t="s">
        <v>75</v>
      </c>
      <c r="B42" t="s">
        <v>76</v>
      </c>
      <c r="C42" t="s">
        <v>77</v>
      </c>
      <c r="D42">
        <v>105</v>
      </c>
      <c r="E42" t="s">
        <v>78</v>
      </c>
      <c r="F42" t="s">
        <v>191</v>
      </c>
      <c r="G42" t="s">
        <v>192</v>
      </c>
      <c r="H42" t="s">
        <v>193</v>
      </c>
      <c r="I42" t="s">
        <v>209</v>
      </c>
      <c r="J42" t="s">
        <v>195</v>
      </c>
      <c r="K42" t="s">
        <v>210</v>
      </c>
      <c r="L42">
        <v>609</v>
      </c>
      <c r="M42">
        <v>957437</v>
      </c>
      <c r="N42">
        <v>258410</v>
      </c>
      <c r="O42">
        <v>84264</v>
      </c>
      <c r="P42">
        <v>219474</v>
      </c>
    </row>
    <row r="43" spans="1:16" x14ac:dyDescent="0.25">
      <c r="A43" t="s">
        <v>75</v>
      </c>
      <c r="B43" t="s">
        <v>76</v>
      </c>
      <c r="C43" t="s">
        <v>77</v>
      </c>
      <c r="D43">
        <v>105</v>
      </c>
      <c r="E43" t="s">
        <v>78</v>
      </c>
      <c r="F43" t="s">
        <v>191</v>
      </c>
      <c r="G43" t="s">
        <v>192</v>
      </c>
      <c r="H43" t="s">
        <v>193</v>
      </c>
      <c r="I43" t="s">
        <v>209</v>
      </c>
      <c r="J43" t="s">
        <v>195</v>
      </c>
      <c r="K43" t="s">
        <v>210</v>
      </c>
      <c r="L43">
        <v>1548</v>
      </c>
      <c r="M43">
        <v>957437</v>
      </c>
      <c r="N43">
        <v>258410</v>
      </c>
      <c r="O43">
        <v>84264</v>
      </c>
      <c r="P43">
        <v>219474</v>
      </c>
    </row>
    <row r="44" spans="1:16" x14ac:dyDescent="0.25">
      <c r="A44" t="s">
        <v>75</v>
      </c>
      <c r="B44" t="s">
        <v>76</v>
      </c>
      <c r="C44" t="s">
        <v>77</v>
      </c>
      <c r="D44">
        <v>105</v>
      </c>
      <c r="E44" t="s">
        <v>78</v>
      </c>
      <c r="F44" t="s">
        <v>191</v>
      </c>
      <c r="G44" t="s">
        <v>192</v>
      </c>
      <c r="H44" t="s">
        <v>193</v>
      </c>
      <c r="I44" t="s">
        <v>211</v>
      </c>
      <c r="J44" t="s">
        <v>195</v>
      </c>
      <c r="K44" t="s">
        <v>212</v>
      </c>
      <c r="L44">
        <v>9875</v>
      </c>
      <c r="M44">
        <v>957437</v>
      </c>
      <c r="N44">
        <v>258410</v>
      </c>
      <c r="O44">
        <v>84264</v>
      </c>
      <c r="P44">
        <v>219474</v>
      </c>
    </row>
    <row r="45" spans="1:16" x14ac:dyDescent="0.25">
      <c r="A45" t="s">
        <v>75</v>
      </c>
      <c r="B45" t="s">
        <v>76</v>
      </c>
      <c r="C45" t="s">
        <v>77</v>
      </c>
      <c r="D45">
        <v>105</v>
      </c>
      <c r="E45" t="s">
        <v>78</v>
      </c>
      <c r="F45" t="s">
        <v>191</v>
      </c>
      <c r="G45" t="s">
        <v>192</v>
      </c>
      <c r="H45" t="s">
        <v>193</v>
      </c>
      <c r="I45" t="s">
        <v>213</v>
      </c>
      <c r="J45" t="s">
        <v>195</v>
      </c>
      <c r="K45" t="s">
        <v>214</v>
      </c>
      <c r="L45">
        <v>900</v>
      </c>
      <c r="M45">
        <v>957437</v>
      </c>
      <c r="N45">
        <v>258410</v>
      </c>
      <c r="O45">
        <v>84264</v>
      </c>
      <c r="P45">
        <v>219474</v>
      </c>
    </row>
    <row r="46" spans="1:16" x14ac:dyDescent="0.25">
      <c r="A46" t="s">
        <v>75</v>
      </c>
      <c r="B46" t="s">
        <v>76</v>
      </c>
      <c r="C46" t="s">
        <v>77</v>
      </c>
      <c r="D46">
        <v>105</v>
      </c>
      <c r="E46" t="s">
        <v>78</v>
      </c>
      <c r="F46" t="s">
        <v>191</v>
      </c>
      <c r="G46" t="s">
        <v>192</v>
      </c>
      <c r="H46" t="s">
        <v>193</v>
      </c>
      <c r="I46" t="s">
        <v>213</v>
      </c>
      <c r="J46" t="s">
        <v>195</v>
      </c>
      <c r="K46" t="s">
        <v>214</v>
      </c>
      <c r="L46">
        <v>6998</v>
      </c>
      <c r="M46">
        <v>957437</v>
      </c>
      <c r="N46">
        <v>258410</v>
      </c>
      <c r="O46">
        <v>84264</v>
      </c>
      <c r="P46">
        <v>219474</v>
      </c>
    </row>
    <row r="47" spans="1:16" x14ac:dyDescent="0.25">
      <c r="A47" t="s">
        <v>75</v>
      </c>
      <c r="B47" t="s">
        <v>76</v>
      </c>
      <c r="C47" t="s">
        <v>77</v>
      </c>
      <c r="D47">
        <v>105</v>
      </c>
      <c r="E47" t="s">
        <v>78</v>
      </c>
      <c r="F47" t="s">
        <v>191</v>
      </c>
      <c r="G47" t="s">
        <v>192</v>
      </c>
      <c r="H47" t="s">
        <v>193</v>
      </c>
      <c r="I47" t="s">
        <v>215</v>
      </c>
      <c r="J47" t="s">
        <v>195</v>
      </c>
      <c r="K47" t="s">
        <v>216</v>
      </c>
      <c r="L47">
        <v>47778</v>
      </c>
      <c r="M47">
        <v>957437</v>
      </c>
      <c r="N47">
        <v>258410</v>
      </c>
      <c r="O47">
        <v>84264</v>
      </c>
      <c r="P47">
        <v>219474</v>
      </c>
    </row>
    <row r="48" spans="1:16" x14ac:dyDescent="0.25">
      <c r="A48" t="s">
        <v>75</v>
      </c>
      <c r="B48" t="s">
        <v>76</v>
      </c>
      <c r="C48" t="s">
        <v>77</v>
      </c>
      <c r="D48">
        <v>105</v>
      </c>
      <c r="E48" t="s">
        <v>78</v>
      </c>
      <c r="F48" t="s">
        <v>191</v>
      </c>
      <c r="G48" t="s">
        <v>192</v>
      </c>
      <c r="H48" t="s">
        <v>193</v>
      </c>
      <c r="I48" t="s">
        <v>217</v>
      </c>
      <c r="J48" t="s">
        <v>195</v>
      </c>
      <c r="K48" t="s">
        <v>218</v>
      </c>
      <c r="L48">
        <v>9900</v>
      </c>
      <c r="M48">
        <v>957437</v>
      </c>
      <c r="N48">
        <v>258410</v>
      </c>
      <c r="O48">
        <v>84264</v>
      </c>
      <c r="P48">
        <v>219474</v>
      </c>
    </row>
    <row r="49" spans="1:16" x14ac:dyDescent="0.25">
      <c r="A49" t="s">
        <v>75</v>
      </c>
      <c r="B49" t="s">
        <v>76</v>
      </c>
      <c r="C49" t="s">
        <v>77</v>
      </c>
      <c r="D49">
        <v>105</v>
      </c>
      <c r="E49" t="s">
        <v>78</v>
      </c>
      <c r="F49" t="s">
        <v>191</v>
      </c>
      <c r="G49" t="s">
        <v>192</v>
      </c>
      <c r="H49" t="s">
        <v>193</v>
      </c>
      <c r="I49" t="s">
        <v>217</v>
      </c>
      <c r="J49" t="s">
        <v>195</v>
      </c>
      <c r="K49" t="s">
        <v>218</v>
      </c>
      <c r="L49">
        <v>1245</v>
      </c>
      <c r="M49">
        <v>957437</v>
      </c>
      <c r="N49">
        <v>258410</v>
      </c>
      <c r="O49">
        <v>84264</v>
      </c>
      <c r="P49">
        <v>219474</v>
      </c>
    </row>
    <row r="50" spans="1:16" x14ac:dyDescent="0.25">
      <c r="A50" t="s">
        <v>75</v>
      </c>
      <c r="B50" t="s">
        <v>76</v>
      </c>
      <c r="C50" t="s">
        <v>77</v>
      </c>
      <c r="D50">
        <v>105</v>
      </c>
      <c r="E50" t="s">
        <v>78</v>
      </c>
      <c r="F50" t="s">
        <v>191</v>
      </c>
      <c r="G50" t="s">
        <v>192</v>
      </c>
      <c r="H50" t="s">
        <v>193</v>
      </c>
      <c r="I50" t="s">
        <v>219</v>
      </c>
      <c r="J50" t="s">
        <v>195</v>
      </c>
      <c r="K50" t="s">
        <v>220</v>
      </c>
      <c r="L50">
        <v>1000</v>
      </c>
      <c r="M50">
        <v>957437</v>
      </c>
      <c r="N50">
        <v>258410</v>
      </c>
      <c r="O50">
        <v>84264</v>
      </c>
      <c r="P50">
        <v>219474</v>
      </c>
    </row>
    <row r="51" spans="1:16" x14ac:dyDescent="0.25">
      <c r="A51" t="s">
        <v>75</v>
      </c>
      <c r="B51" t="s">
        <v>76</v>
      </c>
      <c r="C51" t="s">
        <v>77</v>
      </c>
      <c r="D51">
        <v>105</v>
      </c>
      <c r="E51" t="s">
        <v>78</v>
      </c>
      <c r="F51" t="s">
        <v>191</v>
      </c>
      <c r="G51" t="s">
        <v>192</v>
      </c>
      <c r="H51" t="s">
        <v>193</v>
      </c>
      <c r="I51" t="s">
        <v>219</v>
      </c>
      <c r="J51" t="s">
        <v>195</v>
      </c>
      <c r="K51" t="s">
        <v>220</v>
      </c>
      <c r="L51">
        <v>4942</v>
      </c>
      <c r="M51">
        <v>957437</v>
      </c>
      <c r="N51">
        <v>258410</v>
      </c>
      <c r="O51">
        <v>84264</v>
      </c>
      <c r="P51">
        <v>219474</v>
      </c>
    </row>
    <row r="52" spans="1:16" x14ac:dyDescent="0.25">
      <c r="A52" t="s">
        <v>75</v>
      </c>
      <c r="B52" t="s">
        <v>76</v>
      </c>
      <c r="C52" t="s">
        <v>77</v>
      </c>
      <c r="D52">
        <v>105</v>
      </c>
      <c r="E52" t="s">
        <v>78</v>
      </c>
      <c r="F52" t="s">
        <v>191</v>
      </c>
      <c r="G52" t="s">
        <v>192</v>
      </c>
      <c r="H52" t="s">
        <v>193</v>
      </c>
      <c r="I52" t="s">
        <v>221</v>
      </c>
      <c r="J52" t="s">
        <v>195</v>
      </c>
      <c r="K52" t="s">
        <v>222</v>
      </c>
      <c r="L52">
        <v>2940</v>
      </c>
      <c r="M52">
        <v>957437</v>
      </c>
      <c r="N52">
        <v>258410</v>
      </c>
      <c r="O52">
        <v>84264</v>
      </c>
      <c r="P52">
        <v>219474</v>
      </c>
    </row>
    <row r="53" spans="1:16" x14ac:dyDescent="0.25">
      <c r="A53" t="s">
        <v>75</v>
      </c>
      <c r="B53" t="s">
        <v>76</v>
      </c>
      <c r="C53" t="s">
        <v>77</v>
      </c>
      <c r="D53">
        <v>105</v>
      </c>
      <c r="E53" t="s">
        <v>78</v>
      </c>
      <c r="F53" t="s">
        <v>191</v>
      </c>
      <c r="G53" t="s">
        <v>192</v>
      </c>
      <c r="H53" t="s">
        <v>193</v>
      </c>
      <c r="I53" t="s">
        <v>223</v>
      </c>
      <c r="J53" t="s">
        <v>195</v>
      </c>
      <c r="K53" t="s">
        <v>224</v>
      </c>
      <c r="L53">
        <v>3050</v>
      </c>
      <c r="M53">
        <v>957437</v>
      </c>
      <c r="N53">
        <v>258410</v>
      </c>
      <c r="O53">
        <v>84264</v>
      </c>
      <c r="P53">
        <v>219474</v>
      </c>
    </row>
    <row r="54" spans="1:16" x14ac:dyDescent="0.25">
      <c r="A54" t="s">
        <v>75</v>
      </c>
      <c r="B54" t="s">
        <v>76</v>
      </c>
      <c r="C54" t="s">
        <v>77</v>
      </c>
      <c r="D54">
        <v>105</v>
      </c>
      <c r="E54" t="s">
        <v>78</v>
      </c>
      <c r="F54" t="s">
        <v>191</v>
      </c>
      <c r="G54" t="s">
        <v>192</v>
      </c>
      <c r="H54" t="s">
        <v>193</v>
      </c>
      <c r="I54" t="s">
        <v>223</v>
      </c>
      <c r="J54" t="s">
        <v>195</v>
      </c>
      <c r="K54" t="s">
        <v>224</v>
      </c>
      <c r="L54">
        <v>1000</v>
      </c>
      <c r="M54">
        <v>957437</v>
      </c>
      <c r="N54">
        <v>258410</v>
      </c>
      <c r="O54">
        <v>84264</v>
      </c>
      <c r="P54">
        <v>219474</v>
      </c>
    </row>
    <row r="55" spans="1:16" x14ac:dyDescent="0.25">
      <c r="A55" t="s">
        <v>75</v>
      </c>
      <c r="B55" t="s">
        <v>76</v>
      </c>
      <c r="C55" t="s">
        <v>77</v>
      </c>
      <c r="D55">
        <v>105</v>
      </c>
      <c r="E55" t="s">
        <v>78</v>
      </c>
      <c r="F55" t="s">
        <v>191</v>
      </c>
      <c r="G55" t="s">
        <v>192</v>
      </c>
      <c r="H55" t="s">
        <v>193</v>
      </c>
      <c r="I55" t="s">
        <v>225</v>
      </c>
      <c r="J55" t="s">
        <v>195</v>
      </c>
      <c r="K55" t="s">
        <v>226</v>
      </c>
      <c r="L55">
        <v>3000</v>
      </c>
      <c r="M55">
        <v>957437</v>
      </c>
      <c r="N55">
        <v>258410</v>
      </c>
      <c r="O55">
        <v>84264</v>
      </c>
      <c r="P55">
        <v>219474</v>
      </c>
    </row>
    <row r="56" spans="1:16" x14ac:dyDescent="0.25">
      <c r="A56" t="s">
        <v>75</v>
      </c>
      <c r="B56" t="s">
        <v>76</v>
      </c>
      <c r="C56" t="s">
        <v>77</v>
      </c>
      <c r="D56">
        <v>105</v>
      </c>
      <c r="E56" t="s">
        <v>78</v>
      </c>
      <c r="F56" t="s">
        <v>191</v>
      </c>
      <c r="G56" t="s">
        <v>192</v>
      </c>
      <c r="H56" t="s">
        <v>193</v>
      </c>
      <c r="I56" t="s">
        <v>225</v>
      </c>
      <c r="J56" t="s">
        <v>195</v>
      </c>
      <c r="K56" t="s">
        <v>226</v>
      </c>
      <c r="L56">
        <v>500</v>
      </c>
      <c r="M56">
        <v>957437</v>
      </c>
      <c r="N56">
        <v>258410</v>
      </c>
      <c r="O56">
        <v>84264</v>
      </c>
      <c r="P56">
        <v>219474</v>
      </c>
    </row>
    <row r="57" spans="1:16" x14ac:dyDescent="0.25">
      <c r="A57" t="s">
        <v>75</v>
      </c>
      <c r="B57" t="s">
        <v>76</v>
      </c>
      <c r="C57" t="s">
        <v>77</v>
      </c>
      <c r="D57">
        <v>105</v>
      </c>
      <c r="E57" t="s">
        <v>78</v>
      </c>
      <c r="F57" t="s">
        <v>191</v>
      </c>
      <c r="G57" t="s">
        <v>192</v>
      </c>
      <c r="H57" t="s">
        <v>193</v>
      </c>
      <c r="I57" t="s">
        <v>227</v>
      </c>
      <c r="J57" t="s">
        <v>195</v>
      </c>
      <c r="K57" t="s">
        <v>228</v>
      </c>
      <c r="L57">
        <v>2533</v>
      </c>
      <c r="M57">
        <v>957437</v>
      </c>
      <c r="N57">
        <v>258410</v>
      </c>
      <c r="O57">
        <v>84264</v>
      </c>
      <c r="P57">
        <v>219474</v>
      </c>
    </row>
    <row r="58" spans="1:16" x14ac:dyDescent="0.25">
      <c r="A58" t="s">
        <v>75</v>
      </c>
      <c r="B58" t="s">
        <v>76</v>
      </c>
      <c r="C58" t="s">
        <v>77</v>
      </c>
      <c r="D58">
        <v>105</v>
      </c>
      <c r="E58" t="s">
        <v>78</v>
      </c>
      <c r="F58" t="s">
        <v>191</v>
      </c>
      <c r="G58" t="s">
        <v>192</v>
      </c>
      <c r="H58" t="s">
        <v>193</v>
      </c>
      <c r="I58" t="s">
        <v>229</v>
      </c>
      <c r="J58" t="s">
        <v>195</v>
      </c>
      <c r="K58" t="s">
        <v>230</v>
      </c>
      <c r="L58">
        <v>23895</v>
      </c>
      <c r="M58">
        <v>957437</v>
      </c>
      <c r="N58">
        <v>258410</v>
      </c>
      <c r="O58">
        <v>84264</v>
      </c>
      <c r="P58">
        <v>219474</v>
      </c>
    </row>
    <row r="59" spans="1:16" x14ac:dyDescent="0.25">
      <c r="A59" t="s">
        <v>75</v>
      </c>
      <c r="B59" t="s">
        <v>76</v>
      </c>
      <c r="C59" t="s">
        <v>77</v>
      </c>
      <c r="D59">
        <v>105</v>
      </c>
      <c r="E59" t="s">
        <v>78</v>
      </c>
      <c r="F59" t="s">
        <v>191</v>
      </c>
      <c r="G59" t="s">
        <v>192</v>
      </c>
      <c r="H59" t="s">
        <v>193</v>
      </c>
      <c r="I59" t="s">
        <v>231</v>
      </c>
      <c r="J59" t="s">
        <v>195</v>
      </c>
      <c r="K59" t="s">
        <v>232</v>
      </c>
      <c r="L59">
        <v>235</v>
      </c>
      <c r="M59">
        <v>957437</v>
      </c>
      <c r="N59">
        <v>258410</v>
      </c>
      <c r="O59">
        <v>84264</v>
      </c>
      <c r="P59">
        <v>219474</v>
      </c>
    </row>
    <row r="60" spans="1:16" x14ac:dyDescent="0.25">
      <c r="A60" t="s">
        <v>75</v>
      </c>
      <c r="B60" t="s">
        <v>76</v>
      </c>
      <c r="C60" t="s">
        <v>77</v>
      </c>
      <c r="D60">
        <v>105</v>
      </c>
      <c r="E60" t="s">
        <v>78</v>
      </c>
      <c r="F60" t="s">
        <v>191</v>
      </c>
      <c r="G60" t="s">
        <v>192</v>
      </c>
      <c r="H60" t="s">
        <v>193</v>
      </c>
      <c r="I60" t="s">
        <v>231</v>
      </c>
      <c r="J60" t="s">
        <v>195</v>
      </c>
      <c r="K60" t="s">
        <v>232</v>
      </c>
      <c r="L60">
        <v>900</v>
      </c>
      <c r="M60">
        <v>957437</v>
      </c>
      <c r="N60">
        <v>258410</v>
      </c>
      <c r="O60">
        <v>84264</v>
      </c>
      <c r="P60">
        <v>219474</v>
      </c>
    </row>
    <row r="61" spans="1:16" x14ac:dyDescent="0.25">
      <c r="A61" t="s">
        <v>75</v>
      </c>
      <c r="B61" t="s">
        <v>76</v>
      </c>
      <c r="C61" t="s">
        <v>77</v>
      </c>
      <c r="D61">
        <v>105</v>
      </c>
      <c r="E61" t="s">
        <v>78</v>
      </c>
      <c r="F61" t="s">
        <v>191</v>
      </c>
      <c r="G61" t="s">
        <v>192</v>
      </c>
      <c r="H61" t="s">
        <v>193</v>
      </c>
      <c r="I61" t="s">
        <v>231</v>
      </c>
      <c r="J61" t="s">
        <v>195</v>
      </c>
      <c r="K61" t="s">
        <v>232</v>
      </c>
      <c r="L61">
        <v>4845</v>
      </c>
      <c r="M61">
        <v>957437</v>
      </c>
      <c r="N61">
        <v>258410</v>
      </c>
      <c r="O61">
        <v>84264</v>
      </c>
      <c r="P61">
        <v>219474</v>
      </c>
    </row>
    <row r="62" spans="1:16" x14ac:dyDescent="0.25">
      <c r="A62" t="s">
        <v>75</v>
      </c>
      <c r="B62" t="s">
        <v>76</v>
      </c>
      <c r="C62" t="s">
        <v>77</v>
      </c>
      <c r="D62">
        <v>105</v>
      </c>
      <c r="E62" t="s">
        <v>78</v>
      </c>
      <c r="F62" t="s">
        <v>191</v>
      </c>
      <c r="G62" t="s">
        <v>192</v>
      </c>
      <c r="H62" t="s">
        <v>193</v>
      </c>
      <c r="I62" t="s">
        <v>231</v>
      </c>
      <c r="J62" t="s">
        <v>195</v>
      </c>
      <c r="K62" t="s">
        <v>232</v>
      </c>
      <c r="L62">
        <v>8208</v>
      </c>
      <c r="M62">
        <v>957437</v>
      </c>
      <c r="N62">
        <v>258410</v>
      </c>
      <c r="O62">
        <v>84264</v>
      </c>
      <c r="P62">
        <v>219474</v>
      </c>
    </row>
    <row r="63" spans="1:16" x14ac:dyDescent="0.25">
      <c r="A63" t="s">
        <v>75</v>
      </c>
      <c r="B63" t="s">
        <v>76</v>
      </c>
      <c r="C63" t="s">
        <v>77</v>
      </c>
      <c r="D63">
        <v>105</v>
      </c>
      <c r="E63" t="s">
        <v>78</v>
      </c>
      <c r="F63" t="s">
        <v>191</v>
      </c>
      <c r="G63" t="s">
        <v>192</v>
      </c>
      <c r="H63" t="s">
        <v>193</v>
      </c>
      <c r="I63" t="s">
        <v>231</v>
      </c>
      <c r="J63" t="s">
        <v>195</v>
      </c>
      <c r="K63" t="s">
        <v>232</v>
      </c>
      <c r="L63">
        <v>300</v>
      </c>
      <c r="M63">
        <v>957437</v>
      </c>
      <c r="N63">
        <v>258410</v>
      </c>
      <c r="O63">
        <v>84264</v>
      </c>
      <c r="P63">
        <v>219474</v>
      </c>
    </row>
    <row r="64" spans="1:16" x14ac:dyDescent="0.25">
      <c r="A64" t="s">
        <v>75</v>
      </c>
      <c r="B64" t="s">
        <v>76</v>
      </c>
      <c r="C64" t="s">
        <v>77</v>
      </c>
      <c r="D64">
        <v>105</v>
      </c>
      <c r="E64" t="s">
        <v>78</v>
      </c>
      <c r="F64" t="s">
        <v>191</v>
      </c>
      <c r="G64" t="s">
        <v>192</v>
      </c>
      <c r="H64" t="s">
        <v>193</v>
      </c>
      <c r="I64" t="s">
        <v>231</v>
      </c>
      <c r="J64" t="s">
        <v>195</v>
      </c>
      <c r="K64" t="s">
        <v>232</v>
      </c>
      <c r="L64">
        <v>2500</v>
      </c>
      <c r="M64">
        <v>957437</v>
      </c>
      <c r="N64">
        <v>258410</v>
      </c>
      <c r="O64">
        <v>84264</v>
      </c>
      <c r="P64">
        <v>219474</v>
      </c>
    </row>
    <row r="65" spans="1:16" x14ac:dyDescent="0.25">
      <c r="A65" t="s">
        <v>75</v>
      </c>
      <c r="B65" t="s">
        <v>76</v>
      </c>
      <c r="C65" t="s">
        <v>77</v>
      </c>
      <c r="D65">
        <v>105</v>
      </c>
      <c r="E65" t="s">
        <v>78</v>
      </c>
      <c r="F65" t="s">
        <v>191</v>
      </c>
      <c r="G65" t="s">
        <v>192</v>
      </c>
      <c r="H65" t="s">
        <v>193</v>
      </c>
      <c r="I65" t="s">
        <v>231</v>
      </c>
      <c r="J65" t="s">
        <v>195</v>
      </c>
      <c r="K65" t="s">
        <v>232</v>
      </c>
      <c r="L65">
        <v>2664</v>
      </c>
      <c r="M65">
        <v>957437</v>
      </c>
      <c r="N65">
        <v>258410</v>
      </c>
      <c r="O65">
        <v>84264</v>
      </c>
      <c r="P65">
        <v>219474</v>
      </c>
    </row>
    <row r="66" spans="1:16" x14ac:dyDescent="0.25">
      <c r="A66" t="s">
        <v>75</v>
      </c>
      <c r="B66" t="s">
        <v>76</v>
      </c>
      <c r="C66" t="s">
        <v>77</v>
      </c>
      <c r="D66">
        <v>105</v>
      </c>
      <c r="E66" t="s">
        <v>78</v>
      </c>
      <c r="F66" t="s">
        <v>191</v>
      </c>
      <c r="G66" t="s">
        <v>192</v>
      </c>
      <c r="H66" t="s">
        <v>193</v>
      </c>
      <c r="I66" t="s">
        <v>231</v>
      </c>
      <c r="J66" t="s">
        <v>195</v>
      </c>
      <c r="K66" t="s">
        <v>232</v>
      </c>
      <c r="L66">
        <v>450</v>
      </c>
      <c r="M66">
        <v>957437</v>
      </c>
      <c r="N66">
        <v>258410</v>
      </c>
      <c r="O66">
        <v>84264</v>
      </c>
      <c r="P66">
        <v>219474</v>
      </c>
    </row>
    <row r="67" spans="1:16" x14ac:dyDescent="0.25">
      <c r="A67" t="s">
        <v>75</v>
      </c>
      <c r="B67" t="s">
        <v>76</v>
      </c>
      <c r="C67" t="s">
        <v>77</v>
      </c>
      <c r="D67">
        <v>105</v>
      </c>
      <c r="E67" t="s">
        <v>78</v>
      </c>
      <c r="F67" t="s">
        <v>191</v>
      </c>
      <c r="G67" t="s">
        <v>192</v>
      </c>
      <c r="H67" t="s">
        <v>193</v>
      </c>
      <c r="I67" t="s">
        <v>233</v>
      </c>
      <c r="J67" t="s">
        <v>195</v>
      </c>
      <c r="K67" t="s">
        <v>234</v>
      </c>
      <c r="L67">
        <v>-51464</v>
      </c>
      <c r="M67">
        <v>957437</v>
      </c>
      <c r="N67">
        <v>258410</v>
      </c>
      <c r="O67">
        <v>84264</v>
      </c>
      <c r="P67">
        <v>219474</v>
      </c>
    </row>
    <row r="68" spans="1:16" x14ac:dyDescent="0.25">
      <c r="A68" t="s">
        <v>75</v>
      </c>
      <c r="B68" t="s">
        <v>76</v>
      </c>
      <c r="C68" t="s">
        <v>77</v>
      </c>
      <c r="D68">
        <v>105</v>
      </c>
      <c r="E68" t="s">
        <v>78</v>
      </c>
      <c r="F68" t="s">
        <v>191</v>
      </c>
      <c r="G68" t="s">
        <v>192</v>
      </c>
      <c r="H68" t="s">
        <v>193</v>
      </c>
      <c r="I68" t="s">
        <v>235</v>
      </c>
      <c r="J68" t="s">
        <v>195</v>
      </c>
      <c r="K68" t="s">
        <v>236</v>
      </c>
      <c r="L68">
        <v>183005</v>
      </c>
      <c r="M68">
        <v>957437</v>
      </c>
      <c r="N68">
        <v>258410</v>
      </c>
      <c r="O68">
        <v>84264</v>
      </c>
      <c r="P68">
        <v>219474</v>
      </c>
    </row>
    <row r="69" spans="1:16" x14ac:dyDescent="0.25">
      <c r="A69" t="s">
        <v>75</v>
      </c>
      <c r="B69" t="s">
        <v>76</v>
      </c>
      <c r="C69" t="s">
        <v>77</v>
      </c>
      <c r="D69">
        <v>105</v>
      </c>
      <c r="E69" t="s">
        <v>78</v>
      </c>
      <c r="F69" t="s">
        <v>191</v>
      </c>
      <c r="G69" t="s">
        <v>192</v>
      </c>
      <c r="H69" t="s">
        <v>193</v>
      </c>
      <c r="I69" t="s">
        <v>237</v>
      </c>
      <c r="J69" t="s">
        <v>195</v>
      </c>
      <c r="K69" t="s">
        <v>238</v>
      </c>
      <c r="L69">
        <v>3000</v>
      </c>
      <c r="M69">
        <v>957437</v>
      </c>
      <c r="N69">
        <v>258410</v>
      </c>
      <c r="O69">
        <v>84264</v>
      </c>
      <c r="P69">
        <v>219474</v>
      </c>
    </row>
    <row r="70" spans="1:16" x14ac:dyDescent="0.25">
      <c r="A70" t="s">
        <v>75</v>
      </c>
      <c r="B70" t="s">
        <v>76</v>
      </c>
      <c r="C70" t="s">
        <v>77</v>
      </c>
      <c r="D70">
        <v>105</v>
      </c>
      <c r="E70" t="s">
        <v>78</v>
      </c>
      <c r="F70" t="s">
        <v>191</v>
      </c>
      <c r="G70" t="s">
        <v>192</v>
      </c>
      <c r="H70" t="s">
        <v>193</v>
      </c>
      <c r="I70" t="s">
        <v>237</v>
      </c>
      <c r="J70" t="s">
        <v>195</v>
      </c>
      <c r="K70" t="s">
        <v>238</v>
      </c>
      <c r="L70">
        <v>200</v>
      </c>
      <c r="M70">
        <v>957437</v>
      </c>
      <c r="N70">
        <v>258410</v>
      </c>
      <c r="O70">
        <v>84264</v>
      </c>
      <c r="P70">
        <v>219474</v>
      </c>
    </row>
    <row r="71" spans="1:16" x14ac:dyDescent="0.25">
      <c r="A71" t="s">
        <v>75</v>
      </c>
      <c r="B71" t="s">
        <v>76</v>
      </c>
      <c r="C71" t="s">
        <v>77</v>
      </c>
      <c r="D71">
        <v>105</v>
      </c>
      <c r="E71" t="s">
        <v>78</v>
      </c>
      <c r="F71" t="s">
        <v>191</v>
      </c>
      <c r="G71" t="s">
        <v>192</v>
      </c>
      <c r="H71" t="s">
        <v>193</v>
      </c>
      <c r="I71" t="s">
        <v>237</v>
      </c>
      <c r="J71" t="s">
        <v>195</v>
      </c>
      <c r="K71" t="s">
        <v>238</v>
      </c>
      <c r="L71">
        <v>1000</v>
      </c>
      <c r="M71">
        <v>957437</v>
      </c>
      <c r="N71">
        <v>258410</v>
      </c>
      <c r="O71">
        <v>84264</v>
      </c>
      <c r="P71">
        <v>219474</v>
      </c>
    </row>
    <row r="72" spans="1:16" x14ac:dyDescent="0.25">
      <c r="A72" t="s">
        <v>75</v>
      </c>
      <c r="B72" t="s">
        <v>76</v>
      </c>
      <c r="C72" t="s">
        <v>77</v>
      </c>
      <c r="D72">
        <v>105</v>
      </c>
      <c r="E72" t="s">
        <v>78</v>
      </c>
      <c r="F72" t="s">
        <v>191</v>
      </c>
      <c r="G72" t="s">
        <v>192</v>
      </c>
      <c r="H72" t="s">
        <v>193</v>
      </c>
      <c r="I72" t="s">
        <v>237</v>
      </c>
      <c r="J72" t="s">
        <v>195</v>
      </c>
      <c r="K72" t="s">
        <v>238</v>
      </c>
      <c r="L72">
        <v>100</v>
      </c>
      <c r="M72">
        <v>957437</v>
      </c>
      <c r="N72">
        <v>258410</v>
      </c>
      <c r="O72">
        <v>84264</v>
      </c>
      <c r="P72">
        <v>219474</v>
      </c>
    </row>
    <row r="73" spans="1:16" x14ac:dyDescent="0.25">
      <c r="A73" t="s">
        <v>75</v>
      </c>
      <c r="B73" t="s">
        <v>76</v>
      </c>
      <c r="C73" t="s">
        <v>77</v>
      </c>
      <c r="D73">
        <v>105</v>
      </c>
      <c r="E73" t="s">
        <v>78</v>
      </c>
      <c r="F73" t="s">
        <v>191</v>
      </c>
      <c r="G73" t="s">
        <v>192</v>
      </c>
      <c r="H73" t="s">
        <v>193</v>
      </c>
      <c r="I73" t="s">
        <v>237</v>
      </c>
      <c r="J73" t="s">
        <v>195</v>
      </c>
      <c r="K73" t="s">
        <v>238</v>
      </c>
      <c r="L73">
        <v>800</v>
      </c>
      <c r="M73">
        <v>957437</v>
      </c>
      <c r="N73">
        <v>258410</v>
      </c>
      <c r="O73">
        <v>84264</v>
      </c>
      <c r="P73">
        <v>219474</v>
      </c>
    </row>
    <row r="74" spans="1:16" x14ac:dyDescent="0.25">
      <c r="A74" t="s">
        <v>75</v>
      </c>
      <c r="B74" t="s">
        <v>76</v>
      </c>
      <c r="C74" t="s">
        <v>77</v>
      </c>
      <c r="D74">
        <v>105</v>
      </c>
      <c r="E74" t="s">
        <v>78</v>
      </c>
      <c r="F74" t="s">
        <v>191</v>
      </c>
      <c r="G74" t="s">
        <v>192</v>
      </c>
      <c r="H74" t="s">
        <v>193</v>
      </c>
      <c r="I74" t="s">
        <v>237</v>
      </c>
      <c r="J74" t="s">
        <v>195</v>
      </c>
      <c r="K74" t="s">
        <v>238</v>
      </c>
      <c r="L74">
        <v>350</v>
      </c>
      <c r="M74">
        <v>957437</v>
      </c>
      <c r="N74">
        <v>258410</v>
      </c>
      <c r="O74">
        <v>84264</v>
      </c>
      <c r="P74">
        <v>219474</v>
      </c>
    </row>
    <row r="75" spans="1:16" x14ac:dyDescent="0.25">
      <c r="A75" t="s">
        <v>75</v>
      </c>
      <c r="B75" t="s">
        <v>76</v>
      </c>
      <c r="C75" t="s">
        <v>77</v>
      </c>
      <c r="D75">
        <v>105</v>
      </c>
      <c r="E75" t="s">
        <v>78</v>
      </c>
      <c r="F75" t="s">
        <v>191</v>
      </c>
      <c r="G75" t="s">
        <v>192</v>
      </c>
      <c r="H75" t="s">
        <v>193</v>
      </c>
      <c r="I75" t="s">
        <v>237</v>
      </c>
      <c r="J75" t="s">
        <v>195</v>
      </c>
      <c r="K75" t="s">
        <v>238</v>
      </c>
      <c r="L75">
        <v>500</v>
      </c>
      <c r="M75">
        <v>957437</v>
      </c>
      <c r="N75">
        <v>258410</v>
      </c>
      <c r="O75">
        <v>84264</v>
      </c>
      <c r="P75">
        <v>219474</v>
      </c>
    </row>
    <row r="76" spans="1:16" x14ac:dyDescent="0.25">
      <c r="A76" t="s">
        <v>75</v>
      </c>
      <c r="B76" t="s">
        <v>76</v>
      </c>
      <c r="C76" t="s">
        <v>77</v>
      </c>
      <c r="D76">
        <v>105</v>
      </c>
      <c r="E76" t="s">
        <v>78</v>
      </c>
      <c r="F76" t="s">
        <v>191</v>
      </c>
      <c r="G76" t="s">
        <v>192</v>
      </c>
      <c r="H76" t="s">
        <v>193</v>
      </c>
      <c r="I76" t="s">
        <v>237</v>
      </c>
      <c r="J76" t="s">
        <v>195</v>
      </c>
      <c r="K76" t="s">
        <v>238</v>
      </c>
      <c r="L76">
        <v>80</v>
      </c>
      <c r="M76">
        <v>957437</v>
      </c>
      <c r="N76">
        <v>258410</v>
      </c>
      <c r="O76">
        <v>84264</v>
      </c>
      <c r="P76">
        <v>219474</v>
      </c>
    </row>
    <row r="77" spans="1:16" x14ac:dyDescent="0.25">
      <c r="A77" t="s">
        <v>75</v>
      </c>
      <c r="B77" t="s">
        <v>76</v>
      </c>
      <c r="C77" t="s">
        <v>77</v>
      </c>
      <c r="D77">
        <v>105</v>
      </c>
      <c r="E77" t="s">
        <v>78</v>
      </c>
      <c r="F77" t="s">
        <v>191</v>
      </c>
      <c r="G77" t="s">
        <v>192</v>
      </c>
      <c r="H77" t="s">
        <v>193</v>
      </c>
      <c r="I77" t="s">
        <v>237</v>
      </c>
      <c r="J77" t="s">
        <v>195</v>
      </c>
      <c r="K77" t="s">
        <v>238</v>
      </c>
      <c r="L77">
        <v>672</v>
      </c>
      <c r="M77">
        <v>957437</v>
      </c>
      <c r="N77">
        <v>258410</v>
      </c>
      <c r="O77">
        <v>84264</v>
      </c>
      <c r="P77">
        <v>219474</v>
      </c>
    </row>
    <row r="78" spans="1:16" x14ac:dyDescent="0.25">
      <c r="A78" t="s">
        <v>75</v>
      </c>
      <c r="B78" t="s">
        <v>76</v>
      </c>
      <c r="C78" t="s">
        <v>77</v>
      </c>
      <c r="D78">
        <v>105</v>
      </c>
      <c r="E78" t="s">
        <v>78</v>
      </c>
      <c r="F78" t="s">
        <v>191</v>
      </c>
      <c r="G78" t="s">
        <v>192</v>
      </c>
      <c r="H78" t="s">
        <v>193</v>
      </c>
      <c r="I78" t="s">
        <v>237</v>
      </c>
      <c r="J78" t="s">
        <v>195</v>
      </c>
      <c r="K78" t="s">
        <v>238</v>
      </c>
      <c r="L78">
        <v>750</v>
      </c>
      <c r="M78">
        <v>957437</v>
      </c>
      <c r="N78">
        <v>258410</v>
      </c>
      <c r="O78">
        <v>84264</v>
      </c>
      <c r="P78">
        <v>219474</v>
      </c>
    </row>
    <row r="79" spans="1:16" x14ac:dyDescent="0.25">
      <c r="A79" t="s">
        <v>75</v>
      </c>
      <c r="B79" t="s">
        <v>76</v>
      </c>
      <c r="C79" t="s">
        <v>77</v>
      </c>
      <c r="D79">
        <v>105</v>
      </c>
      <c r="E79" t="s">
        <v>78</v>
      </c>
      <c r="F79" t="s">
        <v>191</v>
      </c>
      <c r="G79" t="s">
        <v>192</v>
      </c>
      <c r="H79" t="s">
        <v>193</v>
      </c>
      <c r="I79" t="s">
        <v>237</v>
      </c>
      <c r="J79" t="s">
        <v>195</v>
      </c>
      <c r="K79" t="s">
        <v>238</v>
      </c>
      <c r="L79">
        <v>1900</v>
      </c>
      <c r="M79">
        <v>957437</v>
      </c>
      <c r="N79">
        <v>258410</v>
      </c>
      <c r="O79">
        <v>84264</v>
      </c>
      <c r="P79">
        <v>219474</v>
      </c>
    </row>
    <row r="80" spans="1:16" x14ac:dyDescent="0.25">
      <c r="A80" t="s">
        <v>75</v>
      </c>
      <c r="B80" t="s">
        <v>76</v>
      </c>
      <c r="C80" t="s">
        <v>77</v>
      </c>
      <c r="D80">
        <v>105</v>
      </c>
      <c r="E80" t="s">
        <v>78</v>
      </c>
      <c r="F80" t="s">
        <v>191</v>
      </c>
      <c r="G80" t="s">
        <v>192</v>
      </c>
      <c r="H80" t="s">
        <v>193</v>
      </c>
      <c r="I80" t="s">
        <v>239</v>
      </c>
      <c r="J80" t="s">
        <v>195</v>
      </c>
      <c r="K80" t="s">
        <v>240</v>
      </c>
      <c r="L80">
        <v>143795</v>
      </c>
      <c r="M80">
        <v>957437</v>
      </c>
      <c r="N80">
        <v>258410</v>
      </c>
      <c r="O80">
        <v>84264</v>
      </c>
      <c r="P80">
        <v>219474</v>
      </c>
    </row>
    <row r="81" spans="1:16" x14ac:dyDescent="0.25">
      <c r="A81" t="s">
        <v>75</v>
      </c>
      <c r="B81" t="s">
        <v>76</v>
      </c>
      <c r="C81" t="s">
        <v>77</v>
      </c>
      <c r="D81">
        <v>105</v>
      </c>
      <c r="E81" t="s">
        <v>78</v>
      </c>
      <c r="F81" t="s">
        <v>191</v>
      </c>
      <c r="G81" t="s">
        <v>192</v>
      </c>
      <c r="H81" t="s">
        <v>193</v>
      </c>
      <c r="I81" t="s">
        <v>239</v>
      </c>
      <c r="J81" t="s">
        <v>195</v>
      </c>
      <c r="K81" t="s">
        <v>240</v>
      </c>
      <c r="L81">
        <v>6252</v>
      </c>
      <c r="M81">
        <v>957437</v>
      </c>
      <c r="N81">
        <v>258410</v>
      </c>
      <c r="O81">
        <v>84264</v>
      </c>
      <c r="P81">
        <v>219474</v>
      </c>
    </row>
    <row r="82" spans="1:16" x14ac:dyDescent="0.25">
      <c r="A82" t="s">
        <v>75</v>
      </c>
      <c r="B82" t="s">
        <v>76</v>
      </c>
      <c r="C82" t="s">
        <v>77</v>
      </c>
      <c r="D82">
        <v>105</v>
      </c>
      <c r="E82" t="s">
        <v>78</v>
      </c>
      <c r="F82" t="s">
        <v>191</v>
      </c>
      <c r="G82" t="s">
        <v>192</v>
      </c>
      <c r="H82" t="s">
        <v>193</v>
      </c>
      <c r="I82" t="s">
        <v>239</v>
      </c>
      <c r="J82" t="s">
        <v>195</v>
      </c>
      <c r="K82" t="s">
        <v>240</v>
      </c>
      <c r="L82">
        <v>16205</v>
      </c>
      <c r="M82">
        <v>957437</v>
      </c>
      <c r="N82">
        <v>258410</v>
      </c>
      <c r="O82">
        <v>84264</v>
      </c>
      <c r="P82">
        <v>219474</v>
      </c>
    </row>
    <row r="83" spans="1:16" x14ac:dyDescent="0.25">
      <c r="A83" t="s">
        <v>75</v>
      </c>
      <c r="B83" t="s">
        <v>76</v>
      </c>
      <c r="C83" t="s">
        <v>77</v>
      </c>
      <c r="D83">
        <v>105</v>
      </c>
      <c r="E83" t="s">
        <v>78</v>
      </c>
      <c r="F83" t="s">
        <v>191</v>
      </c>
      <c r="G83" t="s">
        <v>192</v>
      </c>
      <c r="H83" t="s">
        <v>193</v>
      </c>
      <c r="I83" t="s">
        <v>241</v>
      </c>
      <c r="J83" t="s">
        <v>195</v>
      </c>
      <c r="K83" t="s">
        <v>242</v>
      </c>
      <c r="L83">
        <v>8708</v>
      </c>
      <c r="M83">
        <v>957437</v>
      </c>
      <c r="N83">
        <v>258410</v>
      </c>
      <c r="O83">
        <v>84264</v>
      </c>
      <c r="P83">
        <v>219474</v>
      </c>
    </row>
    <row r="84" spans="1:16" x14ac:dyDescent="0.25">
      <c r="A84" t="s">
        <v>75</v>
      </c>
      <c r="B84" t="s">
        <v>76</v>
      </c>
      <c r="C84" t="s">
        <v>77</v>
      </c>
      <c r="D84">
        <v>105</v>
      </c>
      <c r="E84" t="s">
        <v>78</v>
      </c>
      <c r="F84" t="s">
        <v>191</v>
      </c>
      <c r="G84" t="s">
        <v>192</v>
      </c>
      <c r="H84" t="s">
        <v>193</v>
      </c>
      <c r="I84" t="s">
        <v>243</v>
      </c>
      <c r="J84" t="s">
        <v>195</v>
      </c>
      <c r="K84" t="s">
        <v>244</v>
      </c>
      <c r="L84">
        <v>7339</v>
      </c>
      <c r="M84">
        <v>957437</v>
      </c>
      <c r="N84">
        <v>258410</v>
      </c>
      <c r="O84">
        <v>84264</v>
      </c>
      <c r="P84">
        <v>219474</v>
      </c>
    </row>
    <row r="85" spans="1:16" x14ac:dyDescent="0.25">
      <c r="A85" t="s">
        <v>75</v>
      </c>
      <c r="B85" t="s">
        <v>76</v>
      </c>
      <c r="C85" t="s">
        <v>77</v>
      </c>
      <c r="D85">
        <v>105</v>
      </c>
      <c r="E85" t="s">
        <v>78</v>
      </c>
      <c r="F85" t="s">
        <v>191</v>
      </c>
      <c r="G85" t="s">
        <v>192</v>
      </c>
      <c r="H85" t="s">
        <v>193</v>
      </c>
      <c r="I85" t="s">
        <v>245</v>
      </c>
      <c r="J85" t="s">
        <v>195</v>
      </c>
      <c r="K85" t="s">
        <v>246</v>
      </c>
      <c r="L85">
        <v>1325</v>
      </c>
      <c r="M85">
        <v>957437</v>
      </c>
      <c r="N85">
        <v>258410</v>
      </c>
      <c r="O85">
        <v>84264</v>
      </c>
      <c r="P85">
        <v>219474</v>
      </c>
    </row>
    <row r="86" spans="1:16" x14ac:dyDescent="0.25">
      <c r="A86" t="s">
        <v>75</v>
      </c>
      <c r="B86" t="s">
        <v>76</v>
      </c>
      <c r="C86" t="s">
        <v>77</v>
      </c>
      <c r="D86">
        <v>105</v>
      </c>
      <c r="E86" t="s">
        <v>78</v>
      </c>
      <c r="F86" t="s">
        <v>191</v>
      </c>
      <c r="G86" t="s">
        <v>192</v>
      </c>
      <c r="H86" t="s">
        <v>193</v>
      </c>
      <c r="I86" t="s">
        <v>247</v>
      </c>
      <c r="J86" t="s">
        <v>195</v>
      </c>
      <c r="K86" t="s">
        <v>248</v>
      </c>
      <c r="L86">
        <v>1400</v>
      </c>
      <c r="M86">
        <v>957437</v>
      </c>
      <c r="N86">
        <v>258410</v>
      </c>
      <c r="O86">
        <v>84264</v>
      </c>
      <c r="P86">
        <v>219474</v>
      </c>
    </row>
    <row r="87" spans="1:16" x14ac:dyDescent="0.25">
      <c r="A87" t="s">
        <v>75</v>
      </c>
      <c r="B87" t="s">
        <v>76</v>
      </c>
      <c r="C87" t="s">
        <v>77</v>
      </c>
      <c r="D87">
        <v>105</v>
      </c>
      <c r="E87" t="s">
        <v>78</v>
      </c>
      <c r="F87" t="s">
        <v>191</v>
      </c>
      <c r="G87" t="s">
        <v>192</v>
      </c>
      <c r="H87" t="s">
        <v>193</v>
      </c>
      <c r="I87" t="s">
        <v>247</v>
      </c>
      <c r="J87" t="s">
        <v>195</v>
      </c>
      <c r="K87" t="s">
        <v>248</v>
      </c>
      <c r="L87">
        <v>2040</v>
      </c>
      <c r="M87">
        <v>957437</v>
      </c>
      <c r="N87">
        <v>258410</v>
      </c>
      <c r="O87">
        <v>84264</v>
      </c>
      <c r="P87">
        <v>219474</v>
      </c>
    </row>
    <row r="88" spans="1:16" x14ac:dyDescent="0.25">
      <c r="A88" t="s">
        <v>75</v>
      </c>
      <c r="B88" t="s">
        <v>76</v>
      </c>
      <c r="C88" t="s">
        <v>77</v>
      </c>
      <c r="D88">
        <v>105</v>
      </c>
      <c r="E88" t="s">
        <v>78</v>
      </c>
      <c r="F88" t="s">
        <v>191</v>
      </c>
      <c r="G88" t="s">
        <v>192</v>
      </c>
      <c r="H88" t="s">
        <v>193</v>
      </c>
      <c r="I88" t="s">
        <v>249</v>
      </c>
      <c r="J88" t="s">
        <v>195</v>
      </c>
      <c r="K88" t="s">
        <v>250</v>
      </c>
      <c r="L88">
        <v>11340</v>
      </c>
      <c r="M88">
        <v>957437</v>
      </c>
      <c r="N88">
        <v>258410</v>
      </c>
      <c r="O88">
        <v>84264</v>
      </c>
      <c r="P88">
        <v>219474</v>
      </c>
    </row>
    <row r="89" spans="1:16" x14ac:dyDescent="0.25">
      <c r="A89" t="s">
        <v>75</v>
      </c>
      <c r="B89" t="s">
        <v>76</v>
      </c>
      <c r="C89" t="s">
        <v>77</v>
      </c>
      <c r="D89">
        <v>105</v>
      </c>
      <c r="E89" t="s">
        <v>78</v>
      </c>
      <c r="F89" t="s">
        <v>191</v>
      </c>
      <c r="G89" t="s">
        <v>192</v>
      </c>
      <c r="H89" t="s">
        <v>193</v>
      </c>
      <c r="I89" t="s">
        <v>249</v>
      </c>
      <c r="J89" t="s">
        <v>195</v>
      </c>
      <c r="K89" t="s">
        <v>250</v>
      </c>
      <c r="L89">
        <v>600</v>
      </c>
      <c r="M89">
        <v>957437</v>
      </c>
      <c r="N89">
        <v>258410</v>
      </c>
      <c r="O89">
        <v>84264</v>
      </c>
      <c r="P89">
        <v>219474</v>
      </c>
    </row>
    <row r="90" spans="1:16" x14ac:dyDescent="0.25">
      <c r="A90" t="s">
        <v>75</v>
      </c>
      <c r="B90" t="s">
        <v>76</v>
      </c>
      <c r="C90" t="s">
        <v>77</v>
      </c>
      <c r="D90">
        <v>105</v>
      </c>
      <c r="E90" t="s">
        <v>78</v>
      </c>
      <c r="F90" t="s">
        <v>191</v>
      </c>
      <c r="G90" t="s">
        <v>192</v>
      </c>
      <c r="H90" t="s">
        <v>193</v>
      </c>
      <c r="I90" t="s">
        <v>251</v>
      </c>
      <c r="J90" t="s">
        <v>195</v>
      </c>
      <c r="K90" t="s">
        <v>252</v>
      </c>
      <c r="L90">
        <v>360</v>
      </c>
      <c r="M90">
        <v>957437</v>
      </c>
      <c r="N90">
        <v>258410</v>
      </c>
      <c r="O90">
        <v>84264</v>
      </c>
      <c r="P90">
        <v>219474</v>
      </c>
    </row>
    <row r="91" spans="1:16" x14ac:dyDescent="0.25">
      <c r="A91" t="s">
        <v>75</v>
      </c>
      <c r="B91" t="s">
        <v>76</v>
      </c>
      <c r="C91" t="s">
        <v>77</v>
      </c>
      <c r="D91">
        <v>105</v>
      </c>
      <c r="E91" t="s">
        <v>78</v>
      </c>
      <c r="F91" t="s">
        <v>191</v>
      </c>
      <c r="G91" t="s">
        <v>192</v>
      </c>
      <c r="H91" t="s">
        <v>193</v>
      </c>
      <c r="I91" t="s">
        <v>253</v>
      </c>
      <c r="J91" t="s">
        <v>195</v>
      </c>
      <c r="K91" t="s">
        <v>254</v>
      </c>
      <c r="L91">
        <v>3500</v>
      </c>
      <c r="M91">
        <v>957437</v>
      </c>
      <c r="N91">
        <v>258410</v>
      </c>
      <c r="O91">
        <v>84264</v>
      </c>
      <c r="P91">
        <v>219474</v>
      </c>
    </row>
    <row r="92" spans="1:16" x14ac:dyDescent="0.25">
      <c r="A92" t="s">
        <v>75</v>
      </c>
      <c r="B92" t="s">
        <v>76</v>
      </c>
      <c r="C92" t="s">
        <v>77</v>
      </c>
      <c r="D92">
        <v>105</v>
      </c>
      <c r="E92" t="s">
        <v>78</v>
      </c>
      <c r="F92" t="s">
        <v>191</v>
      </c>
      <c r="G92" t="s">
        <v>192</v>
      </c>
      <c r="H92" t="s">
        <v>193</v>
      </c>
      <c r="I92" t="s">
        <v>255</v>
      </c>
      <c r="J92" t="s">
        <v>195</v>
      </c>
      <c r="K92" t="s">
        <v>256</v>
      </c>
      <c r="L92">
        <v>46691</v>
      </c>
      <c r="M92">
        <v>957437</v>
      </c>
      <c r="N92">
        <v>258410</v>
      </c>
      <c r="O92">
        <v>84264</v>
      </c>
      <c r="P92">
        <v>219474</v>
      </c>
    </row>
    <row r="93" spans="1:16" x14ac:dyDescent="0.25">
      <c r="A93" t="s">
        <v>75</v>
      </c>
      <c r="B93" t="s">
        <v>76</v>
      </c>
      <c r="C93" t="s">
        <v>77</v>
      </c>
      <c r="D93">
        <v>105</v>
      </c>
      <c r="E93" t="s">
        <v>78</v>
      </c>
      <c r="F93" t="s">
        <v>191</v>
      </c>
      <c r="G93" t="s">
        <v>192</v>
      </c>
      <c r="H93" t="s">
        <v>193</v>
      </c>
      <c r="I93" t="s">
        <v>255</v>
      </c>
      <c r="J93" t="s">
        <v>195</v>
      </c>
      <c r="K93" t="s">
        <v>256</v>
      </c>
      <c r="L93">
        <v>1980</v>
      </c>
      <c r="M93">
        <v>957437</v>
      </c>
      <c r="N93">
        <v>258410</v>
      </c>
      <c r="O93">
        <v>84264</v>
      </c>
      <c r="P93">
        <v>219474</v>
      </c>
    </row>
    <row r="94" spans="1:16" x14ac:dyDescent="0.25">
      <c r="A94" t="s">
        <v>75</v>
      </c>
      <c r="B94" t="s">
        <v>76</v>
      </c>
      <c r="C94" t="s">
        <v>77</v>
      </c>
      <c r="D94">
        <v>105</v>
      </c>
      <c r="E94" t="s">
        <v>78</v>
      </c>
      <c r="F94" t="s">
        <v>191</v>
      </c>
      <c r="G94" t="s">
        <v>192</v>
      </c>
      <c r="H94" t="s">
        <v>193</v>
      </c>
      <c r="I94" t="s">
        <v>257</v>
      </c>
      <c r="J94" t="s">
        <v>195</v>
      </c>
      <c r="K94" t="s">
        <v>258</v>
      </c>
      <c r="L94">
        <v>4656</v>
      </c>
      <c r="M94">
        <v>957437</v>
      </c>
      <c r="N94">
        <v>258410</v>
      </c>
      <c r="O94">
        <v>84264</v>
      </c>
      <c r="P94">
        <v>219474</v>
      </c>
    </row>
    <row r="95" spans="1:16" x14ac:dyDescent="0.25">
      <c r="A95" t="s">
        <v>75</v>
      </c>
      <c r="B95" t="s">
        <v>76</v>
      </c>
      <c r="C95" t="s">
        <v>77</v>
      </c>
      <c r="D95">
        <v>105</v>
      </c>
      <c r="E95" t="s">
        <v>78</v>
      </c>
      <c r="F95" t="s">
        <v>191</v>
      </c>
      <c r="G95" t="s">
        <v>192</v>
      </c>
      <c r="H95" t="s">
        <v>193</v>
      </c>
      <c r="I95" t="s">
        <v>259</v>
      </c>
      <c r="J95" t="s">
        <v>195</v>
      </c>
      <c r="K95" t="s">
        <v>260</v>
      </c>
      <c r="L95">
        <v>35593</v>
      </c>
      <c r="M95">
        <v>957437</v>
      </c>
      <c r="N95">
        <v>258410</v>
      </c>
      <c r="O95">
        <v>84264</v>
      </c>
      <c r="P95">
        <v>219474</v>
      </c>
    </row>
    <row r="96" spans="1:16" x14ac:dyDescent="0.25">
      <c r="A96" t="s">
        <v>75</v>
      </c>
      <c r="B96" t="s">
        <v>76</v>
      </c>
      <c r="C96" t="s">
        <v>77</v>
      </c>
      <c r="D96">
        <v>105</v>
      </c>
      <c r="E96" t="s">
        <v>78</v>
      </c>
      <c r="F96" t="s">
        <v>191</v>
      </c>
      <c r="G96" t="s">
        <v>192</v>
      </c>
      <c r="H96" t="s">
        <v>193</v>
      </c>
      <c r="I96" t="s">
        <v>261</v>
      </c>
      <c r="J96" t="s">
        <v>195</v>
      </c>
      <c r="K96" t="s">
        <v>262</v>
      </c>
      <c r="L96">
        <v>33887</v>
      </c>
      <c r="M96">
        <v>957437</v>
      </c>
      <c r="N96">
        <v>258410</v>
      </c>
      <c r="O96">
        <v>84264</v>
      </c>
      <c r="P96">
        <v>219474</v>
      </c>
    </row>
    <row r="97" spans="1:16" x14ac:dyDescent="0.25">
      <c r="A97" t="s">
        <v>75</v>
      </c>
      <c r="B97" t="s">
        <v>76</v>
      </c>
      <c r="C97" t="s">
        <v>77</v>
      </c>
      <c r="D97">
        <v>105</v>
      </c>
      <c r="E97" t="s">
        <v>78</v>
      </c>
      <c r="F97" t="s">
        <v>191</v>
      </c>
      <c r="G97" t="s">
        <v>192</v>
      </c>
      <c r="H97" t="s">
        <v>193</v>
      </c>
      <c r="I97" t="s">
        <v>263</v>
      </c>
      <c r="J97" t="s">
        <v>195</v>
      </c>
      <c r="K97" t="s">
        <v>264</v>
      </c>
      <c r="L97">
        <v>-49275</v>
      </c>
      <c r="M97">
        <v>957437</v>
      </c>
      <c r="N97">
        <v>258410</v>
      </c>
      <c r="O97">
        <v>84264</v>
      </c>
      <c r="P97">
        <v>219474</v>
      </c>
    </row>
    <row r="98" spans="1:16" x14ac:dyDescent="0.25">
      <c r="A98" t="s">
        <v>75</v>
      </c>
      <c r="B98" t="s">
        <v>76</v>
      </c>
      <c r="C98" t="s">
        <v>77</v>
      </c>
      <c r="D98">
        <v>105</v>
      </c>
      <c r="E98" t="s">
        <v>78</v>
      </c>
      <c r="F98" t="s">
        <v>191</v>
      </c>
      <c r="G98" t="s">
        <v>192</v>
      </c>
      <c r="H98" t="s">
        <v>193</v>
      </c>
      <c r="I98" t="s">
        <v>263</v>
      </c>
      <c r="J98" t="s">
        <v>195</v>
      </c>
      <c r="K98" t="s">
        <v>264</v>
      </c>
      <c r="L98">
        <v>1038074</v>
      </c>
      <c r="M98">
        <v>957437</v>
      </c>
      <c r="N98">
        <v>258410</v>
      </c>
      <c r="O98">
        <v>84264</v>
      </c>
      <c r="P98">
        <v>219474</v>
      </c>
    </row>
    <row r="99" spans="1:16" x14ac:dyDescent="0.25">
      <c r="A99" t="s">
        <v>75</v>
      </c>
      <c r="B99" t="s">
        <v>76</v>
      </c>
      <c r="C99" t="s">
        <v>77</v>
      </c>
      <c r="D99">
        <v>105</v>
      </c>
      <c r="E99" t="s">
        <v>78</v>
      </c>
      <c r="F99" t="s">
        <v>191</v>
      </c>
      <c r="G99" t="s">
        <v>192</v>
      </c>
      <c r="H99" t="s">
        <v>193</v>
      </c>
      <c r="I99" t="s">
        <v>265</v>
      </c>
      <c r="J99" t="s">
        <v>195</v>
      </c>
      <c r="K99" t="s">
        <v>266</v>
      </c>
      <c r="L99">
        <v>5350</v>
      </c>
      <c r="M99">
        <v>957437</v>
      </c>
      <c r="N99">
        <v>258410</v>
      </c>
      <c r="O99">
        <v>84264</v>
      </c>
      <c r="P99">
        <v>219474</v>
      </c>
    </row>
    <row r="100" spans="1:16" x14ac:dyDescent="0.25">
      <c r="A100" t="s">
        <v>75</v>
      </c>
      <c r="B100" t="s">
        <v>76</v>
      </c>
      <c r="C100" t="s">
        <v>77</v>
      </c>
      <c r="D100">
        <v>105</v>
      </c>
      <c r="E100" t="s">
        <v>78</v>
      </c>
      <c r="F100" t="s">
        <v>191</v>
      </c>
      <c r="G100" t="s">
        <v>192</v>
      </c>
      <c r="H100" t="s">
        <v>193</v>
      </c>
      <c r="I100" t="s">
        <v>267</v>
      </c>
      <c r="J100" t="s">
        <v>268</v>
      </c>
      <c r="K100" t="s">
        <v>269</v>
      </c>
      <c r="L100">
        <v>-6775</v>
      </c>
      <c r="M100">
        <v>707681</v>
      </c>
      <c r="N100">
        <v>118767</v>
      </c>
      <c r="O100">
        <v>22496</v>
      </c>
      <c r="P100">
        <v>105584</v>
      </c>
    </row>
    <row r="101" spans="1:16" x14ac:dyDescent="0.25">
      <c r="A101" t="s">
        <v>75</v>
      </c>
      <c r="B101" t="s">
        <v>76</v>
      </c>
      <c r="C101" t="s">
        <v>77</v>
      </c>
      <c r="D101">
        <v>105</v>
      </c>
      <c r="E101" t="s">
        <v>78</v>
      </c>
      <c r="F101" t="s">
        <v>191</v>
      </c>
      <c r="G101" t="s">
        <v>192</v>
      </c>
      <c r="H101" t="s">
        <v>193</v>
      </c>
      <c r="I101" t="s">
        <v>270</v>
      </c>
      <c r="J101" t="s">
        <v>268</v>
      </c>
      <c r="K101" t="s">
        <v>271</v>
      </c>
      <c r="L101">
        <v>642</v>
      </c>
      <c r="M101">
        <v>707681</v>
      </c>
      <c r="N101">
        <v>118767</v>
      </c>
      <c r="O101">
        <v>22496</v>
      </c>
      <c r="P101">
        <v>105584</v>
      </c>
    </row>
    <row r="102" spans="1:16" x14ac:dyDescent="0.25">
      <c r="A102" t="s">
        <v>75</v>
      </c>
      <c r="B102" t="s">
        <v>76</v>
      </c>
      <c r="C102" t="s">
        <v>77</v>
      </c>
      <c r="D102">
        <v>105</v>
      </c>
      <c r="E102" t="s">
        <v>78</v>
      </c>
      <c r="F102" t="s">
        <v>191</v>
      </c>
      <c r="G102" t="s">
        <v>192</v>
      </c>
      <c r="H102" t="s">
        <v>193</v>
      </c>
      <c r="I102" t="s">
        <v>197</v>
      </c>
      <c r="J102" t="s">
        <v>268</v>
      </c>
      <c r="K102" t="s">
        <v>198</v>
      </c>
      <c r="L102">
        <v>1402</v>
      </c>
      <c r="M102">
        <v>707681</v>
      </c>
      <c r="N102">
        <v>118767</v>
      </c>
      <c r="O102">
        <v>22496</v>
      </c>
      <c r="P102">
        <v>105584</v>
      </c>
    </row>
    <row r="103" spans="1:16" x14ac:dyDescent="0.25">
      <c r="A103" t="s">
        <v>75</v>
      </c>
      <c r="B103" t="s">
        <v>76</v>
      </c>
      <c r="C103" t="s">
        <v>77</v>
      </c>
      <c r="D103">
        <v>105</v>
      </c>
      <c r="E103" t="s">
        <v>78</v>
      </c>
      <c r="F103" t="s">
        <v>191</v>
      </c>
      <c r="G103" t="s">
        <v>192</v>
      </c>
      <c r="H103" t="s">
        <v>193</v>
      </c>
      <c r="I103" t="s">
        <v>199</v>
      </c>
      <c r="J103" t="s">
        <v>268</v>
      </c>
      <c r="K103" t="s">
        <v>200</v>
      </c>
      <c r="L103">
        <v>65649</v>
      </c>
      <c r="M103">
        <v>707681</v>
      </c>
      <c r="N103">
        <v>118767</v>
      </c>
      <c r="O103">
        <v>22496</v>
      </c>
      <c r="P103">
        <v>105584</v>
      </c>
    </row>
    <row r="104" spans="1:16" x14ac:dyDescent="0.25">
      <c r="A104" t="s">
        <v>75</v>
      </c>
      <c r="B104" t="s">
        <v>76</v>
      </c>
      <c r="C104" t="s">
        <v>77</v>
      </c>
      <c r="D104">
        <v>105</v>
      </c>
      <c r="E104" t="s">
        <v>78</v>
      </c>
      <c r="F104" t="s">
        <v>191</v>
      </c>
      <c r="G104" t="s">
        <v>192</v>
      </c>
      <c r="H104" t="s">
        <v>193</v>
      </c>
      <c r="I104" t="s">
        <v>201</v>
      </c>
      <c r="J104" t="s">
        <v>268</v>
      </c>
      <c r="K104" t="s">
        <v>202</v>
      </c>
      <c r="L104">
        <v>37280</v>
      </c>
      <c r="M104">
        <v>707681</v>
      </c>
      <c r="N104">
        <v>118767</v>
      </c>
      <c r="O104">
        <v>22496</v>
      </c>
      <c r="P104">
        <v>105584</v>
      </c>
    </row>
    <row r="105" spans="1:16" x14ac:dyDescent="0.25">
      <c r="A105" t="s">
        <v>75</v>
      </c>
      <c r="B105" t="s">
        <v>76</v>
      </c>
      <c r="C105" t="s">
        <v>77</v>
      </c>
      <c r="D105">
        <v>105</v>
      </c>
      <c r="E105" t="s">
        <v>78</v>
      </c>
      <c r="F105" t="s">
        <v>191</v>
      </c>
      <c r="G105" t="s">
        <v>192</v>
      </c>
      <c r="H105" t="s">
        <v>193</v>
      </c>
      <c r="I105" t="s">
        <v>203</v>
      </c>
      <c r="J105" t="s">
        <v>268</v>
      </c>
      <c r="K105" t="s">
        <v>204</v>
      </c>
      <c r="L105">
        <v>30198</v>
      </c>
      <c r="M105">
        <v>707681</v>
      </c>
      <c r="N105">
        <v>118767</v>
      </c>
      <c r="O105">
        <v>22496</v>
      </c>
      <c r="P105">
        <v>105584</v>
      </c>
    </row>
    <row r="106" spans="1:16" x14ac:dyDescent="0.25">
      <c r="A106" t="s">
        <v>75</v>
      </c>
      <c r="B106" t="s">
        <v>76</v>
      </c>
      <c r="C106" t="s">
        <v>77</v>
      </c>
      <c r="D106">
        <v>105</v>
      </c>
      <c r="E106" t="s">
        <v>78</v>
      </c>
      <c r="F106" t="s">
        <v>191</v>
      </c>
      <c r="G106" t="s">
        <v>192</v>
      </c>
      <c r="H106" t="s">
        <v>193</v>
      </c>
      <c r="I106" t="s">
        <v>207</v>
      </c>
      <c r="J106" t="s">
        <v>268</v>
      </c>
      <c r="K106" t="s">
        <v>208</v>
      </c>
      <c r="L106">
        <v>1846</v>
      </c>
      <c r="M106">
        <v>707681</v>
      </c>
      <c r="N106">
        <v>118767</v>
      </c>
      <c r="O106">
        <v>22496</v>
      </c>
      <c r="P106">
        <v>105584</v>
      </c>
    </row>
    <row r="107" spans="1:16" x14ac:dyDescent="0.25">
      <c r="A107" t="s">
        <v>75</v>
      </c>
      <c r="B107" t="s">
        <v>76</v>
      </c>
      <c r="C107" t="s">
        <v>77</v>
      </c>
      <c r="D107">
        <v>105</v>
      </c>
      <c r="E107" t="s">
        <v>78</v>
      </c>
      <c r="F107" t="s">
        <v>191</v>
      </c>
      <c r="G107" t="s">
        <v>192</v>
      </c>
      <c r="H107" t="s">
        <v>193</v>
      </c>
      <c r="I107" t="s">
        <v>209</v>
      </c>
      <c r="J107" t="s">
        <v>268</v>
      </c>
      <c r="K107" t="s">
        <v>210</v>
      </c>
      <c r="L107">
        <v>1040</v>
      </c>
      <c r="M107">
        <v>707681</v>
      </c>
      <c r="N107">
        <v>118767</v>
      </c>
      <c r="O107">
        <v>22496</v>
      </c>
      <c r="P107">
        <v>105584</v>
      </c>
    </row>
    <row r="108" spans="1:16" x14ac:dyDescent="0.25">
      <c r="A108" t="s">
        <v>75</v>
      </c>
      <c r="B108" t="s">
        <v>76</v>
      </c>
      <c r="C108" t="s">
        <v>77</v>
      </c>
      <c r="D108">
        <v>105</v>
      </c>
      <c r="E108" t="s">
        <v>78</v>
      </c>
      <c r="F108" t="s">
        <v>191</v>
      </c>
      <c r="G108" t="s">
        <v>192</v>
      </c>
      <c r="H108" t="s">
        <v>193</v>
      </c>
      <c r="I108" t="s">
        <v>211</v>
      </c>
      <c r="J108" t="s">
        <v>268</v>
      </c>
      <c r="K108" t="s">
        <v>212</v>
      </c>
      <c r="L108">
        <v>11300</v>
      </c>
      <c r="M108">
        <v>707681</v>
      </c>
      <c r="N108">
        <v>118767</v>
      </c>
      <c r="O108">
        <v>22496</v>
      </c>
      <c r="P108">
        <v>105584</v>
      </c>
    </row>
    <row r="109" spans="1:16" x14ac:dyDescent="0.25">
      <c r="A109" t="s">
        <v>75</v>
      </c>
      <c r="B109" t="s">
        <v>76</v>
      </c>
      <c r="C109" t="s">
        <v>77</v>
      </c>
      <c r="D109">
        <v>105</v>
      </c>
      <c r="E109" t="s">
        <v>78</v>
      </c>
      <c r="F109" t="s">
        <v>191</v>
      </c>
      <c r="G109" t="s">
        <v>192</v>
      </c>
      <c r="H109" t="s">
        <v>193</v>
      </c>
      <c r="I109" t="s">
        <v>213</v>
      </c>
      <c r="J109" t="s">
        <v>268</v>
      </c>
      <c r="K109" t="s">
        <v>214</v>
      </c>
      <c r="L109">
        <v>3865</v>
      </c>
      <c r="M109">
        <v>707681</v>
      </c>
      <c r="N109">
        <v>118767</v>
      </c>
      <c r="O109">
        <v>22496</v>
      </c>
      <c r="P109">
        <v>105584</v>
      </c>
    </row>
    <row r="110" spans="1:16" x14ac:dyDescent="0.25">
      <c r="A110" t="s">
        <v>75</v>
      </c>
      <c r="B110" t="s">
        <v>76</v>
      </c>
      <c r="C110" t="s">
        <v>77</v>
      </c>
      <c r="D110">
        <v>105</v>
      </c>
      <c r="E110" t="s">
        <v>78</v>
      </c>
      <c r="F110" t="s">
        <v>191</v>
      </c>
      <c r="G110" t="s">
        <v>192</v>
      </c>
      <c r="H110" t="s">
        <v>193</v>
      </c>
      <c r="I110" t="s">
        <v>215</v>
      </c>
      <c r="J110" t="s">
        <v>268</v>
      </c>
      <c r="K110" t="s">
        <v>216</v>
      </c>
      <c r="L110">
        <v>38978</v>
      </c>
      <c r="M110">
        <v>707681</v>
      </c>
      <c r="N110">
        <v>118767</v>
      </c>
      <c r="O110">
        <v>22496</v>
      </c>
      <c r="P110">
        <v>105584</v>
      </c>
    </row>
    <row r="111" spans="1:16" x14ac:dyDescent="0.25">
      <c r="A111" t="s">
        <v>75</v>
      </c>
      <c r="B111" t="s">
        <v>76</v>
      </c>
      <c r="C111" t="s">
        <v>77</v>
      </c>
      <c r="D111">
        <v>105</v>
      </c>
      <c r="E111" t="s">
        <v>78</v>
      </c>
      <c r="F111" t="s">
        <v>191</v>
      </c>
      <c r="G111" t="s">
        <v>192</v>
      </c>
      <c r="H111" t="s">
        <v>193</v>
      </c>
      <c r="I111" t="s">
        <v>219</v>
      </c>
      <c r="J111" t="s">
        <v>268</v>
      </c>
      <c r="K111" t="s">
        <v>220</v>
      </c>
      <c r="L111">
        <v>350</v>
      </c>
      <c r="M111">
        <v>707681</v>
      </c>
      <c r="N111">
        <v>118767</v>
      </c>
      <c r="O111">
        <v>22496</v>
      </c>
      <c r="P111">
        <v>105584</v>
      </c>
    </row>
    <row r="112" spans="1:16" x14ac:dyDescent="0.25">
      <c r="A112" t="s">
        <v>75</v>
      </c>
      <c r="B112" t="s">
        <v>76</v>
      </c>
      <c r="C112" t="s">
        <v>77</v>
      </c>
      <c r="D112">
        <v>105</v>
      </c>
      <c r="E112" t="s">
        <v>78</v>
      </c>
      <c r="F112" t="s">
        <v>191</v>
      </c>
      <c r="G112" t="s">
        <v>192</v>
      </c>
      <c r="H112" t="s">
        <v>193</v>
      </c>
      <c r="I112" t="s">
        <v>221</v>
      </c>
      <c r="J112" t="s">
        <v>268</v>
      </c>
      <c r="K112" t="s">
        <v>222</v>
      </c>
      <c r="L112">
        <v>6689</v>
      </c>
      <c r="M112">
        <v>707681</v>
      </c>
      <c r="N112">
        <v>118767</v>
      </c>
      <c r="O112">
        <v>22496</v>
      </c>
      <c r="P112">
        <v>105584</v>
      </c>
    </row>
    <row r="113" spans="1:16" x14ac:dyDescent="0.25">
      <c r="A113" t="s">
        <v>75</v>
      </c>
      <c r="B113" t="s">
        <v>76</v>
      </c>
      <c r="C113" t="s">
        <v>77</v>
      </c>
      <c r="D113">
        <v>105</v>
      </c>
      <c r="E113" t="s">
        <v>78</v>
      </c>
      <c r="F113" t="s">
        <v>191</v>
      </c>
      <c r="G113" t="s">
        <v>192</v>
      </c>
      <c r="H113" t="s">
        <v>193</v>
      </c>
      <c r="I113" t="s">
        <v>225</v>
      </c>
      <c r="J113" t="s">
        <v>268</v>
      </c>
      <c r="K113" t="s">
        <v>226</v>
      </c>
      <c r="L113">
        <v>2236</v>
      </c>
      <c r="M113">
        <v>707681</v>
      </c>
      <c r="N113">
        <v>118767</v>
      </c>
      <c r="O113">
        <v>22496</v>
      </c>
      <c r="P113">
        <v>105584</v>
      </c>
    </row>
    <row r="114" spans="1:16" x14ac:dyDescent="0.25">
      <c r="A114" t="s">
        <v>75</v>
      </c>
      <c r="B114" t="s">
        <v>76</v>
      </c>
      <c r="C114" t="s">
        <v>77</v>
      </c>
      <c r="D114">
        <v>105</v>
      </c>
      <c r="E114" t="s">
        <v>78</v>
      </c>
      <c r="F114" t="s">
        <v>191</v>
      </c>
      <c r="G114" t="s">
        <v>192</v>
      </c>
      <c r="H114" t="s">
        <v>193</v>
      </c>
      <c r="I114" t="s">
        <v>227</v>
      </c>
      <c r="J114" t="s">
        <v>268</v>
      </c>
      <c r="K114" t="s">
        <v>228</v>
      </c>
      <c r="L114">
        <v>3467</v>
      </c>
      <c r="M114">
        <v>707681</v>
      </c>
      <c r="N114">
        <v>118767</v>
      </c>
      <c r="O114">
        <v>22496</v>
      </c>
      <c r="P114">
        <v>105584</v>
      </c>
    </row>
    <row r="115" spans="1:16" x14ac:dyDescent="0.25">
      <c r="A115" t="s">
        <v>75</v>
      </c>
      <c r="B115" t="s">
        <v>76</v>
      </c>
      <c r="C115" t="s">
        <v>77</v>
      </c>
      <c r="D115">
        <v>105</v>
      </c>
      <c r="E115" t="s">
        <v>78</v>
      </c>
      <c r="F115" t="s">
        <v>191</v>
      </c>
      <c r="G115" t="s">
        <v>192</v>
      </c>
      <c r="H115" t="s">
        <v>193</v>
      </c>
      <c r="I115" t="s">
        <v>229</v>
      </c>
      <c r="J115" t="s">
        <v>268</v>
      </c>
      <c r="K115" t="s">
        <v>230</v>
      </c>
      <c r="L115">
        <v>21535</v>
      </c>
      <c r="M115">
        <v>707681</v>
      </c>
      <c r="N115">
        <v>118767</v>
      </c>
      <c r="O115">
        <v>22496</v>
      </c>
      <c r="P115">
        <v>105584</v>
      </c>
    </row>
    <row r="116" spans="1:16" x14ac:dyDescent="0.25">
      <c r="A116" t="s">
        <v>75</v>
      </c>
      <c r="B116" t="s">
        <v>76</v>
      </c>
      <c r="C116" t="s">
        <v>77</v>
      </c>
      <c r="D116">
        <v>105</v>
      </c>
      <c r="E116" t="s">
        <v>78</v>
      </c>
      <c r="F116" t="s">
        <v>191</v>
      </c>
      <c r="G116" t="s">
        <v>192</v>
      </c>
      <c r="H116" t="s">
        <v>193</v>
      </c>
      <c r="I116" t="s">
        <v>272</v>
      </c>
      <c r="J116" t="s">
        <v>268</v>
      </c>
      <c r="K116" t="s">
        <v>273</v>
      </c>
      <c r="L116">
        <v>49453</v>
      </c>
      <c r="M116">
        <v>707681</v>
      </c>
      <c r="N116">
        <v>118767</v>
      </c>
      <c r="O116">
        <v>22496</v>
      </c>
      <c r="P116">
        <v>105584</v>
      </c>
    </row>
    <row r="117" spans="1:16" x14ac:dyDescent="0.25">
      <c r="A117" t="s">
        <v>75</v>
      </c>
      <c r="B117" t="s">
        <v>76</v>
      </c>
      <c r="C117" t="s">
        <v>77</v>
      </c>
      <c r="D117">
        <v>105</v>
      </c>
      <c r="E117" t="s">
        <v>78</v>
      </c>
      <c r="F117" t="s">
        <v>191</v>
      </c>
      <c r="G117" t="s">
        <v>192</v>
      </c>
      <c r="H117" t="s">
        <v>193</v>
      </c>
      <c r="I117" t="s">
        <v>231</v>
      </c>
      <c r="J117" t="s">
        <v>268</v>
      </c>
      <c r="K117" t="s">
        <v>232</v>
      </c>
      <c r="L117">
        <v>16970</v>
      </c>
      <c r="M117">
        <v>707681</v>
      </c>
      <c r="N117">
        <v>118767</v>
      </c>
      <c r="O117">
        <v>22496</v>
      </c>
      <c r="P117">
        <v>105584</v>
      </c>
    </row>
    <row r="118" spans="1:16" x14ac:dyDescent="0.25">
      <c r="A118" t="s">
        <v>75</v>
      </c>
      <c r="B118" t="s">
        <v>76</v>
      </c>
      <c r="C118" t="s">
        <v>77</v>
      </c>
      <c r="D118">
        <v>105</v>
      </c>
      <c r="E118" t="s">
        <v>78</v>
      </c>
      <c r="F118" t="s">
        <v>191</v>
      </c>
      <c r="G118" t="s">
        <v>192</v>
      </c>
      <c r="H118" t="s">
        <v>193</v>
      </c>
      <c r="I118" t="s">
        <v>233</v>
      </c>
      <c r="J118" t="s">
        <v>268</v>
      </c>
      <c r="K118" t="s">
        <v>234</v>
      </c>
      <c r="L118">
        <v>-16165</v>
      </c>
      <c r="M118">
        <v>707681</v>
      </c>
      <c r="N118">
        <v>118767</v>
      </c>
      <c r="O118">
        <v>22496</v>
      </c>
      <c r="P118">
        <v>105584</v>
      </c>
    </row>
    <row r="119" spans="1:16" x14ac:dyDescent="0.25">
      <c r="A119" t="s">
        <v>75</v>
      </c>
      <c r="B119" t="s">
        <v>76</v>
      </c>
      <c r="C119" t="s">
        <v>77</v>
      </c>
      <c r="D119">
        <v>105</v>
      </c>
      <c r="E119" t="s">
        <v>78</v>
      </c>
      <c r="F119" t="s">
        <v>191</v>
      </c>
      <c r="G119" t="s">
        <v>192</v>
      </c>
      <c r="H119" t="s">
        <v>193</v>
      </c>
      <c r="I119" t="s">
        <v>237</v>
      </c>
      <c r="J119" t="s">
        <v>268</v>
      </c>
      <c r="K119" t="s">
        <v>238</v>
      </c>
      <c r="L119">
        <v>20561</v>
      </c>
      <c r="M119">
        <v>707681</v>
      </c>
      <c r="N119">
        <v>118767</v>
      </c>
      <c r="O119">
        <v>22496</v>
      </c>
      <c r="P119">
        <v>105584</v>
      </c>
    </row>
    <row r="120" spans="1:16" x14ac:dyDescent="0.25">
      <c r="A120" t="s">
        <v>75</v>
      </c>
      <c r="B120" t="s">
        <v>76</v>
      </c>
      <c r="C120" t="s">
        <v>77</v>
      </c>
      <c r="D120">
        <v>105</v>
      </c>
      <c r="E120" t="s">
        <v>78</v>
      </c>
      <c r="F120" t="s">
        <v>191</v>
      </c>
      <c r="G120" t="s">
        <v>192</v>
      </c>
      <c r="H120" t="s">
        <v>193</v>
      </c>
      <c r="I120" t="s">
        <v>239</v>
      </c>
      <c r="J120" t="s">
        <v>268</v>
      </c>
      <c r="K120" t="s">
        <v>240</v>
      </c>
      <c r="L120">
        <v>129988</v>
      </c>
      <c r="M120">
        <v>707681</v>
      </c>
      <c r="N120">
        <v>118767</v>
      </c>
      <c r="O120">
        <v>22496</v>
      </c>
      <c r="P120">
        <v>105584</v>
      </c>
    </row>
    <row r="121" spans="1:16" x14ac:dyDescent="0.25">
      <c r="A121" t="s">
        <v>75</v>
      </c>
      <c r="B121" t="s">
        <v>76</v>
      </c>
      <c r="C121" t="s">
        <v>77</v>
      </c>
      <c r="D121">
        <v>105</v>
      </c>
      <c r="E121" t="s">
        <v>78</v>
      </c>
      <c r="F121" t="s">
        <v>191</v>
      </c>
      <c r="G121" t="s">
        <v>192</v>
      </c>
      <c r="H121" t="s">
        <v>193</v>
      </c>
      <c r="I121" t="s">
        <v>274</v>
      </c>
      <c r="J121" t="s">
        <v>268</v>
      </c>
      <c r="K121" t="s">
        <v>275</v>
      </c>
      <c r="L121">
        <v>120</v>
      </c>
      <c r="M121">
        <v>707681</v>
      </c>
      <c r="N121">
        <v>118767</v>
      </c>
      <c r="O121">
        <v>22496</v>
      </c>
      <c r="P121">
        <v>105584</v>
      </c>
    </row>
    <row r="122" spans="1:16" x14ac:dyDescent="0.25">
      <c r="A122" t="s">
        <v>75</v>
      </c>
      <c r="B122" t="s">
        <v>76</v>
      </c>
      <c r="C122" t="s">
        <v>77</v>
      </c>
      <c r="D122">
        <v>105</v>
      </c>
      <c r="E122" t="s">
        <v>78</v>
      </c>
      <c r="F122" t="s">
        <v>191</v>
      </c>
      <c r="G122" t="s">
        <v>192</v>
      </c>
      <c r="H122" t="s">
        <v>193</v>
      </c>
      <c r="I122" t="s">
        <v>243</v>
      </c>
      <c r="J122" t="s">
        <v>268</v>
      </c>
      <c r="K122" t="s">
        <v>244</v>
      </c>
      <c r="L122">
        <v>1859</v>
      </c>
      <c r="M122">
        <v>707681</v>
      </c>
      <c r="N122">
        <v>118767</v>
      </c>
      <c r="O122">
        <v>22496</v>
      </c>
      <c r="P122">
        <v>105584</v>
      </c>
    </row>
    <row r="123" spans="1:16" x14ac:dyDescent="0.25">
      <c r="A123" t="s">
        <v>75</v>
      </c>
      <c r="B123" t="s">
        <v>76</v>
      </c>
      <c r="C123" t="s">
        <v>77</v>
      </c>
      <c r="D123">
        <v>105</v>
      </c>
      <c r="E123" t="s">
        <v>78</v>
      </c>
      <c r="F123" t="s">
        <v>191</v>
      </c>
      <c r="G123" t="s">
        <v>192</v>
      </c>
      <c r="H123" t="s">
        <v>193</v>
      </c>
      <c r="I123" t="s">
        <v>245</v>
      </c>
      <c r="J123" t="s">
        <v>268</v>
      </c>
      <c r="K123" t="s">
        <v>246</v>
      </c>
      <c r="L123">
        <v>6308</v>
      </c>
      <c r="M123">
        <v>707681</v>
      </c>
      <c r="N123">
        <v>118767</v>
      </c>
      <c r="O123">
        <v>22496</v>
      </c>
      <c r="P123">
        <v>105584</v>
      </c>
    </row>
    <row r="124" spans="1:16" x14ac:dyDescent="0.25">
      <c r="A124" t="s">
        <v>75</v>
      </c>
      <c r="B124" t="s">
        <v>76</v>
      </c>
      <c r="C124" t="s">
        <v>77</v>
      </c>
      <c r="D124">
        <v>105</v>
      </c>
      <c r="E124" t="s">
        <v>78</v>
      </c>
      <c r="F124" t="s">
        <v>191</v>
      </c>
      <c r="G124" t="s">
        <v>192</v>
      </c>
      <c r="H124" t="s">
        <v>193</v>
      </c>
      <c r="I124" t="s">
        <v>247</v>
      </c>
      <c r="J124" t="s">
        <v>268</v>
      </c>
      <c r="K124" t="s">
        <v>248</v>
      </c>
      <c r="L124">
        <v>10990</v>
      </c>
      <c r="M124">
        <v>707681</v>
      </c>
      <c r="N124">
        <v>118767</v>
      </c>
      <c r="O124">
        <v>22496</v>
      </c>
      <c r="P124">
        <v>105584</v>
      </c>
    </row>
    <row r="125" spans="1:16" x14ac:dyDescent="0.25">
      <c r="A125" t="s">
        <v>75</v>
      </c>
      <c r="B125" t="s">
        <v>76</v>
      </c>
      <c r="C125" t="s">
        <v>77</v>
      </c>
      <c r="D125">
        <v>105</v>
      </c>
      <c r="E125" t="s">
        <v>78</v>
      </c>
      <c r="F125" t="s">
        <v>191</v>
      </c>
      <c r="G125" t="s">
        <v>192</v>
      </c>
      <c r="H125" t="s">
        <v>193</v>
      </c>
      <c r="I125" t="s">
        <v>249</v>
      </c>
      <c r="J125" t="s">
        <v>268</v>
      </c>
      <c r="K125" t="s">
        <v>250</v>
      </c>
      <c r="L125">
        <v>8200</v>
      </c>
      <c r="M125">
        <v>707681</v>
      </c>
      <c r="N125">
        <v>118767</v>
      </c>
      <c r="O125">
        <v>22496</v>
      </c>
      <c r="P125">
        <v>105584</v>
      </c>
    </row>
    <row r="126" spans="1:16" x14ac:dyDescent="0.25">
      <c r="A126" t="s">
        <v>75</v>
      </c>
      <c r="B126" t="s">
        <v>76</v>
      </c>
      <c r="C126" t="s">
        <v>77</v>
      </c>
      <c r="D126">
        <v>105</v>
      </c>
      <c r="E126" t="s">
        <v>78</v>
      </c>
      <c r="F126" t="s">
        <v>191</v>
      </c>
      <c r="G126" t="s">
        <v>192</v>
      </c>
      <c r="H126" t="s">
        <v>193</v>
      </c>
      <c r="I126" t="s">
        <v>251</v>
      </c>
      <c r="J126" t="s">
        <v>268</v>
      </c>
      <c r="K126" t="s">
        <v>252</v>
      </c>
      <c r="L126">
        <v>795</v>
      </c>
      <c r="M126">
        <v>707681</v>
      </c>
      <c r="N126">
        <v>118767</v>
      </c>
      <c r="O126">
        <v>22496</v>
      </c>
      <c r="P126">
        <v>105584</v>
      </c>
    </row>
    <row r="127" spans="1:16" x14ac:dyDescent="0.25">
      <c r="A127" t="s">
        <v>75</v>
      </c>
      <c r="B127" t="s">
        <v>76</v>
      </c>
      <c r="C127" t="s">
        <v>77</v>
      </c>
      <c r="D127">
        <v>105</v>
      </c>
      <c r="E127" t="s">
        <v>78</v>
      </c>
      <c r="F127" t="s">
        <v>191</v>
      </c>
      <c r="G127" t="s">
        <v>192</v>
      </c>
      <c r="H127" t="s">
        <v>193</v>
      </c>
      <c r="I127" t="s">
        <v>253</v>
      </c>
      <c r="J127" t="s">
        <v>268</v>
      </c>
      <c r="K127" t="s">
        <v>254</v>
      </c>
      <c r="L127">
        <v>5354</v>
      </c>
      <c r="M127">
        <v>707681</v>
      </c>
      <c r="N127">
        <v>118767</v>
      </c>
      <c r="O127">
        <v>22496</v>
      </c>
      <c r="P127">
        <v>105584</v>
      </c>
    </row>
    <row r="128" spans="1:16" x14ac:dyDescent="0.25">
      <c r="A128" t="s">
        <v>75</v>
      </c>
      <c r="B128" t="s">
        <v>76</v>
      </c>
      <c r="C128" t="s">
        <v>77</v>
      </c>
      <c r="D128">
        <v>105</v>
      </c>
      <c r="E128" t="s">
        <v>78</v>
      </c>
      <c r="F128" t="s">
        <v>191</v>
      </c>
      <c r="G128" t="s">
        <v>192</v>
      </c>
      <c r="H128" t="s">
        <v>193</v>
      </c>
      <c r="I128" t="s">
        <v>255</v>
      </c>
      <c r="J128" t="s">
        <v>268</v>
      </c>
      <c r="K128" t="s">
        <v>256</v>
      </c>
      <c r="L128">
        <v>20336</v>
      </c>
      <c r="M128">
        <v>707681</v>
      </c>
      <c r="N128">
        <v>118767</v>
      </c>
      <c r="O128">
        <v>22496</v>
      </c>
      <c r="P128">
        <v>105584</v>
      </c>
    </row>
    <row r="129" spans="1:16" x14ac:dyDescent="0.25">
      <c r="A129" t="s">
        <v>75</v>
      </c>
      <c r="B129" t="s">
        <v>76</v>
      </c>
      <c r="C129" t="s">
        <v>77</v>
      </c>
      <c r="D129">
        <v>105</v>
      </c>
      <c r="E129" t="s">
        <v>78</v>
      </c>
      <c r="F129" t="s">
        <v>191</v>
      </c>
      <c r="G129" t="s">
        <v>192</v>
      </c>
      <c r="H129" t="s">
        <v>193</v>
      </c>
      <c r="I129" t="s">
        <v>257</v>
      </c>
      <c r="J129" t="s">
        <v>268</v>
      </c>
      <c r="K129" t="s">
        <v>258</v>
      </c>
      <c r="L129">
        <v>4962</v>
      </c>
      <c r="M129">
        <v>707681</v>
      </c>
      <c r="N129">
        <v>118767</v>
      </c>
      <c r="O129">
        <v>22496</v>
      </c>
      <c r="P129">
        <v>105584</v>
      </c>
    </row>
    <row r="130" spans="1:16" x14ac:dyDescent="0.25">
      <c r="A130" t="s">
        <v>75</v>
      </c>
      <c r="B130" t="s">
        <v>76</v>
      </c>
      <c r="C130" t="s">
        <v>77</v>
      </c>
      <c r="D130">
        <v>105</v>
      </c>
      <c r="E130" t="s">
        <v>78</v>
      </c>
      <c r="F130" t="s">
        <v>191</v>
      </c>
      <c r="G130" t="s">
        <v>192</v>
      </c>
      <c r="H130" t="s">
        <v>193</v>
      </c>
      <c r="I130" t="s">
        <v>259</v>
      </c>
      <c r="J130" t="s">
        <v>268</v>
      </c>
      <c r="K130" t="s">
        <v>260</v>
      </c>
      <c r="L130">
        <v>2160</v>
      </c>
      <c r="M130">
        <v>707681</v>
      </c>
      <c r="N130">
        <v>118767</v>
      </c>
      <c r="O130">
        <v>22496</v>
      </c>
      <c r="P130">
        <v>105584</v>
      </c>
    </row>
    <row r="131" spans="1:16" x14ac:dyDescent="0.25">
      <c r="A131" t="s">
        <v>75</v>
      </c>
      <c r="B131" t="s">
        <v>76</v>
      </c>
      <c r="C131" t="s">
        <v>77</v>
      </c>
      <c r="D131">
        <v>105</v>
      </c>
      <c r="E131" t="s">
        <v>78</v>
      </c>
      <c r="F131" t="s">
        <v>191</v>
      </c>
      <c r="G131" t="s">
        <v>192</v>
      </c>
      <c r="H131" t="s">
        <v>193</v>
      </c>
      <c r="I131" t="s">
        <v>261</v>
      </c>
      <c r="J131" t="s">
        <v>268</v>
      </c>
      <c r="K131" t="s">
        <v>262</v>
      </c>
      <c r="L131">
        <v>46070</v>
      </c>
      <c r="M131">
        <v>707681</v>
      </c>
      <c r="N131">
        <v>118767</v>
      </c>
      <c r="O131">
        <v>22496</v>
      </c>
      <c r="P131">
        <v>105584</v>
      </c>
    </row>
    <row r="132" spans="1:16" x14ac:dyDescent="0.25">
      <c r="A132" t="s">
        <v>75</v>
      </c>
      <c r="B132" t="s">
        <v>76</v>
      </c>
      <c r="C132" t="s">
        <v>77</v>
      </c>
      <c r="D132">
        <v>105</v>
      </c>
      <c r="E132" t="s">
        <v>78</v>
      </c>
      <c r="F132" t="s">
        <v>191</v>
      </c>
      <c r="G132" t="s">
        <v>192</v>
      </c>
      <c r="H132" t="s">
        <v>193</v>
      </c>
      <c r="I132" t="s">
        <v>263</v>
      </c>
      <c r="J132" t="s">
        <v>268</v>
      </c>
      <c r="K132" t="s">
        <v>264</v>
      </c>
      <c r="L132">
        <v>663556</v>
      </c>
      <c r="M132">
        <v>707681</v>
      </c>
      <c r="N132">
        <v>118767</v>
      </c>
      <c r="O132">
        <v>22496</v>
      </c>
      <c r="P132">
        <v>105584</v>
      </c>
    </row>
    <row r="133" spans="1:16" x14ac:dyDescent="0.25">
      <c r="A133" t="s">
        <v>75</v>
      </c>
      <c r="B133" t="s">
        <v>76</v>
      </c>
      <c r="C133" t="s">
        <v>77</v>
      </c>
      <c r="D133">
        <v>105</v>
      </c>
      <c r="E133" t="s">
        <v>78</v>
      </c>
      <c r="F133" t="s">
        <v>191</v>
      </c>
      <c r="G133" t="s">
        <v>192</v>
      </c>
      <c r="H133" t="s">
        <v>193</v>
      </c>
      <c r="I133" t="s">
        <v>276</v>
      </c>
      <c r="J133" t="s">
        <v>268</v>
      </c>
      <c r="K133" t="s">
        <v>277</v>
      </c>
      <c r="L133">
        <v>13966</v>
      </c>
      <c r="M133">
        <v>707681</v>
      </c>
      <c r="N133">
        <v>118767</v>
      </c>
      <c r="O133">
        <v>22496</v>
      </c>
      <c r="P133">
        <v>105584</v>
      </c>
    </row>
    <row r="134" spans="1:16" x14ac:dyDescent="0.25">
      <c r="A134" t="s">
        <v>75</v>
      </c>
      <c r="B134" t="s">
        <v>76</v>
      </c>
      <c r="C134" t="s">
        <v>77</v>
      </c>
      <c r="D134">
        <v>105</v>
      </c>
      <c r="E134" t="s">
        <v>78</v>
      </c>
      <c r="F134" t="s">
        <v>191</v>
      </c>
      <c r="G134" t="s">
        <v>192</v>
      </c>
      <c r="H134" t="s">
        <v>278</v>
      </c>
      <c r="I134" t="s">
        <v>279</v>
      </c>
      <c r="J134" t="s">
        <v>268</v>
      </c>
      <c r="K134" t="s">
        <v>280</v>
      </c>
      <c r="L134">
        <v>370332</v>
      </c>
      <c r="M134">
        <v>0</v>
      </c>
      <c r="N134">
        <v>0</v>
      </c>
      <c r="O134">
        <v>0</v>
      </c>
      <c r="P134">
        <v>0</v>
      </c>
    </row>
    <row r="135" spans="1:16" x14ac:dyDescent="0.25">
      <c r="A135" t="s">
        <v>75</v>
      </c>
      <c r="B135" t="s">
        <v>76</v>
      </c>
      <c r="C135" t="s">
        <v>77</v>
      </c>
      <c r="D135">
        <v>105</v>
      </c>
      <c r="E135" t="s">
        <v>78</v>
      </c>
      <c r="F135" t="s">
        <v>191</v>
      </c>
      <c r="G135" t="s">
        <v>192</v>
      </c>
      <c r="H135" t="s">
        <v>278</v>
      </c>
      <c r="I135" t="s">
        <v>281</v>
      </c>
      <c r="J135" t="s">
        <v>268</v>
      </c>
      <c r="K135" t="s">
        <v>282</v>
      </c>
      <c r="L135">
        <v>4424</v>
      </c>
      <c r="M135">
        <v>0</v>
      </c>
      <c r="N135">
        <v>0</v>
      </c>
      <c r="O135">
        <v>0</v>
      </c>
      <c r="P135">
        <v>0</v>
      </c>
    </row>
    <row r="136" spans="1:16" x14ac:dyDescent="0.25">
      <c r="A136" t="s">
        <v>75</v>
      </c>
      <c r="B136" t="s">
        <v>76</v>
      </c>
      <c r="C136" t="s">
        <v>77</v>
      </c>
      <c r="D136">
        <v>105</v>
      </c>
      <c r="E136" t="s">
        <v>78</v>
      </c>
      <c r="F136" t="s">
        <v>191</v>
      </c>
      <c r="G136" t="s">
        <v>192</v>
      </c>
      <c r="H136" t="s">
        <v>278</v>
      </c>
      <c r="I136" t="s">
        <v>283</v>
      </c>
      <c r="J136" t="s">
        <v>268</v>
      </c>
      <c r="K136" t="s">
        <v>284</v>
      </c>
      <c r="L136">
        <v>122937</v>
      </c>
      <c r="M136">
        <v>0</v>
      </c>
      <c r="N136">
        <v>0</v>
      </c>
      <c r="O136">
        <v>0</v>
      </c>
      <c r="P136">
        <v>0</v>
      </c>
    </row>
    <row r="137" spans="1:16" x14ac:dyDescent="0.25">
      <c r="A137" t="s">
        <v>75</v>
      </c>
      <c r="B137" t="s">
        <v>76</v>
      </c>
      <c r="C137" t="s">
        <v>77</v>
      </c>
      <c r="D137">
        <v>105</v>
      </c>
      <c r="E137" t="s">
        <v>78</v>
      </c>
      <c r="F137" t="s">
        <v>191</v>
      </c>
      <c r="G137" t="s">
        <v>192</v>
      </c>
      <c r="H137" t="s">
        <v>278</v>
      </c>
      <c r="I137" t="s">
        <v>285</v>
      </c>
      <c r="J137" t="s">
        <v>268</v>
      </c>
      <c r="K137" t="s">
        <v>286</v>
      </c>
      <c r="L137">
        <v>-21552</v>
      </c>
      <c r="M137">
        <v>0</v>
      </c>
      <c r="N137">
        <v>0</v>
      </c>
      <c r="O137">
        <v>0</v>
      </c>
      <c r="P137">
        <v>0</v>
      </c>
    </row>
    <row r="138" spans="1:16" x14ac:dyDescent="0.25">
      <c r="A138" t="s">
        <v>75</v>
      </c>
      <c r="B138" t="s">
        <v>76</v>
      </c>
      <c r="C138" t="s">
        <v>77</v>
      </c>
      <c r="D138">
        <v>105</v>
      </c>
      <c r="E138" t="s">
        <v>78</v>
      </c>
      <c r="F138" t="s">
        <v>191</v>
      </c>
      <c r="G138" t="s">
        <v>192</v>
      </c>
      <c r="H138" t="s">
        <v>278</v>
      </c>
      <c r="I138" t="s">
        <v>287</v>
      </c>
      <c r="J138" t="s">
        <v>268</v>
      </c>
      <c r="K138" t="s">
        <v>288</v>
      </c>
      <c r="L138">
        <v>5194</v>
      </c>
      <c r="M138">
        <v>0</v>
      </c>
      <c r="N138">
        <v>0</v>
      </c>
      <c r="O138">
        <v>0</v>
      </c>
      <c r="P138">
        <v>0</v>
      </c>
    </row>
    <row r="139" spans="1:16" x14ac:dyDescent="0.25">
      <c r="A139" t="s">
        <v>75</v>
      </c>
      <c r="B139" t="s">
        <v>76</v>
      </c>
      <c r="C139" t="s">
        <v>77</v>
      </c>
      <c r="D139">
        <v>105</v>
      </c>
      <c r="E139" t="s">
        <v>78</v>
      </c>
      <c r="F139" t="s">
        <v>191</v>
      </c>
      <c r="G139" t="s">
        <v>192</v>
      </c>
      <c r="H139" t="s">
        <v>278</v>
      </c>
      <c r="I139" t="s">
        <v>289</v>
      </c>
      <c r="J139" t="s">
        <v>268</v>
      </c>
      <c r="K139" t="s">
        <v>290</v>
      </c>
      <c r="L139">
        <v>-3702242</v>
      </c>
      <c r="M139">
        <v>0</v>
      </c>
      <c r="N139">
        <v>0</v>
      </c>
      <c r="O139">
        <v>0</v>
      </c>
      <c r="P139">
        <v>0</v>
      </c>
    </row>
    <row r="140" spans="1:16" x14ac:dyDescent="0.25">
      <c r="A140" t="s">
        <v>75</v>
      </c>
      <c r="B140" t="s">
        <v>76</v>
      </c>
      <c r="C140" t="s">
        <v>77</v>
      </c>
      <c r="D140">
        <v>105</v>
      </c>
      <c r="E140" t="s">
        <v>78</v>
      </c>
      <c r="F140" t="s">
        <v>191</v>
      </c>
      <c r="G140" t="s">
        <v>192</v>
      </c>
      <c r="H140" t="s">
        <v>278</v>
      </c>
      <c r="I140" t="s">
        <v>291</v>
      </c>
      <c r="J140" t="s">
        <v>268</v>
      </c>
      <c r="K140" t="s">
        <v>292</v>
      </c>
      <c r="L140">
        <v>13678974</v>
      </c>
      <c r="M140">
        <v>0</v>
      </c>
      <c r="N140">
        <v>0</v>
      </c>
      <c r="O140">
        <v>0</v>
      </c>
      <c r="P140">
        <v>0</v>
      </c>
    </row>
    <row r="141" spans="1:16" x14ac:dyDescent="0.25">
      <c r="A141" t="s">
        <v>75</v>
      </c>
      <c r="B141" t="s">
        <v>76</v>
      </c>
      <c r="C141" t="s">
        <v>77</v>
      </c>
      <c r="D141">
        <v>105</v>
      </c>
      <c r="E141" t="s">
        <v>78</v>
      </c>
      <c r="F141" t="s">
        <v>191</v>
      </c>
      <c r="G141" t="s">
        <v>192</v>
      </c>
      <c r="H141" t="s">
        <v>278</v>
      </c>
      <c r="I141" t="s">
        <v>293</v>
      </c>
      <c r="J141" t="s">
        <v>268</v>
      </c>
      <c r="K141" t="s">
        <v>294</v>
      </c>
      <c r="L141">
        <v>16438</v>
      </c>
      <c r="M141">
        <v>0</v>
      </c>
      <c r="N141">
        <v>0</v>
      </c>
      <c r="O141">
        <v>0</v>
      </c>
      <c r="P141">
        <v>0</v>
      </c>
    </row>
    <row r="142" spans="1:16" x14ac:dyDescent="0.25">
      <c r="A142" t="s">
        <v>75</v>
      </c>
      <c r="B142" t="s">
        <v>76</v>
      </c>
      <c r="C142" t="s">
        <v>77</v>
      </c>
      <c r="D142">
        <v>105</v>
      </c>
      <c r="E142" t="s">
        <v>78</v>
      </c>
      <c r="F142" t="s">
        <v>191</v>
      </c>
      <c r="G142" t="s">
        <v>192</v>
      </c>
      <c r="H142" t="s">
        <v>278</v>
      </c>
      <c r="I142" t="s">
        <v>295</v>
      </c>
      <c r="J142" t="s">
        <v>268</v>
      </c>
      <c r="K142" t="s">
        <v>296</v>
      </c>
      <c r="L142">
        <v>45492</v>
      </c>
      <c r="M142">
        <v>0</v>
      </c>
      <c r="N142">
        <v>0</v>
      </c>
      <c r="O142">
        <v>0</v>
      </c>
      <c r="P142">
        <v>0</v>
      </c>
    </row>
    <row r="143" spans="1:16" x14ac:dyDescent="0.25">
      <c r="A143" t="s">
        <v>75</v>
      </c>
      <c r="B143" t="s">
        <v>76</v>
      </c>
      <c r="C143" t="s">
        <v>77</v>
      </c>
      <c r="D143">
        <v>105</v>
      </c>
      <c r="E143" t="s">
        <v>78</v>
      </c>
      <c r="F143" t="s">
        <v>191</v>
      </c>
      <c r="G143" t="s">
        <v>192</v>
      </c>
      <c r="H143" t="s">
        <v>278</v>
      </c>
      <c r="I143" t="s">
        <v>297</v>
      </c>
      <c r="J143" t="s">
        <v>268</v>
      </c>
      <c r="K143" t="s">
        <v>298</v>
      </c>
      <c r="L143">
        <v>189967</v>
      </c>
      <c r="M143">
        <v>0</v>
      </c>
      <c r="N143">
        <v>0</v>
      </c>
      <c r="O143">
        <v>0</v>
      </c>
      <c r="P143">
        <v>0</v>
      </c>
    </row>
    <row r="144" spans="1:16" x14ac:dyDescent="0.25">
      <c r="A144" t="s">
        <v>75</v>
      </c>
      <c r="B144" t="s">
        <v>76</v>
      </c>
      <c r="C144" t="s">
        <v>77</v>
      </c>
      <c r="D144">
        <v>105</v>
      </c>
      <c r="E144" t="s">
        <v>78</v>
      </c>
      <c r="F144" t="s">
        <v>191</v>
      </c>
      <c r="G144" t="s">
        <v>192</v>
      </c>
      <c r="H144" t="s">
        <v>278</v>
      </c>
      <c r="I144" t="s">
        <v>299</v>
      </c>
      <c r="J144" t="s">
        <v>268</v>
      </c>
      <c r="K144" t="s">
        <v>300</v>
      </c>
      <c r="L144">
        <v>5970</v>
      </c>
      <c r="M144">
        <v>0</v>
      </c>
      <c r="N144">
        <v>0</v>
      </c>
      <c r="O144">
        <v>0</v>
      </c>
      <c r="P144">
        <v>0</v>
      </c>
    </row>
    <row r="145" spans="1:16" x14ac:dyDescent="0.25">
      <c r="A145" t="s">
        <v>75</v>
      </c>
      <c r="B145" t="s">
        <v>76</v>
      </c>
      <c r="C145" t="s">
        <v>77</v>
      </c>
      <c r="D145">
        <v>105</v>
      </c>
      <c r="E145" t="s">
        <v>78</v>
      </c>
      <c r="F145" t="s">
        <v>191</v>
      </c>
      <c r="G145" t="s">
        <v>192</v>
      </c>
      <c r="H145" t="s">
        <v>278</v>
      </c>
      <c r="I145" t="s">
        <v>301</v>
      </c>
      <c r="J145" t="s">
        <v>268</v>
      </c>
      <c r="K145" t="s">
        <v>302</v>
      </c>
      <c r="L145">
        <v>254561</v>
      </c>
      <c r="M145">
        <v>0</v>
      </c>
      <c r="N145">
        <v>0</v>
      </c>
      <c r="O145">
        <v>0</v>
      </c>
      <c r="P145">
        <v>0</v>
      </c>
    </row>
    <row r="146" spans="1:16" x14ac:dyDescent="0.25">
      <c r="A146" t="s">
        <v>75</v>
      </c>
      <c r="B146" t="s">
        <v>76</v>
      </c>
      <c r="C146" t="s">
        <v>77</v>
      </c>
      <c r="D146">
        <v>105</v>
      </c>
      <c r="E146" t="s">
        <v>78</v>
      </c>
      <c r="F146" t="s">
        <v>191</v>
      </c>
      <c r="G146" t="s">
        <v>192</v>
      </c>
      <c r="H146" t="s">
        <v>278</v>
      </c>
      <c r="I146" t="s">
        <v>303</v>
      </c>
      <c r="J146" t="s">
        <v>268</v>
      </c>
      <c r="K146" t="s">
        <v>304</v>
      </c>
      <c r="L146">
        <v>53882</v>
      </c>
      <c r="M146">
        <v>0</v>
      </c>
      <c r="N146">
        <v>0</v>
      </c>
      <c r="O146">
        <v>0</v>
      </c>
      <c r="P146">
        <v>0</v>
      </c>
    </row>
    <row r="147" spans="1:16" x14ac:dyDescent="0.25">
      <c r="A147" t="s">
        <v>75</v>
      </c>
      <c r="B147" t="s">
        <v>76</v>
      </c>
      <c r="C147" t="s">
        <v>77</v>
      </c>
      <c r="D147">
        <v>105</v>
      </c>
      <c r="E147" t="s">
        <v>78</v>
      </c>
      <c r="F147" t="s">
        <v>191</v>
      </c>
      <c r="G147" t="s">
        <v>192</v>
      </c>
      <c r="H147" t="s">
        <v>278</v>
      </c>
      <c r="I147" t="s">
        <v>305</v>
      </c>
      <c r="J147" t="s">
        <v>268</v>
      </c>
      <c r="K147" t="s">
        <v>306</v>
      </c>
      <c r="L147">
        <v>691244</v>
      </c>
      <c r="M147">
        <v>0</v>
      </c>
      <c r="N147">
        <v>0</v>
      </c>
      <c r="O147">
        <v>0</v>
      </c>
      <c r="P147">
        <v>0</v>
      </c>
    </row>
    <row r="148" spans="1:16" x14ac:dyDescent="0.25">
      <c r="A148" t="s">
        <v>75</v>
      </c>
      <c r="B148" t="s">
        <v>76</v>
      </c>
      <c r="C148" t="s">
        <v>77</v>
      </c>
      <c r="D148">
        <v>105</v>
      </c>
      <c r="E148" t="s">
        <v>78</v>
      </c>
      <c r="F148" t="s">
        <v>191</v>
      </c>
      <c r="G148" t="s">
        <v>192</v>
      </c>
      <c r="H148" t="s">
        <v>278</v>
      </c>
      <c r="I148" t="s">
        <v>307</v>
      </c>
      <c r="J148" t="s">
        <v>268</v>
      </c>
      <c r="K148" t="s">
        <v>308</v>
      </c>
      <c r="L148">
        <v>3908128</v>
      </c>
      <c r="M148">
        <v>0</v>
      </c>
      <c r="N148">
        <v>0</v>
      </c>
      <c r="O148">
        <v>0</v>
      </c>
      <c r="P148">
        <v>0</v>
      </c>
    </row>
    <row r="149" spans="1:16" x14ac:dyDescent="0.25">
      <c r="A149" t="s">
        <v>75</v>
      </c>
      <c r="B149" t="s">
        <v>76</v>
      </c>
      <c r="C149" t="s">
        <v>77</v>
      </c>
      <c r="D149">
        <v>105</v>
      </c>
      <c r="E149" t="s">
        <v>78</v>
      </c>
      <c r="F149" t="s">
        <v>191</v>
      </c>
      <c r="G149" t="s">
        <v>192</v>
      </c>
      <c r="H149" t="s">
        <v>278</v>
      </c>
      <c r="I149" t="s">
        <v>309</v>
      </c>
      <c r="J149" t="s">
        <v>268</v>
      </c>
      <c r="K149" t="s">
        <v>310</v>
      </c>
      <c r="L149">
        <v>1959296</v>
      </c>
      <c r="M149">
        <v>0</v>
      </c>
      <c r="N149">
        <v>0</v>
      </c>
      <c r="O149">
        <v>0</v>
      </c>
      <c r="P149">
        <v>0</v>
      </c>
    </row>
    <row r="150" spans="1:16" x14ac:dyDescent="0.25">
      <c r="A150" t="s">
        <v>75</v>
      </c>
      <c r="B150" t="s">
        <v>76</v>
      </c>
      <c r="C150" t="s">
        <v>77</v>
      </c>
      <c r="D150">
        <v>105</v>
      </c>
      <c r="E150" t="s">
        <v>78</v>
      </c>
      <c r="F150" t="s">
        <v>191</v>
      </c>
      <c r="G150" t="s">
        <v>192</v>
      </c>
      <c r="H150" t="s">
        <v>278</v>
      </c>
      <c r="I150" t="s">
        <v>311</v>
      </c>
      <c r="J150" t="s">
        <v>268</v>
      </c>
      <c r="K150" t="s">
        <v>312</v>
      </c>
      <c r="L150">
        <v>500000</v>
      </c>
      <c r="M150">
        <v>0</v>
      </c>
      <c r="N150">
        <v>0</v>
      </c>
      <c r="O150">
        <v>0</v>
      </c>
      <c r="P150">
        <v>0</v>
      </c>
    </row>
    <row r="151" spans="1:16" x14ac:dyDescent="0.25">
      <c r="A151" t="s">
        <v>75</v>
      </c>
      <c r="B151" t="s">
        <v>76</v>
      </c>
      <c r="C151" t="s">
        <v>77</v>
      </c>
      <c r="D151">
        <v>105</v>
      </c>
      <c r="E151" t="s">
        <v>78</v>
      </c>
      <c r="F151" t="s">
        <v>191</v>
      </c>
      <c r="G151" t="s">
        <v>192</v>
      </c>
      <c r="H151" t="s">
        <v>278</v>
      </c>
      <c r="I151" t="s">
        <v>313</v>
      </c>
      <c r="J151" t="s">
        <v>268</v>
      </c>
      <c r="K151" t="s">
        <v>314</v>
      </c>
      <c r="L151">
        <v>262500</v>
      </c>
      <c r="M151">
        <v>0</v>
      </c>
      <c r="N151">
        <v>0</v>
      </c>
      <c r="O151">
        <v>0</v>
      </c>
      <c r="P151">
        <v>0</v>
      </c>
    </row>
    <row r="152" spans="1:16" x14ac:dyDescent="0.25">
      <c r="A152" t="s">
        <v>75</v>
      </c>
      <c r="B152" t="s">
        <v>76</v>
      </c>
      <c r="C152" t="s">
        <v>77</v>
      </c>
      <c r="D152">
        <v>105</v>
      </c>
      <c r="E152" t="s">
        <v>78</v>
      </c>
      <c r="F152" t="s">
        <v>191</v>
      </c>
      <c r="G152" t="s">
        <v>192</v>
      </c>
      <c r="H152" t="s">
        <v>278</v>
      </c>
      <c r="I152" t="s">
        <v>315</v>
      </c>
      <c r="J152" t="s">
        <v>268</v>
      </c>
      <c r="K152" t="s">
        <v>316</v>
      </c>
      <c r="L152">
        <v>69782</v>
      </c>
      <c r="M152">
        <v>0</v>
      </c>
      <c r="N152">
        <v>0</v>
      </c>
      <c r="O152">
        <v>0</v>
      </c>
      <c r="P152">
        <v>0</v>
      </c>
    </row>
    <row r="153" spans="1:16" x14ac:dyDescent="0.25">
      <c r="A153" t="s">
        <v>75</v>
      </c>
      <c r="B153" t="s">
        <v>76</v>
      </c>
      <c r="C153" t="s">
        <v>77</v>
      </c>
      <c r="D153">
        <v>105</v>
      </c>
      <c r="E153" t="s">
        <v>78</v>
      </c>
      <c r="F153" t="s">
        <v>191</v>
      </c>
      <c r="G153" t="s">
        <v>192</v>
      </c>
      <c r="H153" t="s">
        <v>278</v>
      </c>
      <c r="I153" t="s">
        <v>317</v>
      </c>
      <c r="J153" t="s">
        <v>268</v>
      </c>
      <c r="K153" t="s">
        <v>318</v>
      </c>
      <c r="L153">
        <v>2101</v>
      </c>
      <c r="M153">
        <v>0</v>
      </c>
      <c r="N153">
        <v>0</v>
      </c>
      <c r="O153">
        <v>0</v>
      </c>
      <c r="P153">
        <v>0</v>
      </c>
    </row>
    <row r="154" spans="1:16" x14ac:dyDescent="0.25">
      <c r="A154" t="s">
        <v>75</v>
      </c>
      <c r="B154" t="s">
        <v>76</v>
      </c>
      <c r="C154" t="s">
        <v>77</v>
      </c>
      <c r="D154">
        <v>105</v>
      </c>
      <c r="E154" t="s">
        <v>78</v>
      </c>
      <c r="F154" t="s">
        <v>191</v>
      </c>
      <c r="G154" t="s">
        <v>192</v>
      </c>
      <c r="H154" t="s">
        <v>278</v>
      </c>
      <c r="I154" t="s">
        <v>319</v>
      </c>
      <c r="J154" t="s">
        <v>268</v>
      </c>
      <c r="K154" t="s">
        <v>320</v>
      </c>
      <c r="L154">
        <v>24215</v>
      </c>
      <c r="M154">
        <v>0</v>
      </c>
      <c r="N154">
        <v>0</v>
      </c>
      <c r="O154">
        <v>0</v>
      </c>
      <c r="P154">
        <v>0</v>
      </c>
    </row>
    <row r="155" spans="1:16" x14ac:dyDescent="0.25">
      <c r="A155" t="s">
        <v>75</v>
      </c>
      <c r="B155" t="s">
        <v>76</v>
      </c>
      <c r="C155" t="s">
        <v>77</v>
      </c>
      <c r="D155">
        <v>105</v>
      </c>
      <c r="E155" t="s">
        <v>78</v>
      </c>
      <c r="F155" t="s">
        <v>191</v>
      </c>
      <c r="G155" t="s">
        <v>192</v>
      </c>
      <c r="H155" t="s">
        <v>278</v>
      </c>
      <c r="I155" t="s">
        <v>321</v>
      </c>
      <c r="J155" t="s">
        <v>268</v>
      </c>
      <c r="K155" t="s">
        <v>322</v>
      </c>
      <c r="L155">
        <v>4747079</v>
      </c>
      <c r="M155">
        <v>0</v>
      </c>
      <c r="N155">
        <v>0</v>
      </c>
      <c r="O155">
        <v>0</v>
      </c>
      <c r="P155">
        <v>0</v>
      </c>
    </row>
    <row r="156" spans="1:16" x14ac:dyDescent="0.25">
      <c r="A156" t="s">
        <v>75</v>
      </c>
      <c r="B156" t="s">
        <v>76</v>
      </c>
      <c r="C156" t="s">
        <v>77</v>
      </c>
      <c r="D156">
        <v>105</v>
      </c>
      <c r="E156" t="s">
        <v>78</v>
      </c>
      <c r="F156" t="s">
        <v>191</v>
      </c>
      <c r="G156" t="s">
        <v>192</v>
      </c>
      <c r="H156" t="s">
        <v>278</v>
      </c>
      <c r="I156" t="s">
        <v>323</v>
      </c>
      <c r="J156" t="s">
        <v>268</v>
      </c>
      <c r="K156" t="s">
        <v>324</v>
      </c>
      <c r="L156">
        <v>161005</v>
      </c>
      <c r="M156">
        <v>0</v>
      </c>
      <c r="N156">
        <v>0</v>
      </c>
      <c r="O156">
        <v>0</v>
      </c>
      <c r="P156">
        <v>0</v>
      </c>
    </row>
    <row r="157" spans="1:16" x14ac:dyDescent="0.25">
      <c r="A157" t="s">
        <v>75</v>
      </c>
      <c r="B157" t="s">
        <v>76</v>
      </c>
      <c r="C157" t="s">
        <v>77</v>
      </c>
      <c r="D157">
        <v>105</v>
      </c>
      <c r="E157" t="s">
        <v>78</v>
      </c>
      <c r="F157" t="s">
        <v>191</v>
      </c>
      <c r="G157" t="s">
        <v>192</v>
      </c>
      <c r="H157" t="s">
        <v>278</v>
      </c>
      <c r="I157" t="s">
        <v>325</v>
      </c>
      <c r="J157" t="s">
        <v>268</v>
      </c>
      <c r="K157" t="s">
        <v>326</v>
      </c>
      <c r="L157">
        <v>2256</v>
      </c>
      <c r="M157">
        <v>0</v>
      </c>
      <c r="N157">
        <v>0</v>
      </c>
      <c r="O157">
        <v>0</v>
      </c>
      <c r="P157">
        <v>0</v>
      </c>
    </row>
    <row r="158" spans="1:16" x14ac:dyDescent="0.25">
      <c r="A158" t="s">
        <v>75</v>
      </c>
      <c r="B158" t="s">
        <v>76</v>
      </c>
      <c r="C158" t="s">
        <v>77</v>
      </c>
      <c r="D158">
        <v>105</v>
      </c>
      <c r="E158" t="s">
        <v>78</v>
      </c>
      <c r="F158" t="s">
        <v>191</v>
      </c>
      <c r="G158" t="s">
        <v>192</v>
      </c>
      <c r="H158" t="s">
        <v>278</v>
      </c>
      <c r="I158" t="s">
        <v>327</v>
      </c>
      <c r="J158" t="s">
        <v>268</v>
      </c>
      <c r="K158" t="s">
        <v>328</v>
      </c>
      <c r="L158">
        <v>53023</v>
      </c>
      <c r="M158">
        <v>0</v>
      </c>
      <c r="N158">
        <v>0</v>
      </c>
      <c r="O158">
        <v>0</v>
      </c>
      <c r="P158">
        <v>0</v>
      </c>
    </row>
    <row r="159" spans="1:16" x14ac:dyDescent="0.25">
      <c r="A159" t="s">
        <v>75</v>
      </c>
      <c r="B159" t="s">
        <v>76</v>
      </c>
      <c r="C159" t="s">
        <v>77</v>
      </c>
      <c r="D159">
        <v>105</v>
      </c>
      <c r="E159" t="s">
        <v>78</v>
      </c>
      <c r="F159" t="s">
        <v>191</v>
      </c>
      <c r="G159" t="s">
        <v>192</v>
      </c>
      <c r="H159" t="s">
        <v>278</v>
      </c>
      <c r="I159" t="s">
        <v>327</v>
      </c>
      <c r="J159" t="s">
        <v>268</v>
      </c>
      <c r="K159" t="s">
        <v>329</v>
      </c>
      <c r="L159">
        <v>47909</v>
      </c>
      <c r="M159">
        <v>0</v>
      </c>
      <c r="N159">
        <v>0</v>
      </c>
      <c r="O159">
        <v>0</v>
      </c>
      <c r="P159">
        <v>0</v>
      </c>
    </row>
    <row r="160" spans="1:16" x14ac:dyDescent="0.25">
      <c r="A160" t="s">
        <v>75</v>
      </c>
      <c r="B160" t="s">
        <v>76</v>
      </c>
      <c r="C160" t="s">
        <v>77</v>
      </c>
      <c r="D160">
        <v>105</v>
      </c>
      <c r="E160" t="s">
        <v>78</v>
      </c>
      <c r="F160" t="s">
        <v>191</v>
      </c>
      <c r="G160" t="s">
        <v>192</v>
      </c>
      <c r="H160" t="s">
        <v>278</v>
      </c>
      <c r="I160" t="s">
        <v>330</v>
      </c>
      <c r="J160" t="s">
        <v>268</v>
      </c>
      <c r="K160" t="s">
        <v>331</v>
      </c>
      <c r="L160">
        <v>4170</v>
      </c>
      <c r="M160">
        <v>0</v>
      </c>
      <c r="N160">
        <v>0</v>
      </c>
      <c r="O160">
        <v>0</v>
      </c>
      <c r="P160">
        <v>0</v>
      </c>
    </row>
    <row r="161" spans="1:16" x14ac:dyDescent="0.25">
      <c r="A161" t="s">
        <v>75</v>
      </c>
      <c r="B161" t="s">
        <v>76</v>
      </c>
      <c r="C161" t="s">
        <v>77</v>
      </c>
      <c r="D161">
        <v>105</v>
      </c>
      <c r="E161" t="s">
        <v>78</v>
      </c>
      <c r="F161" t="s">
        <v>191</v>
      </c>
      <c r="G161" t="s">
        <v>192</v>
      </c>
      <c r="H161" t="s">
        <v>278</v>
      </c>
      <c r="I161" t="s">
        <v>332</v>
      </c>
      <c r="J161" t="s">
        <v>268</v>
      </c>
      <c r="K161" t="s">
        <v>333</v>
      </c>
      <c r="L161">
        <v>-12166</v>
      </c>
      <c r="M161">
        <v>0</v>
      </c>
      <c r="N161">
        <v>0</v>
      </c>
      <c r="O161">
        <v>0</v>
      </c>
      <c r="P16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6"/>
  <sheetViews>
    <sheetView workbookViewId="0">
      <selection activeCell="A2" sqref="A2:D56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4" x14ac:dyDescent="0.25">
      <c r="A1" t="s">
        <v>57</v>
      </c>
      <c r="B1" t="s">
        <v>70</v>
      </c>
      <c r="C1" t="s">
        <v>71</v>
      </c>
      <c r="D1" t="s">
        <v>15</v>
      </c>
    </row>
    <row r="2" spans="1:4" x14ac:dyDescent="0.25">
      <c r="A2" t="s">
        <v>79</v>
      </c>
      <c r="B2" t="s">
        <v>80</v>
      </c>
      <c r="C2" t="s">
        <v>77</v>
      </c>
      <c r="D2" t="s">
        <v>185</v>
      </c>
    </row>
    <row r="3" spans="1:4" x14ac:dyDescent="0.25">
      <c r="A3" t="s">
        <v>81</v>
      </c>
      <c r="B3" t="s">
        <v>82</v>
      </c>
      <c r="C3" t="s">
        <v>77</v>
      </c>
      <c r="D3" t="s">
        <v>186</v>
      </c>
    </row>
    <row r="4" spans="1:4" x14ac:dyDescent="0.25">
      <c r="A4" t="s">
        <v>83</v>
      </c>
      <c r="B4" t="s">
        <v>84</v>
      </c>
      <c r="C4" t="s">
        <v>77</v>
      </c>
      <c r="D4" t="s">
        <v>187</v>
      </c>
    </row>
    <row r="5" spans="1:4" x14ac:dyDescent="0.25">
      <c r="A5" t="s">
        <v>85</v>
      </c>
      <c r="B5" t="s">
        <v>86</v>
      </c>
      <c r="C5" t="s">
        <v>77</v>
      </c>
      <c r="D5" t="s">
        <v>185</v>
      </c>
    </row>
    <row r="6" spans="1:4" x14ac:dyDescent="0.25">
      <c r="A6" t="s">
        <v>87</v>
      </c>
      <c r="B6" t="s">
        <v>88</v>
      </c>
      <c r="C6" t="s">
        <v>77</v>
      </c>
      <c r="D6" t="s">
        <v>187</v>
      </c>
    </row>
    <row r="7" spans="1:4" x14ac:dyDescent="0.25">
      <c r="A7" t="s">
        <v>89</v>
      </c>
      <c r="B7" t="s">
        <v>90</v>
      </c>
      <c r="C7" t="s">
        <v>77</v>
      </c>
      <c r="D7" t="s">
        <v>186</v>
      </c>
    </row>
    <row r="8" spans="1:4" x14ac:dyDescent="0.25">
      <c r="A8" t="s">
        <v>91</v>
      </c>
      <c r="B8" t="s">
        <v>92</v>
      </c>
      <c r="C8" t="s">
        <v>77</v>
      </c>
      <c r="D8" t="s">
        <v>188</v>
      </c>
    </row>
    <row r="9" spans="1:4" x14ac:dyDescent="0.25">
      <c r="A9" t="s">
        <v>93</v>
      </c>
      <c r="B9" t="s">
        <v>94</v>
      </c>
      <c r="C9" t="s">
        <v>77</v>
      </c>
      <c r="D9" t="s">
        <v>186</v>
      </c>
    </row>
    <row r="10" spans="1:4" x14ac:dyDescent="0.25">
      <c r="A10" t="s">
        <v>95</v>
      </c>
      <c r="B10" t="s">
        <v>96</v>
      </c>
      <c r="C10" t="s">
        <v>77</v>
      </c>
      <c r="D10" t="s">
        <v>186</v>
      </c>
    </row>
    <row r="11" spans="1:4" x14ac:dyDescent="0.25">
      <c r="A11" t="s">
        <v>97</v>
      </c>
      <c r="B11" t="s">
        <v>98</v>
      </c>
      <c r="C11" t="s">
        <v>77</v>
      </c>
      <c r="D11" t="s">
        <v>188</v>
      </c>
    </row>
    <row r="12" spans="1:4" x14ac:dyDescent="0.25">
      <c r="A12" t="s">
        <v>101</v>
      </c>
      <c r="B12" t="s">
        <v>102</v>
      </c>
      <c r="C12" t="s">
        <v>77</v>
      </c>
      <c r="D12" t="s">
        <v>186</v>
      </c>
    </row>
    <row r="13" spans="1:4" x14ac:dyDescent="0.25">
      <c r="A13" t="s">
        <v>103</v>
      </c>
      <c r="B13" t="s">
        <v>104</v>
      </c>
      <c r="C13" t="s">
        <v>77</v>
      </c>
      <c r="D13" t="s">
        <v>78</v>
      </c>
    </row>
    <row r="14" spans="1:4" x14ac:dyDescent="0.25">
      <c r="A14" t="s">
        <v>105</v>
      </c>
      <c r="B14" t="s">
        <v>106</v>
      </c>
      <c r="C14" t="s">
        <v>77</v>
      </c>
      <c r="D14" t="s">
        <v>185</v>
      </c>
    </row>
    <row r="15" spans="1:4" x14ac:dyDescent="0.25">
      <c r="A15" t="s">
        <v>109</v>
      </c>
      <c r="B15" t="s">
        <v>110</v>
      </c>
      <c r="C15" t="s">
        <v>77</v>
      </c>
      <c r="D15" t="s">
        <v>187</v>
      </c>
    </row>
    <row r="16" spans="1:4" x14ac:dyDescent="0.25">
      <c r="A16" t="s">
        <v>111</v>
      </c>
      <c r="B16" t="s">
        <v>112</v>
      </c>
      <c r="C16" t="s">
        <v>77</v>
      </c>
      <c r="D16" t="s">
        <v>78</v>
      </c>
    </row>
    <row r="17" spans="1:4" x14ac:dyDescent="0.25">
      <c r="A17" t="s">
        <v>113</v>
      </c>
      <c r="B17" t="s">
        <v>114</v>
      </c>
      <c r="C17" t="s">
        <v>77</v>
      </c>
      <c r="D17" t="s">
        <v>78</v>
      </c>
    </row>
    <row r="18" spans="1:4" x14ac:dyDescent="0.25">
      <c r="A18" t="s">
        <v>115</v>
      </c>
      <c r="B18" t="s">
        <v>116</v>
      </c>
      <c r="C18" t="s">
        <v>77</v>
      </c>
      <c r="D18" t="s">
        <v>78</v>
      </c>
    </row>
    <row r="19" spans="1:4" x14ac:dyDescent="0.25">
      <c r="A19" t="s">
        <v>117</v>
      </c>
      <c r="B19" t="s">
        <v>118</v>
      </c>
      <c r="C19" t="s">
        <v>77</v>
      </c>
      <c r="D19" t="s">
        <v>78</v>
      </c>
    </row>
    <row r="20" spans="1:4" x14ac:dyDescent="0.25">
      <c r="A20" t="s">
        <v>75</v>
      </c>
      <c r="B20" t="s">
        <v>76</v>
      </c>
      <c r="C20" t="s">
        <v>77</v>
      </c>
      <c r="D20" t="s">
        <v>78</v>
      </c>
    </row>
    <row r="21" spans="1:4" x14ac:dyDescent="0.25">
      <c r="A21" t="s">
        <v>119</v>
      </c>
      <c r="B21" t="s">
        <v>120</v>
      </c>
      <c r="C21" t="s">
        <v>77</v>
      </c>
      <c r="D21" t="s">
        <v>78</v>
      </c>
    </row>
    <row r="22" spans="1:4" x14ac:dyDescent="0.25">
      <c r="A22" t="s">
        <v>121</v>
      </c>
      <c r="B22" t="s">
        <v>122</v>
      </c>
      <c r="C22" t="s">
        <v>77</v>
      </c>
      <c r="D22" t="s">
        <v>78</v>
      </c>
    </row>
    <row r="23" spans="1:4" x14ac:dyDescent="0.25">
      <c r="A23" t="s">
        <v>123</v>
      </c>
      <c r="B23" t="s">
        <v>124</v>
      </c>
      <c r="C23" t="s">
        <v>77</v>
      </c>
      <c r="D23" t="s">
        <v>78</v>
      </c>
    </row>
    <row r="24" spans="1:4" x14ac:dyDescent="0.25">
      <c r="A24" t="s">
        <v>125</v>
      </c>
      <c r="B24" t="s">
        <v>126</v>
      </c>
      <c r="C24" t="s">
        <v>77</v>
      </c>
      <c r="D24" t="s">
        <v>78</v>
      </c>
    </row>
    <row r="25" spans="1:4" x14ac:dyDescent="0.25">
      <c r="A25" t="s">
        <v>127</v>
      </c>
      <c r="B25" t="s">
        <v>128</v>
      </c>
      <c r="C25" t="s">
        <v>77</v>
      </c>
      <c r="D25" t="s">
        <v>187</v>
      </c>
    </row>
    <row r="26" spans="1:4" x14ac:dyDescent="0.25">
      <c r="A26" t="s">
        <v>131</v>
      </c>
      <c r="B26" t="s">
        <v>132</v>
      </c>
      <c r="C26" t="s">
        <v>77</v>
      </c>
      <c r="D26" t="s">
        <v>185</v>
      </c>
    </row>
    <row r="27" spans="1:4" x14ac:dyDescent="0.25">
      <c r="A27" t="s">
        <v>133</v>
      </c>
      <c r="B27" t="s">
        <v>134</v>
      </c>
      <c r="C27" t="s">
        <v>77</v>
      </c>
      <c r="D27" t="s">
        <v>187</v>
      </c>
    </row>
    <row r="28" spans="1:4" x14ac:dyDescent="0.25">
      <c r="A28" t="s">
        <v>135</v>
      </c>
      <c r="B28" t="s">
        <v>136</v>
      </c>
      <c r="C28" t="s">
        <v>77</v>
      </c>
      <c r="D28" t="s">
        <v>187</v>
      </c>
    </row>
    <row r="29" spans="1:4" x14ac:dyDescent="0.25">
      <c r="A29" t="s">
        <v>137</v>
      </c>
      <c r="B29" t="s">
        <v>138</v>
      </c>
      <c r="C29" t="s">
        <v>77</v>
      </c>
      <c r="D29" t="s">
        <v>188</v>
      </c>
    </row>
    <row r="30" spans="1:4" x14ac:dyDescent="0.25">
      <c r="A30" t="s">
        <v>141</v>
      </c>
      <c r="B30" t="s">
        <v>142</v>
      </c>
      <c r="C30" t="s">
        <v>77</v>
      </c>
      <c r="D30" t="s">
        <v>188</v>
      </c>
    </row>
    <row r="31" spans="1:4" x14ac:dyDescent="0.25">
      <c r="A31" t="s">
        <v>99</v>
      </c>
      <c r="B31" t="s">
        <v>100</v>
      </c>
      <c r="C31" t="s">
        <v>189</v>
      </c>
      <c r="D31" t="s">
        <v>188</v>
      </c>
    </row>
    <row r="32" spans="1:4" x14ac:dyDescent="0.25">
      <c r="A32" t="s">
        <v>107</v>
      </c>
      <c r="B32" t="s">
        <v>108</v>
      </c>
      <c r="C32" t="s">
        <v>189</v>
      </c>
      <c r="D32" t="s">
        <v>185</v>
      </c>
    </row>
    <row r="33" spans="1:4" x14ac:dyDescent="0.25">
      <c r="A33" t="s">
        <v>129</v>
      </c>
      <c r="B33" t="s">
        <v>130</v>
      </c>
      <c r="C33" t="s">
        <v>189</v>
      </c>
      <c r="D33" t="s">
        <v>187</v>
      </c>
    </row>
    <row r="34" spans="1:4" x14ac:dyDescent="0.25">
      <c r="A34" t="s">
        <v>139</v>
      </c>
      <c r="B34" t="s">
        <v>140</v>
      </c>
      <c r="C34" t="s">
        <v>189</v>
      </c>
      <c r="D34" t="s">
        <v>188</v>
      </c>
    </row>
    <row r="35" spans="1:4" x14ac:dyDescent="0.25">
      <c r="A35" t="s">
        <v>143</v>
      </c>
      <c r="B35" t="s">
        <v>144</v>
      </c>
      <c r="C35" t="s">
        <v>189</v>
      </c>
      <c r="D35" t="s">
        <v>188</v>
      </c>
    </row>
    <row r="36" spans="1:4" x14ac:dyDescent="0.25">
      <c r="A36" t="s">
        <v>145</v>
      </c>
      <c r="B36" t="s">
        <v>146</v>
      </c>
      <c r="C36" t="s">
        <v>189</v>
      </c>
      <c r="D36" t="s">
        <v>188</v>
      </c>
    </row>
    <row r="37" spans="1:4" x14ac:dyDescent="0.25">
      <c r="A37" t="s">
        <v>147</v>
      </c>
      <c r="B37" t="s">
        <v>148</v>
      </c>
      <c r="C37" t="s">
        <v>189</v>
      </c>
      <c r="D37" t="s">
        <v>188</v>
      </c>
    </row>
    <row r="38" spans="1:4" x14ac:dyDescent="0.25">
      <c r="A38" t="s">
        <v>149</v>
      </c>
      <c r="B38" t="s">
        <v>150</v>
      </c>
      <c r="C38" t="s">
        <v>189</v>
      </c>
      <c r="D38" t="s">
        <v>186</v>
      </c>
    </row>
    <row r="39" spans="1:4" x14ac:dyDescent="0.25">
      <c r="A39" t="s">
        <v>151</v>
      </c>
      <c r="B39" t="s">
        <v>152</v>
      </c>
      <c r="C39" t="s">
        <v>189</v>
      </c>
      <c r="D39" t="s">
        <v>188</v>
      </c>
    </row>
    <row r="40" spans="1:4" x14ac:dyDescent="0.25">
      <c r="A40" t="s">
        <v>153</v>
      </c>
      <c r="B40" t="s">
        <v>154</v>
      </c>
      <c r="C40" t="s">
        <v>189</v>
      </c>
      <c r="D40" t="s">
        <v>188</v>
      </c>
    </row>
    <row r="41" spans="1:4" x14ac:dyDescent="0.25">
      <c r="A41" t="s">
        <v>155</v>
      </c>
      <c r="B41" t="s">
        <v>156</v>
      </c>
      <c r="C41" t="s">
        <v>189</v>
      </c>
      <c r="D41" t="s">
        <v>188</v>
      </c>
    </row>
    <row r="42" spans="1:4" x14ac:dyDescent="0.25">
      <c r="A42" t="s">
        <v>157</v>
      </c>
      <c r="B42" t="s">
        <v>158</v>
      </c>
      <c r="C42" t="s">
        <v>189</v>
      </c>
      <c r="D42" t="s">
        <v>188</v>
      </c>
    </row>
    <row r="43" spans="1:4" x14ac:dyDescent="0.25">
      <c r="A43" t="s">
        <v>159</v>
      </c>
      <c r="B43" t="s">
        <v>160</v>
      </c>
      <c r="C43" t="s">
        <v>189</v>
      </c>
      <c r="D43" t="s">
        <v>188</v>
      </c>
    </row>
    <row r="44" spans="1:4" x14ac:dyDescent="0.25">
      <c r="A44" t="s">
        <v>161</v>
      </c>
      <c r="B44" t="s">
        <v>162</v>
      </c>
      <c r="C44" t="s">
        <v>189</v>
      </c>
      <c r="D44" t="s">
        <v>188</v>
      </c>
    </row>
    <row r="45" spans="1:4" x14ac:dyDescent="0.25">
      <c r="A45" t="s">
        <v>163</v>
      </c>
      <c r="B45" t="s">
        <v>164</v>
      </c>
      <c r="C45" t="s">
        <v>189</v>
      </c>
      <c r="D45" t="s">
        <v>188</v>
      </c>
    </row>
    <row r="46" spans="1:4" x14ac:dyDescent="0.25">
      <c r="A46" t="s">
        <v>165</v>
      </c>
      <c r="B46" t="s">
        <v>166</v>
      </c>
      <c r="C46" t="s">
        <v>189</v>
      </c>
      <c r="D46" t="s">
        <v>188</v>
      </c>
    </row>
    <row r="47" spans="1:4" x14ac:dyDescent="0.25">
      <c r="A47" t="s">
        <v>167</v>
      </c>
      <c r="B47" t="s">
        <v>168</v>
      </c>
      <c r="C47" t="s">
        <v>189</v>
      </c>
      <c r="D47" t="s">
        <v>188</v>
      </c>
    </row>
    <row r="48" spans="1:4" x14ac:dyDescent="0.25">
      <c r="A48" t="s">
        <v>169</v>
      </c>
      <c r="B48" t="s">
        <v>170</v>
      </c>
      <c r="C48" t="s">
        <v>189</v>
      </c>
      <c r="D48" t="s">
        <v>188</v>
      </c>
    </row>
    <row r="49" spans="1:4" x14ac:dyDescent="0.25">
      <c r="A49" t="s">
        <v>171</v>
      </c>
      <c r="B49" t="s">
        <v>172</v>
      </c>
      <c r="C49" t="s">
        <v>189</v>
      </c>
      <c r="D49" t="s">
        <v>188</v>
      </c>
    </row>
    <row r="50" spans="1:4" x14ac:dyDescent="0.25">
      <c r="A50" t="s">
        <v>173</v>
      </c>
      <c r="B50" t="s">
        <v>174</v>
      </c>
      <c r="C50" t="s">
        <v>189</v>
      </c>
      <c r="D50" t="s">
        <v>188</v>
      </c>
    </row>
    <row r="51" spans="1:4" x14ac:dyDescent="0.25">
      <c r="A51" t="s">
        <v>175</v>
      </c>
      <c r="B51" t="s">
        <v>176</v>
      </c>
      <c r="C51" t="s">
        <v>189</v>
      </c>
      <c r="D51" t="s">
        <v>188</v>
      </c>
    </row>
    <row r="52" spans="1:4" x14ac:dyDescent="0.25">
      <c r="A52" t="s">
        <v>177</v>
      </c>
      <c r="B52" t="s">
        <v>178</v>
      </c>
      <c r="C52" t="s">
        <v>189</v>
      </c>
      <c r="D52" t="s">
        <v>188</v>
      </c>
    </row>
    <row r="53" spans="1:4" x14ac:dyDescent="0.25">
      <c r="A53" t="s">
        <v>179</v>
      </c>
      <c r="B53" t="s">
        <v>180</v>
      </c>
      <c r="C53" t="s">
        <v>189</v>
      </c>
      <c r="D53" t="s">
        <v>188</v>
      </c>
    </row>
    <row r="54" spans="1:4" x14ac:dyDescent="0.25">
      <c r="A54" t="s">
        <v>181</v>
      </c>
      <c r="B54" t="s">
        <v>182</v>
      </c>
      <c r="C54" t="s">
        <v>189</v>
      </c>
      <c r="D54" t="s">
        <v>188</v>
      </c>
    </row>
    <row r="55" spans="1:4" x14ac:dyDescent="0.25">
      <c r="A55" t="s">
        <v>183</v>
      </c>
      <c r="B55" t="s">
        <v>184</v>
      </c>
      <c r="C55" t="s">
        <v>189</v>
      </c>
      <c r="D55" t="s">
        <v>188</v>
      </c>
    </row>
    <row r="56" spans="1:4" x14ac:dyDescent="0.25">
      <c r="A56" t="s">
        <v>337</v>
      </c>
      <c r="B56" t="s">
        <v>338</v>
      </c>
      <c r="C56" t="s">
        <v>189</v>
      </c>
      <c r="D56" t="s">
        <v>188</v>
      </c>
    </row>
  </sheetData>
  <autoFilter ref="A1:D55">
    <sortState ref="A2:D56">
      <sortCondition ref="C1:C3"/>
    </sortState>
  </autoFilter>
  <sortState ref="A2:D55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30"/>
  <sheetViews>
    <sheetView topLeftCell="A10" workbookViewId="0">
      <selection activeCell="A2" sqref="A2:Z1048576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0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</row>
    <row r="2" spans="1:10" x14ac:dyDescent="0.25">
      <c r="A2" t="s">
        <v>89</v>
      </c>
      <c r="B2" t="s">
        <v>90</v>
      </c>
      <c r="C2" t="s">
        <v>77</v>
      </c>
      <c r="D2">
        <v>70</v>
      </c>
      <c r="E2" t="s">
        <v>186</v>
      </c>
      <c r="F2" t="s">
        <v>191</v>
      </c>
      <c r="G2" t="s">
        <v>339</v>
      </c>
      <c r="H2" t="s">
        <v>325</v>
      </c>
      <c r="I2" t="s">
        <v>326</v>
      </c>
      <c r="J2">
        <v>12500</v>
      </c>
    </row>
    <row r="3" spans="1:10" x14ac:dyDescent="0.25">
      <c r="A3" t="s">
        <v>75</v>
      </c>
      <c r="B3" t="s">
        <v>76</v>
      </c>
      <c r="C3" t="s">
        <v>77</v>
      </c>
      <c r="D3">
        <v>105</v>
      </c>
      <c r="E3" t="s">
        <v>78</v>
      </c>
      <c r="F3" t="s">
        <v>191</v>
      </c>
      <c r="G3" t="s">
        <v>339</v>
      </c>
      <c r="H3" t="s">
        <v>279</v>
      </c>
      <c r="I3" t="s">
        <v>280</v>
      </c>
      <c r="J3">
        <v>370332</v>
      </c>
    </row>
    <row r="4" spans="1:10" x14ac:dyDescent="0.25">
      <c r="A4" t="s">
        <v>75</v>
      </c>
      <c r="B4" t="s">
        <v>76</v>
      </c>
      <c r="C4" t="s">
        <v>77</v>
      </c>
      <c r="D4">
        <v>105</v>
      </c>
      <c r="E4" t="s">
        <v>78</v>
      </c>
      <c r="F4" t="s">
        <v>191</v>
      </c>
      <c r="G4" t="s">
        <v>339</v>
      </c>
      <c r="H4" t="s">
        <v>281</v>
      </c>
      <c r="I4" t="s">
        <v>282</v>
      </c>
      <c r="J4">
        <v>4424</v>
      </c>
    </row>
    <row r="5" spans="1:10" x14ac:dyDescent="0.25">
      <c r="A5" t="s">
        <v>75</v>
      </c>
      <c r="B5" t="s">
        <v>76</v>
      </c>
      <c r="C5" t="s">
        <v>77</v>
      </c>
      <c r="D5">
        <v>105</v>
      </c>
      <c r="E5" t="s">
        <v>78</v>
      </c>
      <c r="F5" t="s">
        <v>191</v>
      </c>
      <c r="G5" t="s">
        <v>339</v>
      </c>
      <c r="H5" t="s">
        <v>283</v>
      </c>
      <c r="I5" t="s">
        <v>284</v>
      </c>
      <c r="J5">
        <v>122937</v>
      </c>
    </row>
    <row r="6" spans="1:10" x14ac:dyDescent="0.25">
      <c r="A6" t="s">
        <v>75</v>
      </c>
      <c r="B6" t="s">
        <v>76</v>
      </c>
      <c r="C6" t="s">
        <v>77</v>
      </c>
      <c r="D6">
        <v>105</v>
      </c>
      <c r="E6" t="s">
        <v>78</v>
      </c>
      <c r="F6" t="s">
        <v>191</v>
      </c>
      <c r="G6" t="s">
        <v>339</v>
      </c>
      <c r="H6" t="s">
        <v>285</v>
      </c>
      <c r="I6" t="s">
        <v>286</v>
      </c>
      <c r="J6">
        <v>-21552</v>
      </c>
    </row>
    <row r="7" spans="1:10" x14ac:dyDescent="0.25">
      <c r="A7" t="s">
        <v>75</v>
      </c>
      <c r="B7" t="s">
        <v>76</v>
      </c>
      <c r="C7" t="s">
        <v>77</v>
      </c>
      <c r="D7">
        <v>105</v>
      </c>
      <c r="E7" t="s">
        <v>78</v>
      </c>
      <c r="F7" t="s">
        <v>191</v>
      </c>
      <c r="G7" t="s">
        <v>339</v>
      </c>
      <c r="H7" t="s">
        <v>287</v>
      </c>
      <c r="I7" t="s">
        <v>288</v>
      </c>
      <c r="J7">
        <v>5194</v>
      </c>
    </row>
    <row r="8" spans="1:10" x14ac:dyDescent="0.25">
      <c r="A8" t="s">
        <v>75</v>
      </c>
      <c r="B8" t="s">
        <v>76</v>
      </c>
      <c r="C8" t="s">
        <v>77</v>
      </c>
      <c r="D8">
        <v>105</v>
      </c>
      <c r="E8" t="s">
        <v>78</v>
      </c>
      <c r="F8" t="s">
        <v>191</v>
      </c>
      <c r="G8" t="s">
        <v>339</v>
      </c>
      <c r="H8" t="s">
        <v>289</v>
      </c>
      <c r="I8" t="s">
        <v>290</v>
      </c>
      <c r="J8">
        <v>-3702242</v>
      </c>
    </row>
    <row r="9" spans="1:10" x14ac:dyDescent="0.25">
      <c r="A9" t="s">
        <v>75</v>
      </c>
      <c r="B9" t="s">
        <v>76</v>
      </c>
      <c r="C9" t="s">
        <v>77</v>
      </c>
      <c r="D9">
        <v>105</v>
      </c>
      <c r="E9" t="s">
        <v>78</v>
      </c>
      <c r="F9" t="s">
        <v>191</v>
      </c>
      <c r="G9" t="s">
        <v>339</v>
      </c>
      <c r="H9" t="s">
        <v>291</v>
      </c>
      <c r="I9" t="s">
        <v>292</v>
      </c>
      <c r="J9">
        <v>13678974</v>
      </c>
    </row>
    <row r="10" spans="1:10" x14ac:dyDescent="0.25">
      <c r="A10" t="s">
        <v>75</v>
      </c>
      <c r="B10" t="s">
        <v>76</v>
      </c>
      <c r="C10" t="s">
        <v>77</v>
      </c>
      <c r="D10">
        <v>105</v>
      </c>
      <c r="E10" t="s">
        <v>78</v>
      </c>
      <c r="F10" t="s">
        <v>191</v>
      </c>
      <c r="G10" t="s">
        <v>339</v>
      </c>
      <c r="H10" t="s">
        <v>293</v>
      </c>
      <c r="I10" t="s">
        <v>294</v>
      </c>
      <c r="J10">
        <v>16438</v>
      </c>
    </row>
    <row r="11" spans="1:10" x14ac:dyDescent="0.25">
      <c r="A11" t="s">
        <v>75</v>
      </c>
      <c r="B11" t="s">
        <v>76</v>
      </c>
      <c r="C11" t="s">
        <v>77</v>
      </c>
      <c r="D11">
        <v>105</v>
      </c>
      <c r="E11" t="s">
        <v>78</v>
      </c>
      <c r="F11" t="s">
        <v>191</v>
      </c>
      <c r="G11" t="s">
        <v>339</v>
      </c>
      <c r="H11" t="s">
        <v>295</v>
      </c>
      <c r="I11" t="s">
        <v>296</v>
      </c>
      <c r="J11">
        <v>45492</v>
      </c>
    </row>
    <row r="12" spans="1:10" x14ac:dyDescent="0.25">
      <c r="A12" t="s">
        <v>75</v>
      </c>
      <c r="B12" t="s">
        <v>76</v>
      </c>
      <c r="C12" t="s">
        <v>77</v>
      </c>
      <c r="D12">
        <v>105</v>
      </c>
      <c r="E12" t="s">
        <v>78</v>
      </c>
      <c r="F12" t="s">
        <v>191</v>
      </c>
      <c r="G12" t="s">
        <v>339</v>
      </c>
      <c r="H12" t="s">
        <v>297</v>
      </c>
      <c r="I12" t="s">
        <v>298</v>
      </c>
      <c r="J12">
        <v>189967</v>
      </c>
    </row>
    <row r="13" spans="1:10" x14ac:dyDescent="0.25">
      <c r="A13" t="s">
        <v>75</v>
      </c>
      <c r="B13" t="s">
        <v>76</v>
      </c>
      <c r="C13" t="s">
        <v>77</v>
      </c>
      <c r="D13">
        <v>105</v>
      </c>
      <c r="E13" t="s">
        <v>78</v>
      </c>
      <c r="F13" t="s">
        <v>191</v>
      </c>
      <c r="G13" t="s">
        <v>339</v>
      </c>
      <c r="H13" t="s">
        <v>299</v>
      </c>
      <c r="I13" t="s">
        <v>300</v>
      </c>
      <c r="J13">
        <v>5970</v>
      </c>
    </row>
    <row r="14" spans="1:10" x14ac:dyDescent="0.25">
      <c r="A14" t="s">
        <v>75</v>
      </c>
      <c r="B14" t="s">
        <v>76</v>
      </c>
      <c r="C14" t="s">
        <v>77</v>
      </c>
      <c r="D14">
        <v>105</v>
      </c>
      <c r="E14" t="s">
        <v>78</v>
      </c>
      <c r="F14" t="s">
        <v>191</v>
      </c>
      <c r="G14" t="s">
        <v>339</v>
      </c>
      <c r="H14" t="s">
        <v>301</v>
      </c>
      <c r="I14" t="s">
        <v>302</v>
      </c>
      <c r="J14">
        <v>254561</v>
      </c>
    </row>
    <row r="15" spans="1:10" x14ac:dyDescent="0.25">
      <c r="A15" t="s">
        <v>75</v>
      </c>
      <c r="B15" t="s">
        <v>76</v>
      </c>
      <c r="C15" t="s">
        <v>77</v>
      </c>
      <c r="D15">
        <v>105</v>
      </c>
      <c r="E15" t="s">
        <v>78</v>
      </c>
      <c r="F15" t="s">
        <v>191</v>
      </c>
      <c r="G15" t="s">
        <v>339</v>
      </c>
      <c r="H15" t="s">
        <v>303</v>
      </c>
      <c r="I15" t="s">
        <v>304</v>
      </c>
      <c r="J15">
        <v>53882</v>
      </c>
    </row>
    <row r="16" spans="1:10" x14ac:dyDescent="0.25">
      <c r="A16" t="s">
        <v>75</v>
      </c>
      <c r="B16" t="s">
        <v>76</v>
      </c>
      <c r="C16" t="s">
        <v>77</v>
      </c>
      <c r="D16">
        <v>105</v>
      </c>
      <c r="E16" t="s">
        <v>78</v>
      </c>
      <c r="F16" t="s">
        <v>191</v>
      </c>
      <c r="G16" t="s">
        <v>339</v>
      </c>
      <c r="H16" t="s">
        <v>305</v>
      </c>
      <c r="I16" t="s">
        <v>306</v>
      </c>
      <c r="J16">
        <v>691244</v>
      </c>
    </row>
    <row r="17" spans="1:10" x14ac:dyDescent="0.25">
      <c r="A17" t="s">
        <v>75</v>
      </c>
      <c r="B17" t="s">
        <v>76</v>
      </c>
      <c r="C17" t="s">
        <v>77</v>
      </c>
      <c r="D17">
        <v>105</v>
      </c>
      <c r="E17" t="s">
        <v>78</v>
      </c>
      <c r="F17" t="s">
        <v>191</v>
      </c>
      <c r="G17" t="s">
        <v>339</v>
      </c>
      <c r="H17" t="s">
        <v>307</v>
      </c>
      <c r="I17" t="s">
        <v>308</v>
      </c>
      <c r="J17">
        <v>3908128</v>
      </c>
    </row>
    <row r="18" spans="1:10" x14ac:dyDescent="0.25">
      <c r="A18" t="s">
        <v>75</v>
      </c>
      <c r="B18" t="s">
        <v>76</v>
      </c>
      <c r="C18" t="s">
        <v>77</v>
      </c>
      <c r="D18">
        <v>105</v>
      </c>
      <c r="E18" t="s">
        <v>78</v>
      </c>
      <c r="F18" t="s">
        <v>191</v>
      </c>
      <c r="G18" t="s">
        <v>339</v>
      </c>
      <c r="H18" t="s">
        <v>309</v>
      </c>
      <c r="I18" t="s">
        <v>310</v>
      </c>
      <c r="J18">
        <v>1959296</v>
      </c>
    </row>
    <row r="19" spans="1:10" x14ac:dyDescent="0.25">
      <c r="A19" t="s">
        <v>75</v>
      </c>
      <c r="B19" t="s">
        <v>76</v>
      </c>
      <c r="C19" t="s">
        <v>77</v>
      </c>
      <c r="D19">
        <v>105</v>
      </c>
      <c r="E19" t="s">
        <v>78</v>
      </c>
      <c r="F19" t="s">
        <v>191</v>
      </c>
      <c r="G19" t="s">
        <v>339</v>
      </c>
      <c r="H19" t="s">
        <v>311</v>
      </c>
      <c r="I19" t="s">
        <v>312</v>
      </c>
      <c r="J19">
        <v>500000</v>
      </c>
    </row>
    <row r="20" spans="1:10" x14ac:dyDescent="0.25">
      <c r="A20" t="s">
        <v>75</v>
      </c>
      <c r="B20" t="s">
        <v>76</v>
      </c>
      <c r="C20" t="s">
        <v>77</v>
      </c>
      <c r="D20">
        <v>105</v>
      </c>
      <c r="E20" t="s">
        <v>78</v>
      </c>
      <c r="F20" t="s">
        <v>191</v>
      </c>
      <c r="G20" t="s">
        <v>339</v>
      </c>
      <c r="H20" t="s">
        <v>313</v>
      </c>
      <c r="I20" t="s">
        <v>314</v>
      </c>
      <c r="J20">
        <v>262500</v>
      </c>
    </row>
    <row r="21" spans="1:10" x14ac:dyDescent="0.25">
      <c r="A21" t="s">
        <v>75</v>
      </c>
      <c r="B21" t="s">
        <v>76</v>
      </c>
      <c r="C21" t="s">
        <v>77</v>
      </c>
      <c r="D21">
        <v>105</v>
      </c>
      <c r="E21" t="s">
        <v>78</v>
      </c>
      <c r="F21" t="s">
        <v>191</v>
      </c>
      <c r="G21" t="s">
        <v>339</v>
      </c>
      <c r="H21" t="s">
        <v>315</v>
      </c>
      <c r="I21" t="s">
        <v>316</v>
      </c>
      <c r="J21">
        <v>69782</v>
      </c>
    </row>
    <row r="22" spans="1:10" x14ac:dyDescent="0.25">
      <c r="A22" t="s">
        <v>75</v>
      </c>
      <c r="B22" t="s">
        <v>76</v>
      </c>
      <c r="C22" t="s">
        <v>77</v>
      </c>
      <c r="D22">
        <v>105</v>
      </c>
      <c r="E22" t="s">
        <v>78</v>
      </c>
      <c r="F22" t="s">
        <v>191</v>
      </c>
      <c r="G22" t="s">
        <v>339</v>
      </c>
      <c r="H22" t="s">
        <v>317</v>
      </c>
      <c r="I22" t="s">
        <v>318</v>
      </c>
      <c r="J22">
        <v>2101</v>
      </c>
    </row>
    <row r="23" spans="1:10" x14ac:dyDescent="0.25">
      <c r="A23" t="s">
        <v>75</v>
      </c>
      <c r="B23" t="s">
        <v>76</v>
      </c>
      <c r="C23" t="s">
        <v>77</v>
      </c>
      <c r="D23">
        <v>105</v>
      </c>
      <c r="E23" t="s">
        <v>78</v>
      </c>
      <c r="F23" t="s">
        <v>191</v>
      </c>
      <c r="G23" t="s">
        <v>339</v>
      </c>
      <c r="H23" t="s">
        <v>319</v>
      </c>
      <c r="I23" t="s">
        <v>320</v>
      </c>
      <c r="J23">
        <v>24215</v>
      </c>
    </row>
    <row r="24" spans="1:10" x14ac:dyDescent="0.25">
      <c r="A24" t="s">
        <v>75</v>
      </c>
      <c r="B24" t="s">
        <v>76</v>
      </c>
      <c r="C24" t="s">
        <v>77</v>
      </c>
      <c r="D24">
        <v>105</v>
      </c>
      <c r="E24" t="s">
        <v>78</v>
      </c>
      <c r="F24" t="s">
        <v>191</v>
      </c>
      <c r="G24" t="s">
        <v>339</v>
      </c>
      <c r="H24" t="s">
        <v>321</v>
      </c>
      <c r="I24" t="s">
        <v>322</v>
      </c>
      <c r="J24">
        <v>4747079</v>
      </c>
    </row>
    <row r="25" spans="1:10" x14ac:dyDescent="0.25">
      <c r="A25" t="s">
        <v>75</v>
      </c>
      <c r="B25" t="s">
        <v>76</v>
      </c>
      <c r="C25" t="s">
        <v>77</v>
      </c>
      <c r="D25">
        <v>105</v>
      </c>
      <c r="E25" t="s">
        <v>78</v>
      </c>
      <c r="F25" t="s">
        <v>191</v>
      </c>
      <c r="G25" t="s">
        <v>339</v>
      </c>
      <c r="H25" t="s">
        <v>323</v>
      </c>
      <c r="I25" t="s">
        <v>324</v>
      </c>
      <c r="J25">
        <v>161005</v>
      </c>
    </row>
    <row r="26" spans="1:10" x14ac:dyDescent="0.25">
      <c r="A26" t="s">
        <v>75</v>
      </c>
      <c r="B26" t="s">
        <v>76</v>
      </c>
      <c r="C26" t="s">
        <v>77</v>
      </c>
      <c r="D26">
        <v>105</v>
      </c>
      <c r="E26" t="s">
        <v>78</v>
      </c>
      <c r="F26" t="s">
        <v>191</v>
      </c>
      <c r="G26" t="s">
        <v>339</v>
      </c>
      <c r="H26" t="s">
        <v>325</v>
      </c>
      <c r="I26" t="s">
        <v>326</v>
      </c>
      <c r="J26">
        <v>2256</v>
      </c>
    </row>
    <row r="27" spans="1:10" x14ac:dyDescent="0.25">
      <c r="A27" t="s">
        <v>75</v>
      </c>
      <c r="B27" t="s">
        <v>76</v>
      </c>
      <c r="C27" t="s">
        <v>77</v>
      </c>
      <c r="D27">
        <v>105</v>
      </c>
      <c r="E27" t="s">
        <v>78</v>
      </c>
      <c r="F27" t="s">
        <v>191</v>
      </c>
      <c r="G27" t="s">
        <v>339</v>
      </c>
      <c r="H27" t="s">
        <v>327</v>
      </c>
      <c r="I27" t="s">
        <v>328</v>
      </c>
      <c r="J27">
        <v>53023</v>
      </c>
    </row>
    <row r="28" spans="1:10" x14ac:dyDescent="0.25">
      <c r="A28" t="s">
        <v>75</v>
      </c>
      <c r="B28" t="s">
        <v>76</v>
      </c>
      <c r="C28" t="s">
        <v>77</v>
      </c>
      <c r="D28">
        <v>105</v>
      </c>
      <c r="E28" t="s">
        <v>78</v>
      </c>
      <c r="F28" t="s">
        <v>191</v>
      </c>
      <c r="G28" t="s">
        <v>339</v>
      </c>
      <c r="H28" t="s">
        <v>327</v>
      </c>
      <c r="I28" t="s">
        <v>329</v>
      </c>
      <c r="J28">
        <v>47909</v>
      </c>
    </row>
    <row r="29" spans="1:10" x14ac:dyDescent="0.25">
      <c r="A29" t="s">
        <v>75</v>
      </c>
      <c r="B29" t="s">
        <v>76</v>
      </c>
      <c r="C29" t="s">
        <v>77</v>
      </c>
      <c r="D29">
        <v>105</v>
      </c>
      <c r="E29" t="s">
        <v>78</v>
      </c>
      <c r="F29" t="s">
        <v>191</v>
      </c>
      <c r="G29" t="s">
        <v>339</v>
      </c>
      <c r="H29" t="s">
        <v>330</v>
      </c>
      <c r="I29" t="s">
        <v>331</v>
      </c>
      <c r="J29">
        <v>4170</v>
      </c>
    </row>
    <row r="30" spans="1:10" x14ac:dyDescent="0.25">
      <c r="A30" t="s">
        <v>75</v>
      </c>
      <c r="B30" t="s">
        <v>76</v>
      </c>
      <c r="C30" t="s">
        <v>77</v>
      </c>
      <c r="D30">
        <v>105</v>
      </c>
      <c r="E30" t="s">
        <v>78</v>
      </c>
      <c r="F30" t="s">
        <v>191</v>
      </c>
      <c r="G30" t="s">
        <v>339</v>
      </c>
      <c r="H30" t="s">
        <v>332</v>
      </c>
      <c r="I30" t="s">
        <v>333</v>
      </c>
      <c r="J30">
        <v>-12166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7"/>
  <sheetViews>
    <sheetView topLeftCell="A17" workbookViewId="0">
      <selection activeCell="A2" sqref="A2:Z1048576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4" x14ac:dyDescent="0.25">
      <c r="A1" t="s">
        <v>57</v>
      </c>
      <c r="B1" t="s">
        <v>58</v>
      </c>
      <c r="C1" t="s">
        <v>64</v>
      </c>
      <c r="D1" t="s">
        <v>14</v>
      </c>
      <c r="E1" t="s">
        <v>15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73</v>
      </c>
      <c r="L1" t="s">
        <v>41</v>
      </c>
      <c r="M1" t="s">
        <v>46</v>
      </c>
      <c r="N1" t="s">
        <v>44</v>
      </c>
    </row>
    <row r="2" spans="1:14" x14ac:dyDescent="0.25">
      <c r="A2" t="s">
        <v>89</v>
      </c>
      <c r="B2" t="s">
        <v>90</v>
      </c>
      <c r="C2" t="s">
        <v>77</v>
      </c>
      <c r="D2">
        <v>70</v>
      </c>
      <c r="E2" t="s">
        <v>186</v>
      </c>
      <c r="F2" t="s">
        <v>191</v>
      </c>
      <c r="G2" t="s">
        <v>339</v>
      </c>
      <c r="H2" t="s">
        <v>205</v>
      </c>
      <c r="I2" t="s">
        <v>206</v>
      </c>
      <c r="J2">
        <v>1500000</v>
      </c>
      <c r="K2">
        <v>2000000</v>
      </c>
      <c r="L2">
        <v>1500000</v>
      </c>
      <c r="M2">
        <v>0</v>
      </c>
      <c r="N2">
        <v>0</v>
      </c>
    </row>
    <row r="3" spans="1:14" x14ac:dyDescent="0.25">
      <c r="A3" t="s">
        <v>89</v>
      </c>
      <c r="B3" t="s">
        <v>90</v>
      </c>
      <c r="C3" t="s">
        <v>77</v>
      </c>
      <c r="D3">
        <v>70</v>
      </c>
      <c r="E3" t="s">
        <v>186</v>
      </c>
      <c r="F3" t="s">
        <v>191</v>
      </c>
      <c r="G3" t="s">
        <v>339</v>
      </c>
      <c r="H3" t="s">
        <v>335</v>
      </c>
      <c r="I3" t="s">
        <v>336</v>
      </c>
      <c r="J3">
        <v>2000000</v>
      </c>
      <c r="K3">
        <v>2000000</v>
      </c>
      <c r="L3">
        <v>1500000</v>
      </c>
      <c r="M3">
        <v>0</v>
      </c>
      <c r="N3">
        <v>0</v>
      </c>
    </row>
    <row r="4" spans="1:14" x14ac:dyDescent="0.25">
      <c r="A4" t="s">
        <v>75</v>
      </c>
      <c r="B4" t="s">
        <v>76</v>
      </c>
      <c r="C4" t="s">
        <v>77</v>
      </c>
      <c r="D4">
        <v>105</v>
      </c>
      <c r="E4" t="s">
        <v>78</v>
      </c>
      <c r="F4" t="s">
        <v>191</v>
      </c>
      <c r="G4" t="s">
        <v>339</v>
      </c>
      <c r="H4" t="s">
        <v>267</v>
      </c>
      <c r="I4" t="s">
        <v>269</v>
      </c>
      <c r="J4">
        <v>-6775</v>
      </c>
      <c r="K4">
        <v>707681</v>
      </c>
      <c r="L4">
        <v>118767</v>
      </c>
      <c r="M4">
        <v>22496</v>
      </c>
      <c r="N4">
        <v>105584</v>
      </c>
    </row>
    <row r="5" spans="1:14" x14ac:dyDescent="0.25">
      <c r="A5" t="s">
        <v>75</v>
      </c>
      <c r="B5" t="s">
        <v>76</v>
      </c>
      <c r="C5" t="s">
        <v>77</v>
      </c>
      <c r="D5">
        <v>105</v>
      </c>
      <c r="E5" t="s">
        <v>78</v>
      </c>
      <c r="F5" t="s">
        <v>191</v>
      </c>
      <c r="G5" t="s">
        <v>339</v>
      </c>
      <c r="H5" t="s">
        <v>270</v>
      </c>
      <c r="I5" t="s">
        <v>271</v>
      </c>
      <c r="J5">
        <v>642</v>
      </c>
      <c r="K5">
        <v>707681</v>
      </c>
      <c r="L5">
        <v>118767</v>
      </c>
      <c r="M5">
        <v>22496</v>
      </c>
      <c r="N5">
        <v>105584</v>
      </c>
    </row>
    <row r="6" spans="1:14" x14ac:dyDescent="0.25">
      <c r="A6" t="s">
        <v>75</v>
      </c>
      <c r="B6" t="s">
        <v>76</v>
      </c>
      <c r="C6" t="s">
        <v>77</v>
      </c>
      <c r="D6">
        <v>105</v>
      </c>
      <c r="E6" t="s">
        <v>78</v>
      </c>
      <c r="F6" t="s">
        <v>191</v>
      </c>
      <c r="G6" t="s">
        <v>339</v>
      </c>
      <c r="H6" t="s">
        <v>197</v>
      </c>
      <c r="I6" t="s">
        <v>198</v>
      </c>
      <c r="J6">
        <v>1402</v>
      </c>
      <c r="K6">
        <v>707681</v>
      </c>
      <c r="L6">
        <v>118767</v>
      </c>
      <c r="M6">
        <v>22496</v>
      </c>
      <c r="N6">
        <v>105584</v>
      </c>
    </row>
    <row r="7" spans="1:14" x14ac:dyDescent="0.25">
      <c r="A7" t="s">
        <v>75</v>
      </c>
      <c r="B7" t="s">
        <v>76</v>
      </c>
      <c r="C7" t="s">
        <v>77</v>
      </c>
      <c r="D7">
        <v>105</v>
      </c>
      <c r="E7" t="s">
        <v>78</v>
      </c>
      <c r="F7" t="s">
        <v>191</v>
      </c>
      <c r="G7" t="s">
        <v>339</v>
      </c>
      <c r="H7" t="s">
        <v>199</v>
      </c>
      <c r="I7" t="s">
        <v>200</v>
      </c>
      <c r="J7">
        <v>65649</v>
      </c>
      <c r="K7">
        <v>707681</v>
      </c>
      <c r="L7">
        <v>118767</v>
      </c>
      <c r="M7">
        <v>22496</v>
      </c>
      <c r="N7">
        <v>105584</v>
      </c>
    </row>
    <row r="8" spans="1:14" x14ac:dyDescent="0.25">
      <c r="A8" t="s">
        <v>75</v>
      </c>
      <c r="B8" t="s">
        <v>76</v>
      </c>
      <c r="C8" t="s">
        <v>77</v>
      </c>
      <c r="D8">
        <v>105</v>
      </c>
      <c r="E8" t="s">
        <v>78</v>
      </c>
      <c r="F8" t="s">
        <v>191</v>
      </c>
      <c r="G8" t="s">
        <v>339</v>
      </c>
      <c r="H8" t="s">
        <v>201</v>
      </c>
      <c r="I8" t="s">
        <v>202</v>
      </c>
      <c r="J8">
        <v>37280</v>
      </c>
      <c r="K8">
        <v>707681</v>
      </c>
      <c r="L8">
        <v>118767</v>
      </c>
      <c r="M8">
        <v>22496</v>
      </c>
      <c r="N8">
        <v>105584</v>
      </c>
    </row>
    <row r="9" spans="1:14" x14ac:dyDescent="0.25">
      <c r="A9" t="s">
        <v>75</v>
      </c>
      <c r="B9" t="s">
        <v>76</v>
      </c>
      <c r="C9" t="s">
        <v>77</v>
      </c>
      <c r="D9">
        <v>105</v>
      </c>
      <c r="E9" t="s">
        <v>78</v>
      </c>
      <c r="F9" t="s">
        <v>191</v>
      </c>
      <c r="G9" t="s">
        <v>339</v>
      </c>
      <c r="H9" t="s">
        <v>203</v>
      </c>
      <c r="I9" t="s">
        <v>204</v>
      </c>
      <c r="J9">
        <v>30198</v>
      </c>
      <c r="K9">
        <v>707681</v>
      </c>
      <c r="L9">
        <v>118767</v>
      </c>
      <c r="M9">
        <v>22496</v>
      </c>
      <c r="N9">
        <v>105584</v>
      </c>
    </row>
    <row r="10" spans="1:14" x14ac:dyDescent="0.25">
      <c r="A10" t="s">
        <v>75</v>
      </c>
      <c r="B10" t="s">
        <v>76</v>
      </c>
      <c r="C10" t="s">
        <v>77</v>
      </c>
      <c r="D10">
        <v>105</v>
      </c>
      <c r="E10" t="s">
        <v>78</v>
      </c>
      <c r="F10" t="s">
        <v>191</v>
      </c>
      <c r="G10" t="s">
        <v>339</v>
      </c>
      <c r="H10" t="s">
        <v>207</v>
      </c>
      <c r="I10" t="s">
        <v>208</v>
      </c>
      <c r="J10">
        <v>1846</v>
      </c>
      <c r="K10">
        <v>707681</v>
      </c>
      <c r="L10">
        <v>118767</v>
      </c>
      <c r="M10">
        <v>22496</v>
      </c>
      <c r="N10">
        <v>105584</v>
      </c>
    </row>
    <row r="11" spans="1:14" x14ac:dyDescent="0.25">
      <c r="A11" t="s">
        <v>75</v>
      </c>
      <c r="B11" t="s">
        <v>76</v>
      </c>
      <c r="C11" t="s">
        <v>77</v>
      </c>
      <c r="D11">
        <v>105</v>
      </c>
      <c r="E11" t="s">
        <v>78</v>
      </c>
      <c r="F11" t="s">
        <v>191</v>
      </c>
      <c r="G11" t="s">
        <v>339</v>
      </c>
      <c r="H11" t="s">
        <v>209</v>
      </c>
      <c r="I11" t="s">
        <v>210</v>
      </c>
      <c r="J11">
        <v>1040</v>
      </c>
      <c r="K11">
        <v>707681</v>
      </c>
      <c r="L11">
        <v>118767</v>
      </c>
      <c r="M11">
        <v>22496</v>
      </c>
      <c r="N11">
        <v>105584</v>
      </c>
    </row>
    <row r="12" spans="1:14" x14ac:dyDescent="0.25">
      <c r="A12" t="s">
        <v>75</v>
      </c>
      <c r="B12" t="s">
        <v>76</v>
      </c>
      <c r="C12" t="s">
        <v>77</v>
      </c>
      <c r="D12">
        <v>105</v>
      </c>
      <c r="E12" t="s">
        <v>78</v>
      </c>
      <c r="F12" t="s">
        <v>191</v>
      </c>
      <c r="G12" t="s">
        <v>339</v>
      </c>
      <c r="H12" t="s">
        <v>211</v>
      </c>
      <c r="I12" t="s">
        <v>212</v>
      </c>
      <c r="J12">
        <v>11300</v>
      </c>
      <c r="K12">
        <v>707681</v>
      </c>
      <c r="L12">
        <v>118767</v>
      </c>
      <c r="M12">
        <v>22496</v>
      </c>
      <c r="N12">
        <v>105584</v>
      </c>
    </row>
    <row r="13" spans="1:14" x14ac:dyDescent="0.25">
      <c r="A13" t="s">
        <v>75</v>
      </c>
      <c r="B13" t="s">
        <v>76</v>
      </c>
      <c r="C13" t="s">
        <v>77</v>
      </c>
      <c r="D13">
        <v>105</v>
      </c>
      <c r="E13" t="s">
        <v>78</v>
      </c>
      <c r="F13" t="s">
        <v>191</v>
      </c>
      <c r="G13" t="s">
        <v>339</v>
      </c>
      <c r="H13" t="s">
        <v>213</v>
      </c>
      <c r="I13" t="s">
        <v>214</v>
      </c>
      <c r="J13">
        <v>3865</v>
      </c>
      <c r="K13">
        <v>707681</v>
      </c>
      <c r="L13">
        <v>118767</v>
      </c>
      <c r="M13">
        <v>22496</v>
      </c>
      <c r="N13">
        <v>105584</v>
      </c>
    </row>
    <row r="14" spans="1:14" x14ac:dyDescent="0.25">
      <c r="A14" t="s">
        <v>75</v>
      </c>
      <c r="B14" t="s">
        <v>76</v>
      </c>
      <c r="C14" t="s">
        <v>77</v>
      </c>
      <c r="D14">
        <v>105</v>
      </c>
      <c r="E14" t="s">
        <v>78</v>
      </c>
      <c r="F14" t="s">
        <v>191</v>
      </c>
      <c r="G14" t="s">
        <v>339</v>
      </c>
      <c r="H14" t="s">
        <v>215</v>
      </c>
      <c r="I14" t="s">
        <v>216</v>
      </c>
      <c r="J14">
        <v>38978</v>
      </c>
      <c r="K14">
        <v>707681</v>
      </c>
      <c r="L14">
        <v>118767</v>
      </c>
      <c r="M14">
        <v>22496</v>
      </c>
      <c r="N14">
        <v>105584</v>
      </c>
    </row>
    <row r="15" spans="1:14" x14ac:dyDescent="0.25">
      <c r="A15" t="s">
        <v>75</v>
      </c>
      <c r="B15" t="s">
        <v>76</v>
      </c>
      <c r="C15" t="s">
        <v>77</v>
      </c>
      <c r="D15">
        <v>105</v>
      </c>
      <c r="E15" t="s">
        <v>78</v>
      </c>
      <c r="F15" t="s">
        <v>191</v>
      </c>
      <c r="G15" t="s">
        <v>339</v>
      </c>
      <c r="H15" t="s">
        <v>219</v>
      </c>
      <c r="I15" t="s">
        <v>220</v>
      </c>
      <c r="J15">
        <v>350</v>
      </c>
      <c r="K15">
        <v>707681</v>
      </c>
      <c r="L15">
        <v>118767</v>
      </c>
      <c r="M15">
        <v>22496</v>
      </c>
      <c r="N15">
        <v>105584</v>
      </c>
    </row>
    <row r="16" spans="1:14" x14ac:dyDescent="0.25">
      <c r="A16" t="s">
        <v>75</v>
      </c>
      <c r="B16" t="s">
        <v>76</v>
      </c>
      <c r="C16" t="s">
        <v>77</v>
      </c>
      <c r="D16">
        <v>105</v>
      </c>
      <c r="E16" t="s">
        <v>78</v>
      </c>
      <c r="F16" t="s">
        <v>191</v>
      </c>
      <c r="G16" t="s">
        <v>339</v>
      </c>
      <c r="H16" t="s">
        <v>221</v>
      </c>
      <c r="I16" t="s">
        <v>222</v>
      </c>
      <c r="J16">
        <v>6689</v>
      </c>
      <c r="K16">
        <v>707681</v>
      </c>
      <c r="L16">
        <v>118767</v>
      </c>
      <c r="M16">
        <v>22496</v>
      </c>
      <c r="N16">
        <v>105584</v>
      </c>
    </row>
    <row r="17" spans="1:14" x14ac:dyDescent="0.25">
      <c r="A17" t="s">
        <v>75</v>
      </c>
      <c r="B17" t="s">
        <v>76</v>
      </c>
      <c r="C17" t="s">
        <v>77</v>
      </c>
      <c r="D17">
        <v>105</v>
      </c>
      <c r="E17" t="s">
        <v>78</v>
      </c>
      <c r="F17" t="s">
        <v>191</v>
      </c>
      <c r="G17" t="s">
        <v>339</v>
      </c>
      <c r="H17" t="s">
        <v>225</v>
      </c>
      <c r="I17" t="s">
        <v>226</v>
      </c>
      <c r="J17">
        <v>2236</v>
      </c>
      <c r="K17">
        <v>707681</v>
      </c>
      <c r="L17">
        <v>118767</v>
      </c>
      <c r="M17">
        <v>22496</v>
      </c>
      <c r="N17">
        <v>105584</v>
      </c>
    </row>
    <row r="18" spans="1:14" x14ac:dyDescent="0.25">
      <c r="A18" t="s">
        <v>75</v>
      </c>
      <c r="B18" t="s">
        <v>76</v>
      </c>
      <c r="C18" t="s">
        <v>77</v>
      </c>
      <c r="D18">
        <v>105</v>
      </c>
      <c r="E18" t="s">
        <v>78</v>
      </c>
      <c r="F18" t="s">
        <v>191</v>
      </c>
      <c r="G18" t="s">
        <v>339</v>
      </c>
      <c r="H18" t="s">
        <v>227</v>
      </c>
      <c r="I18" t="s">
        <v>228</v>
      </c>
      <c r="J18">
        <v>3467</v>
      </c>
      <c r="K18">
        <v>707681</v>
      </c>
      <c r="L18">
        <v>118767</v>
      </c>
      <c r="M18">
        <v>22496</v>
      </c>
      <c r="N18">
        <v>105584</v>
      </c>
    </row>
    <row r="19" spans="1:14" x14ac:dyDescent="0.25">
      <c r="A19" t="s">
        <v>75</v>
      </c>
      <c r="B19" t="s">
        <v>76</v>
      </c>
      <c r="C19" t="s">
        <v>77</v>
      </c>
      <c r="D19">
        <v>105</v>
      </c>
      <c r="E19" t="s">
        <v>78</v>
      </c>
      <c r="F19" t="s">
        <v>191</v>
      </c>
      <c r="G19" t="s">
        <v>339</v>
      </c>
      <c r="H19" t="s">
        <v>229</v>
      </c>
      <c r="I19" t="s">
        <v>230</v>
      </c>
      <c r="J19">
        <v>21535</v>
      </c>
      <c r="K19">
        <v>707681</v>
      </c>
      <c r="L19">
        <v>118767</v>
      </c>
      <c r="M19">
        <v>22496</v>
      </c>
      <c r="N19">
        <v>105584</v>
      </c>
    </row>
    <row r="20" spans="1:14" x14ac:dyDescent="0.25">
      <c r="A20" t="s">
        <v>75</v>
      </c>
      <c r="B20" t="s">
        <v>76</v>
      </c>
      <c r="C20" t="s">
        <v>77</v>
      </c>
      <c r="D20">
        <v>105</v>
      </c>
      <c r="E20" t="s">
        <v>78</v>
      </c>
      <c r="F20" t="s">
        <v>191</v>
      </c>
      <c r="G20" t="s">
        <v>339</v>
      </c>
      <c r="H20" t="s">
        <v>272</v>
      </c>
      <c r="I20" t="s">
        <v>273</v>
      </c>
      <c r="J20">
        <v>49453</v>
      </c>
      <c r="K20">
        <v>707681</v>
      </c>
      <c r="L20">
        <v>118767</v>
      </c>
      <c r="M20">
        <v>22496</v>
      </c>
      <c r="N20">
        <v>105584</v>
      </c>
    </row>
    <row r="21" spans="1:14" x14ac:dyDescent="0.25">
      <c r="A21" t="s">
        <v>75</v>
      </c>
      <c r="B21" t="s">
        <v>76</v>
      </c>
      <c r="C21" t="s">
        <v>77</v>
      </c>
      <c r="D21">
        <v>105</v>
      </c>
      <c r="E21" t="s">
        <v>78</v>
      </c>
      <c r="F21" t="s">
        <v>191</v>
      </c>
      <c r="G21" t="s">
        <v>339</v>
      </c>
      <c r="H21" t="s">
        <v>231</v>
      </c>
      <c r="I21" t="s">
        <v>232</v>
      </c>
      <c r="J21">
        <v>16970</v>
      </c>
      <c r="K21">
        <v>707681</v>
      </c>
      <c r="L21">
        <v>118767</v>
      </c>
      <c r="M21">
        <v>22496</v>
      </c>
      <c r="N21">
        <v>105584</v>
      </c>
    </row>
    <row r="22" spans="1:14" x14ac:dyDescent="0.25">
      <c r="A22" t="s">
        <v>75</v>
      </c>
      <c r="B22" t="s">
        <v>76</v>
      </c>
      <c r="C22" t="s">
        <v>77</v>
      </c>
      <c r="D22">
        <v>105</v>
      </c>
      <c r="E22" t="s">
        <v>78</v>
      </c>
      <c r="F22" t="s">
        <v>191</v>
      </c>
      <c r="G22" t="s">
        <v>339</v>
      </c>
      <c r="H22" t="s">
        <v>233</v>
      </c>
      <c r="I22" t="s">
        <v>234</v>
      </c>
      <c r="J22">
        <v>-16165</v>
      </c>
      <c r="K22">
        <v>707681</v>
      </c>
      <c r="L22">
        <v>118767</v>
      </c>
      <c r="M22">
        <v>22496</v>
      </c>
      <c r="N22">
        <v>105584</v>
      </c>
    </row>
    <row r="23" spans="1:14" x14ac:dyDescent="0.25">
      <c r="A23" t="s">
        <v>75</v>
      </c>
      <c r="B23" t="s">
        <v>76</v>
      </c>
      <c r="C23" t="s">
        <v>77</v>
      </c>
      <c r="D23">
        <v>105</v>
      </c>
      <c r="E23" t="s">
        <v>78</v>
      </c>
      <c r="F23" t="s">
        <v>191</v>
      </c>
      <c r="G23" t="s">
        <v>339</v>
      </c>
      <c r="H23" t="s">
        <v>237</v>
      </c>
      <c r="I23" t="s">
        <v>238</v>
      </c>
      <c r="J23">
        <v>20561</v>
      </c>
      <c r="K23">
        <v>707681</v>
      </c>
      <c r="L23">
        <v>118767</v>
      </c>
      <c r="M23">
        <v>22496</v>
      </c>
      <c r="N23">
        <v>105584</v>
      </c>
    </row>
    <row r="24" spans="1:14" x14ac:dyDescent="0.25">
      <c r="A24" t="s">
        <v>75</v>
      </c>
      <c r="B24" t="s">
        <v>76</v>
      </c>
      <c r="C24" t="s">
        <v>77</v>
      </c>
      <c r="D24">
        <v>105</v>
      </c>
      <c r="E24" t="s">
        <v>78</v>
      </c>
      <c r="F24" t="s">
        <v>191</v>
      </c>
      <c r="G24" t="s">
        <v>339</v>
      </c>
      <c r="H24" t="s">
        <v>239</v>
      </c>
      <c r="I24" t="s">
        <v>240</v>
      </c>
      <c r="J24">
        <v>129988</v>
      </c>
      <c r="K24">
        <v>707681</v>
      </c>
      <c r="L24">
        <v>118767</v>
      </c>
      <c r="M24">
        <v>22496</v>
      </c>
      <c r="N24">
        <v>105584</v>
      </c>
    </row>
    <row r="25" spans="1:14" x14ac:dyDescent="0.25">
      <c r="A25" t="s">
        <v>75</v>
      </c>
      <c r="B25" t="s">
        <v>76</v>
      </c>
      <c r="C25" t="s">
        <v>77</v>
      </c>
      <c r="D25">
        <v>105</v>
      </c>
      <c r="E25" t="s">
        <v>78</v>
      </c>
      <c r="F25" t="s">
        <v>191</v>
      </c>
      <c r="G25" t="s">
        <v>339</v>
      </c>
      <c r="H25" t="s">
        <v>274</v>
      </c>
      <c r="I25" t="s">
        <v>275</v>
      </c>
      <c r="J25">
        <v>120</v>
      </c>
      <c r="K25">
        <v>707681</v>
      </c>
      <c r="L25">
        <v>118767</v>
      </c>
      <c r="M25">
        <v>22496</v>
      </c>
      <c r="N25">
        <v>105584</v>
      </c>
    </row>
    <row r="26" spans="1:14" x14ac:dyDescent="0.25">
      <c r="A26" t="s">
        <v>75</v>
      </c>
      <c r="B26" t="s">
        <v>76</v>
      </c>
      <c r="C26" t="s">
        <v>77</v>
      </c>
      <c r="D26">
        <v>105</v>
      </c>
      <c r="E26" t="s">
        <v>78</v>
      </c>
      <c r="F26" t="s">
        <v>191</v>
      </c>
      <c r="G26" t="s">
        <v>339</v>
      </c>
      <c r="H26" t="s">
        <v>243</v>
      </c>
      <c r="I26" t="s">
        <v>244</v>
      </c>
      <c r="J26">
        <v>1859</v>
      </c>
      <c r="K26">
        <v>707681</v>
      </c>
      <c r="L26">
        <v>118767</v>
      </c>
      <c r="M26">
        <v>22496</v>
      </c>
      <c r="N26">
        <v>105584</v>
      </c>
    </row>
    <row r="27" spans="1:14" x14ac:dyDescent="0.25">
      <c r="A27" t="s">
        <v>75</v>
      </c>
      <c r="B27" t="s">
        <v>76</v>
      </c>
      <c r="C27" t="s">
        <v>77</v>
      </c>
      <c r="D27">
        <v>105</v>
      </c>
      <c r="E27" t="s">
        <v>78</v>
      </c>
      <c r="F27" t="s">
        <v>191</v>
      </c>
      <c r="G27" t="s">
        <v>339</v>
      </c>
      <c r="H27" t="s">
        <v>245</v>
      </c>
      <c r="I27" t="s">
        <v>246</v>
      </c>
      <c r="J27">
        <v>6308</v>
      </c>
      <c r="K27">
        <v>707681</v>
      </c>
      <c r="L27">
        <v>118767</v>
      </c>
      <c r="M27">
        <v>22496</v>
      </c>
      <c r="N27">
        <v>105584</v>
      </c>
    </row>
    <row r="28" spans="1:14" x14ac:dyDescent="0.25">
      <c r="A28" t="s">
        <v>75</v>
      </c>
      <c r="B28" t="s">
        <v>76</v>
      </c>
      <c r="C28" t="s">
        <v>77</v>
      </c>
      <c r="D28">
        <v>105</v>
      </c>
      <c r="E28" t="s">
        <v>78</v>
      </c>
      <c r="F28" t="s">
        <v>191</v>
      </c>
      <c r="G28" t="s">
        <v>339</v>
      </c>
      <c r="H28" t="s">
        <v>247</v>
      </c>
      <c r="I28" t="s">
        <v>248</v>
      </c>
      <c r="J28">
        <v>10990</v>
      </c>
      <c r="K28">
        <v>707681</v>
      </c>
      <c r="L28">
        <v>118767</v>
      </c>
      <c r="M28">
        <v>22496</v>
      </c>
      <c r="N28">
        <v>105584</v>
      </c>
    </row>
    <row r="29" spans="1:14" x14ac:dyDescent="0.25">
      <c r="A29" t="s">
        <v>75</v>
      </c>
      <c r="B29" t="s">
        <v>76</v>
      </c>
      <c r="C29" t="s">
        <v>77</v>
      </c>
      <c r="D29">
        <v>105</v>
      </c>
      <c r="E29" t="s">
        <v>78</v>
      </c>
      <c r="F29" t="s">
        <v>191</v>
      </c>
      <c r="G29" t="s">
        <v>339</v>
      </c>
      <c r="H29" t="s">
        <v>249</v>
      </c>
      <c r="I29" t="s">
        <v>250</v>
      </c>
      <c r="J29">
        <v>8200</v>
      </c>
      <c r="K29">
        <v>707681</v>
      </c>
      <c r="L29">
        <v>118767</v>
      </c>
      <c r="M29">
        <v>22496</v>
      </c>
      <c r="N29">
        <v>105584</v>
      </c>
    </row>
    <row r="30" spans="1:14" x14ac:dyDescent="0.25">
      <c r="A30" t="s">
        <v>75</v>
      </c>
      <c r="B30" t="s">
        <v>76</v>
      </c>
      <c r="C30" t="s">
        <v>77</v>
      </c>
      <c r="D30">
        <v>105</v>
      </c>
      <c r="E30" t="s">
        <v>78</v>
      </c>
      <c r="F30" t="s">
        <v>191</v>
      </c>
      <c r="G30" t="s">
        <v>339</v>
      </c>
      <c r="H30" t="s">
        <v>251</v>
      </c>
      <c r="I30" t="s">
        <v>252</v>
      </c>
      <c r="J30">
        <v>795</v>
      </c>
      <c r="K30">
        <v>707681</v>
      </c>
      <c r="L30">
        <v>118767</v>
      </c>
      <c r="M30">
        <v>22496</v>
      </c>
      <c r="N30">
        <v>105584</v>
      </c>
    </row>
    <row r="31" spans="1:14" x14ac:dyDescent="0.25">
      <c r="A31" t="s">
        <v>75</v>
      </c>
      <c r="B31" t="s">
        <v>76</v>
      </c>
      <c r="C31" t="s">
        <v>77</v>
      </c>
      <c r="D31">
        <v>105</v>
      </c>
      <c r="E31" t="s">
        <v>78</v>
      </c>
      <c r="F31" t="s">
        <v>191</v>
      </c>
      <c r="G31" t="s">
        <v>339</v>
      </c>
      <c r="H31" t="s">
        <v>253</v>
      </c>
      <c r="I31" t="s">
        <v>254</v>
      </c>
      <c r="J31">
        <v>5354</v>
      </c>
      <c r="K31">
        <v>707681</v>
      </c>
      <c r="L31">
        <v>118767</v>
      </c>
      <c r="M31">
        <v>22496</v>
      </c>
      <c r="N31">
        <v>105584</v>
      </c>
    </row>
    <row r="32" spans="1:14" x14ac:dyDescent="0.25">
      <c r="A32" t="s">
        <v>75</v>
      </c>
      <c r="B32" t="s">
        <v>76</v>
      </c>
      <c r="C32" t="s">
        <v>77</v>
      </c>
      <c r="D32">
        <v>105</v>
      </c>
      <c r="E32" t="s">
        <v>78</v>
      </c>
      <c r="F32" t="s">
        <v>191</v>
      </c>
      <c r="G32" t="s">
        <v>339</v>
      </c>
      <c r="H32" t="s">
        <v>255</v>
      </c>
      <c r="I32" t="s">
        <v>256</v>
      </c>
      <c r="J32">
        <v>20336</v>
      </c>
      <c r="K32">
        <v>707681</v>
      </c>
      <c r="L32">
        <v>118767</v>
      </c>
      <c r="M32">
        <v>22496</v>
      </c>
      <c r="N32">
        <v>105584</v>
      </c>
    </row>
    <row r="33" spans="1:14" x14ac:dyDescent="0.25">
      <c r="A33" t="s">
        <v>75</v>
      </c>
      <c r="B33" t="s">
        <v>76</v>
      </c>
      <c r="C33" t="s">
        <v>77</v>
      </c>
      <c r="D33">
        <v>105</v>
      </c>
      <c r="E33" t="s">
        <v>78</v>
      </c>
      <c r="F33" t="s">
        <v>191</v>
      </c>
      <c r="G33" t="s">
        <v>339</v>
      </c>
      <c r="H33" t="s">
        <v>257</v>
      </c>
      <c r="I33" t="s">
        <v>258</v>
      </c>
      <c r="J33">
        <v>4962</v>
      </c>
      <c r="K33">
        <v>707681</v>
      </c>
      <c r="L33">
        <v>118767</v>
      </c>
      <c r="M33">
        <v>22496</v>
      </c>
      <c r="N33">
        <v>105584</v>
      </c>
    </row>
    <row r="34" spans="1:14" x14ac:dyDescent="0.25">
      <c r="A34" t="s">
        <v>75</v>
      </c>
      <c r="B34" t="s">
        <v>76</v>
      </c>
      <c r="C34" t="s">
        <v>77</v>
      </c>
      <c r="D34">
        <v>105</v>
      </c>
      <c r="E34" t="s">
        <v>78</v>
      </c>
      <c r="F34" t="s">
        <v>191</v>
      </c>
      <c r="G34" t="s">
        <v>339</v>
      </c>
      <c r="H34" t="s">
        <v>259</v>
      </c>
      <c r="I34" t="s">
        <v>260</v>
      </c>
      <c r="J34">
        <v>2160</v>
      </c>
      <c r="K34">
        <v>707681</v>
      </c>
      <c r="L34">
        <v>118767</v>
      </c>
      <c r="M34">
        <v>22496</v>
      </c>
      <c r="N34">
        <v>105584</v>
      </c>
    </row>
    <row r="35" spans="1:14" x14ac:dyDescent="0.25">
      <c r="A35" t="s">
        <v>75</v>
      </c>
      <c r="B35" t="s">
        <v>76</v>
      </c>
      <c r="C35" t="s">
        <v>77</v>
      </c>
      <c r="D35">
        <v>105</v>
      </c>
      <c r="E35" t="s">
        <v>78</v>
      </c>
      <c r="F35" t="s">
        <v>191</v>
      </c>
      <c r="G35" t="s">
        <v>339</v>
      </c>
      <c r="H35" t="s">
        <v>261</v>
      </c>
      <c r="I35" t="s">
        <v>262</v>
      </c>
      <c r="J35">
        <v>46070</v>
      </c>
      <c r="K35">
        <v>707681</v>
      </c>
      <c r="L35">
        <v>118767</v>
      </c>
      <c r="M35">
        <v>22496</v>
      </c>
      <c r="N35">
        <v>105584</v>
      </c>
    </row>
    <row r="36" spans="1:14" x14ac:dyDescent="0.25">
      <c r="A36" t="s">
        <v>75</v>
      </c>
      <c r="B36" t="s">
        <v>76</v>
      </c>
      <c r="C36" t="s">
        <v>77</v>
      </c>
      <c r="D36">
        <v>105</v>
      </c>
      <c r="E36" t="s">
        <v>78</v>
      </c>
      <c r="F36" t="s">
        <v>191</v>
      </c>
      <c r="G36" t="s">
        <v>339</v>
      </c>
      <c r="H36" t="s">
        <v>263</v>
      </c>
      <c r="I36" t="s">
        <v>264</v>
      </c>
      <c r="J36">
        <v>663556</v>
      </c>
      <c r="K36">
        <v>707681</v>
      </c>
      <c r="L36">
        <v>118767</v>
      </c>
      <c r="M36">
        <v>22496</v>
      </c>
      <c r="N36">
        <v>105584</v>
      </c>
    </row>
    <row r="37" spans="1:14" x14ac:dyDescent="0.25">
      <c r="A37" t="s">
        <v>75</v>
      </c>
      <c r="B37" t="s">
        <v>76</v>
      </c>
      <c r="C37" t="s">
        <v>77</v>
      </c>
      <c r="D37">
        <v>105</v>
      </c>
      <c r="E37" t="s">
        <v>78</v>
      </c>
      <c r="F37" t="s">
        <v>191</v>
      </c>
      <c r="G37" t="s">
        <v>339</v>
      </c>
      <c r="H37" t="s">
        <v>276</v>
      </c>
      <c r="I37" t="s">
        <v>277</v>
      </c>
      <c r="J37">
        <v>13966</v>
      </c>
      <c r="K37">
        <v>707681</v>
      </c>
      <c r="L37">
        <v>118767</v>
      </c>
      <c r="M37">
        <v>22496</v>
      </c>
      <c r="N37">
        <v>105584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419"/>
  <sheetViews>
    <sheetView topLeftCell="A1391" workbookViewId="0">
      <selection activeCell="G2" sqref="G2:G1419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7" max="7" width="12.140625" bestFit="1" customWidth="1"/>
  </cols>
  <sheetData>
    <row r="1" spans="1:4" x14ac:dyDescent="0.25">
      <c r="A1" t="s">
        <v>67</v>
      </c>
      <c r="B1" t="s">
        <v>58</v>
      </c>
      <c r="C1" s="59" t="s">
        <v>68</v>
      </c>
      <c r="D1" t="s">
        <v>69</v>
      </c>
    </row>
    <row r="2" spans="1:4" x14ac:dyDescent="0.25">
      <c r="A2" t="s">
        <v>79</v>
      </c>
      <c r="B2" t="s">
        <v>80</v>
      </c>
      <c r="C2" s="59">
        <v>42937</v>
      </c>
      <c r="D2" s="156">
        <v>0</v>
      </c>
    </row>
    <row r="3" spans="1:4" x14ac:dyDescent="0.25">
      <c r="A3" t="s">
        <v>79</v>
      </c>
      <c r="B3" t="s">
        <v>80</v>
      </c>
      <c r="C3" s="59">
        <v>42944</v>
      </c>
      <c r="D3" s="156">
        <v>0</v>
      </c>
    </row>
    <row r="4" spans="1:4" x14ac:dyDescent="0.25">
      <c r="A4" t="s">
        <v>79</v>
      </c>
      <c r="B4" t="s">
        <v>80</v>
      </c>
      <c r="C4" s="59">
        <v>42951</v>
      </c>
      <c r="D4" s="156">
        <v>0</v>
      </c>
    </row>
    <row r="5" spans="1:4" x14ac:dyDescent="0.25">
      <c r="A5" t="s">
        <v>79</v>
      </c>
      <c r="B5" t="s">
        <v>80</v>
      </c>
      <c r="C5" s="59">
        <v>42958</v>
      </c>
      <c r="D5" s="156">
        <v>0</v>
      </c>
    </row>
    <row r="6" spans="1:4" x14ac:dyDescent="0.25">
      <c r="A6" t="s">
        <v>79</v>
      </c>
      <c r="B6" t="s">
        <v>80</v>
      </c>
      <c r="C6" s="59">
        <v>42965</v>
      </c>
      <c r="D6" s="156">
        <v>0</v>
      </c>
    </row>
    <row r="7" spans="1:4" x14ac:dyDescent="0.25">
      <c r="A7" t="s">
        <v>79</v>
      </c>
      <c r="B7" t="s">
        <v>80</v>
      </c>
      <c r="C7" s="59">
        <v>42972</v>
      </c>
      <c r="D7" s="156">
        <v>0</v>
      </c>
    </row>
    <row r="8" spans="1:4" x14ac:dyDescent="0.25">
      <c r="A8" t="s">
        <v>79</v>
      </c>
      <c r="B8" t="s">
        <v>80</v>
      </c>
      <c r="C8" s="59">
        <v>42979</v>
      </c>
      <c r="D8" s="156">
        <v>0</v>
      </c>
    </row>
    <row r="9" spans="1:4" x14ac:dyDescent="0.25">
      <c r="A9" t="s">
        <v>79</v>
      </c>
      <c r="B9" t="s">
        <v>80</v>
      </c>
      <c r="C9" s="59">
        <v>42986</v>
      </c>
      <c r="D9" s="156">
        <v>0</v>
      </c>
    </row>
    <row r="10" spans="1:4" x14ac:dyDescent="0.25">
      <c r="A10" t="s">
        <v>79</v>
      </c>
      <c r="B10" t="s">
        <v>80</v>
      </c>
      <c r="C10" s="59">
        <v>42993</v>
      </c>
      <c r="D10" s="156">
        <v>0</v>
      </c>
    </row>
    <row r="11" spans="1:4" x14ac:dyDescent="0.25">
      <c r="A11" t="s">
        <v>79</v>
      </c>
      <c r="B11" t="s">
        <v>80</v>
      </c>
      <c r="C11" s="59">
        <v>43000</v>
      </c>
      <c r="D11" s="156">
        <v>0</v>
      </c>
    </row>
    <row r="12" spans="1:4" x14ac:dyDescent="0.25">
      <c r="A12" t="s">
        <v>79</v>
      </c>
      <c r="B12" t="s">
        <v>80</v>
      </c>
      <c r="C12" s="59">
        <v>43007</v>
      </c>
      <c r="D12" s="156">
        <v>0</v>
      </c>
    </row>
    <row r="13" spans="1:4" x14ac:dyDescent="0.25">
      <c r="A13" t="s">
        <v>79</v>
      </c>
      <c r="B13" t="s">
        <v>80</v>
      </c>
      <c r="C13" s="59">
        <v>43014</v>
      </c>
      <c r="D13" s="156">
        <v>0</v>
      </c>
    </row>
    <row r="14" spans="1:4" x14ac:dyDescent="0.25">
      <c r="A14" t="s">
        <v>79</v>
      </c>
      <c r="B14" t="s">
        <v>80</v>
      </c>
      <c r="C14" s="59">
        <v>43021</v>
      </c>
      <c r="D14" s="156">
        <v>0</v>
      </c>
    </row>
    <row r="15" spans="1:4" x14ac:dyDescent="0.25">
      <c r="A15" t="s">
        <v>79</v>
      </c>
      <c r="B15" t="s">
        <v>80</v>
      </c>
      <c r="C15" s="59">
        <v>43028</v>
      </c>
      <c r="D15" s="156">
        <v>0</v>
      </c>
    </row>
    <row r="16" spans="1:4" x14ac:dyDescent="0.25">
      <c r="A16" t="s">
        <v>79</v>
      </c>
      <c r="B16" t="s">
        <v>80</v>
      </c>
      <c r="C16" s="59">
        <v>43035</v>
      </c>
      <c r="D16" s="156">
        <v>0</v>
      </c>
    </row>
    <row r="17" spans="1:4" x14ac:dyDescent="0.25">
      <c r="A17" t="s">
        <v>79</v>
      </c>
      <c r="B17" t="s">
        <v>80</v>
      </c>
      <c r="C17" s="59">
        <v>43042</v>
      </c>
      <c r="D17" s="156">
        <v>0</v>
      </c>
    </row>
    <row r="18" spans="1:4" x14ac:dyDescent="0.25">
      <c r="A18" t="s">
        <v>79</v>
      </c>
      <c r="B18" t="s">
        <v>80</v>
      </c>
      <c r="C18" s="59">
        <v>43049</v>
      </c>
      <c r="D18" s="156">
        <v>0</v>
      </c>
    </row>
    <row r="19" spans="1:4" x14ac:dyDescent="0.25">
      <c r="A19" t="s">
        <v>79</v>
      </c>
      <c r="B19" t="s">
        <v>80</v>
      </c>
      <c r="C19" s="59">
        <v>43056</v>
      </c>
      <c r="D19" s="156">
        <v>0</v>
      </c>
    </row>
    <row r="20" spans="1:4" x14ac:dyDescent="0.25">
      <c r="A20" t="s">
        <v>79</v>
      </c>
      <c r="B20" t="s">
        <v>80</v>
      </c>
      <c r="C20" s="59">
        <v>43063</v>
      </c>
      <c r="D20" s="156">
        <v>0</v>
      </c>
    </row>
    <row r="21" spans="1:4" x14ac:dyDescent="0.25">
      <c r="A21" t="s">
        <v>79</v>
      </c>
      <c r="B21" t="s">
        <v>80</v>
      </c>
      <c r="C21" s="59">
        <v>43070</v>
      </c>
      <c r="D21" s="156">
        <v>0</v>
      </c>
    </row>
    <row r="22" spans="1:4" x14ac:dyDescent="0.25">
      <c r="A22" t="s">
        <v>79</v>
      </c>
      <c r="B22" t="s">
        <v>80</v>
      </c>
      <c r="C22" s="59">
        <v>43077</v>
      </c>
      <c r="D22" s="156">
        <v>0</v>
      </c>
    </row>
    <row r="23" spans="1:4" x14ac:dyDescent="0.25">
      <c r="A23" t="s">
        <v>79</v>
      </c>
      <c r="B23" t="s">
        <v>80</v>
      </c>
      <c r="C23" s="59">
        <v>43084</v>
      </c>
      <c r="D23" s="156">
        <v>0</v>
      </c>
    </row>
    <row r="24" spans="1:4" x14ac:dyDescent="0.25">
      <c r="A24" t="s">
        <v>79</v>
      </c>
      <c r="B24" t="s">
        <v>80</v>
      </c>
      <c r="C24" s="59">
        <v>43091</v>
      </c>
      <c r="D24" s="156">
        <v>0</v>
      </c>
    </row>
    <row r="25" spans="1:4" x14ac:dyDescent="0.25">
      <c r="A25" t="s">
        <v>79</v>
      </c>
      <c r="B25" t="s">
        <v>80</v>
      </c>
      <c r="C25" s="59">
        <v>43105</v>
      </c>
      <c r="D25" s="156">
        <v>0</v>
      </c>
    </row>
    <row r="26" spans="1:4" x14ac:dyDescent="0.25">
      <c r="A26" t="s">
        <v>79</v>
      </c>
      <c r="B26" t="s">
        <v>80</v>
      </c>
      <c r="C26" s="59">
        <v>43112</v>
      </c>
      <c r="D26" s="156">
        <v>0</v>
      </c>
    </row>
    <row r="27" spans="1:4" x14ac:dyDescent="0.25">
      <c r="A27" t="s">
        <v>79</v>
      </c>
      <c r="B27" t="s">
        <v>80</v>
      </c>
      <c r="C27" s="59">
        <v>43119</v>
      </c>
      <c r="D27" s="156">
        <v>0</v>
      </c>
    </row>
    <row r="28" spans="1:4" x14ac:dyDescent="0.25">
      <c r="A28" t="s">
        <v>79</v>
      </c>
      <c r="B28" t="s">
        <v>80</v>
      </c>
      <c r="C28" s="59">
        <v>43126</v>
      </c>
      <c r="D28" s="156">
        <v>0</v>
      </c>
    </row>
    <row r="29" spans="1:4" x14ac:dyDescent="0.25">
      <c r="A29" t="s">
        <v>79</v>
      </c>
      <c r="B29" t="s">
        <v>80</v>
      </c>
      <c r="C29" s="59">
        <v>43133</v>
      </c>
      <c r="D29" s="156">
        <v>0</v>
      </c>
    </row>
    <row r="30" spans="1:4" x14ac:dyDescent="0.25">
      <c r="A30" t="s">
        <v>79</v>
      </c>
      <c r="B30" t="s">
        <v>80</v>
      </c>
      <c r="C30" s="59">
        <v>43140</v>
      </c>
      <c r="D30" s="156">
        <v>0</v>
      </c>
    </row>
    <row r="31" spans="1:4" x14ac:dyDescent="0.25">
      <c r="A31" t="s">
        <v>79</v>
      </c>
      <c r="B31" t="s">
        <v>80</v>
      </c>
      <c r="C31" s="59">
        <v>43147</v>
      </c>
      <c r="D31" s="156">
        <v>0</v>
      </c>
    </row>
    <row r="32" spans="1:4" x14ac:dyDescent="0.25">
      <c r="A32" t="s">
        <v>79</v>
      </c>
      <c r="B32" t="s">
        <v>80</v>
      </c>
      <c r="C32" s="59">
        <v>43154</v>
      </c>
      <c r="D32" s="156">
        <v>0</v>
      </c>
    </row>
    <row r="33" spans="1:4" x14ac:dyDescent="0.25">
      <c r="A33" t="s">
        <v>79</v>
      </c>
      <c r="B33" t="s">
        <v>80</v>
      </c>
      <c r="C33" s="59">
        <v>43161</v>
      </c>
      <c r="D33" s="156">
        <v>0</v>
      </c>
    </row>
    <row r="34" spans="1:4" x14ac:dyDescent="0.25">
      <c r="A34" t="s">
        <v>79</v>
      </c>
      <c r="B34" t="s">
        <v>80</v>
      </c>
      <c r="C34" s="59">
        <v>43168</v>
      </c>
      <c r="D34" s="156">
        <v>0</v>
      </c>
    </row>
    <row r="35" spans="1:4" x14ac:dyDescent="0.25">
      <c r="A35" t="s">
        <v>79</v>
      </c>
      <c r="B35" t="s">
        <v>80</v>
      </c>
      <c r="C35" s="59">
        <v>43175</v>
      </c>
      <c r="D35" s="156">
        <v>0</v>
      </c>
    </row>
    <row r="36" spans="1:4" x14ac:dyDescent="0.25">
      <c r="A36" t="s">
        <v>79</v>
      </c>
      <c r="B36" t="s">
        <v>80</v>
      </c>
      <c r="C36" s="59">
        <v>43182</v>
      </c>
      <c r="D36" s="156">
        <v>0</v>
      </c>
    </row>
    <row r="37" spans="1:4" x14ac:dyDescent="0.25">
      <c r="A37" t="s">
        <v>79</v>
      </c>
      <c r="B37" t="s">
        <v>80</v>
      </c>
      <c r="C37" s="59">
        <v>43189</v>
      </c>
      <c r="D37" s="156">
        <v>0</v>
      </c>
    </row>
    <row r="38" spans="1:4" x14ac:dyDescent="0.25">
      <c r="A38" t="s">
        <v>79</v>
      </c>
      <c r="B38" t="s">
        <v>80</v>
      </c>
      <c r="C38" s="59">
        <v>43196</v>
      </c>
      <c r="D38" s="156">
        <v>0</v>
      </c>
    </row>
    <row r="39" spans="1:4" x14ac:dyDescent="0.25">
      <c r="A39" t="s">
        <v>81</v>
      </c>
      <c r="B39" t="s">
        <v>82</v>
      </c>
      <c r="C39" s="59">
        <v>42937</v>
      </c>
      <c r="D39" s="156">
        <v>0</v>
      </c>
    </row>
    <row r="40" spans="1:4" x14ac:dyDescent="0.25">
      <c r="A40" t="s">
        <v>81</v>
      </c>
      <c r="B40" t="s">
        <v>82</v>
      </c>
      <c r="C40" s="59">
        <v>42944</v>
      </c>
      <c r="D40" s="156">
        <v>0</v>
      </c>
    </row>
    <row r="41" spans="1:4" x14ac:dyDescent="0.25">
      <c r="A41" t="s">
        <v>81</v>
      </c>
      <c r="B41" t="s">
        <v>82</v>
      </c>
      <c r="C41" s="59">
        <v>42951</v>
      </c>
      <c r="D41" s="156">
        <v>0</v>
      </c>
    </row>
    <row r="42" spans="1:4" x14ac:dyDescent="0.25">
      <c r="A42" t="s">
        <v>81</v>
      </c>
      <c r="B42" t="s">
        <v>82</v>
      </c>
      <c r="C42" s="59">
        <v>42958</v>
      </c>
      <c r="D42" s="156">
        <v>0</v>
      </c>
    </row>
    <row r="43" spans="1:4" x14ac:dyDescent="0.25">
      <c r="A43" t="s">
        <v>81</v>
      </c>
      <c r="B43" t="s">
        <v>82</v>
      </c>
      <c r="C43" s="59">
        <v>42965</v>
      </c>
      <c r="D43" s="156">
        <v>0</v>
      </c>
    </row>
    <row r="44" spans="1:4" x14ac:dyDescent="0.25">
      <c r="A44" t="s">
        <v>81</v>
      </c>
      <c r="B44" t="s">
        <v>82</v>
      </c>
      <c r="C44" s="59">
        <v>42972</v>
      </c>
      <c r="D44" s="156">
        <v>0</v>
      </c>
    </row>
    <row r="45" spans="1:4" x14ac:dyDescent="0.25">
      <c r="A45" t="s">
        <v>81</v>
      </c>
      <c r="B45" t="s">
        <v>82</v>
      </c>
      <c r="C45" s="59">
        <v>42979</v>
      </c>
      <c r="D45" s="156">
        <v>0</v>
      </c>
    </row>
    <row r="46" spans="1:4" x14ac:dyDescent="0.25">
      <c r="A46" t="s">
        <v>81</v>
      </c>
      <c r="B46" t="s">
        <v>82</v>
      </c>
      <c r="C46" s="59">
        <v>42986</v>
      </c>
      <c r="D46" s="156">
        <v>0</v>
      </c>
    </row>
    <row r="47" spans="1:4" x14ac:dyDescent="0.25">
      <c r="A47" t="s">
        <v>81</v>
      </c>
      <c r="B47" t="s">
        <v>82</v>
      </c>
      <c r="C47" s="59">
        <v>42993</v>
      </c>
      <c r="D47" s="156">
        <v>0</v>
      </c>
    </row>
    <row r="48" spans="1:4" x14ac:dyDescent="0.25">
      <c r="A48" t="s">
        <v>81</v>
      </c>
      <c r="B48" t="s">
        <v>82</v>
      </c>
      <c r="C48" s="59">
        <v>43000</v>
      </c>
      <c r="D48" s="156">
        <v>0</v>
      </c>
    </row>
    <row r="49" spans="1:4" x14ac:dyDescent="0.25">
      <c r="A49" t="s">
        <v>81</v>
      </c>
      <c r="B49" t="s">
        <v>82</v>
      </c>
      <c r="C49" s="59">
        <v>43007</v>
      </c>
      <c r="D49" s="156">
        <v>0</v>
      </c>
    </row>
    <row r="50" spans="1:4" x14ac:dyDescent="0.25">
      <c r="A50" t="s">
        <v>81</v>
      </c>
      <c r="B50" t="s">
        <v>82</v>
      </c>
      <c r="C50" s="59">
        <v>43014</v>
      </c>
      <c r="D50" s="156">
        <v>0</v>
      </c>
    </row>
    <row r="51" spans="1:4" x14ac:dyDescent="0.25">
      <c r="A51" t="s">
        <v>81</v>
      </c>
      <c r="B51" t="s">
        <v>82</v>
      </c>
      <c r="C51" s="59">
        <v>43021</v>
      </c>
      <c r="D51" s="156">
        <v>0</v>
      </c>
    </row>
    <row r="52" spans="1:4" x14ac:dyDescent="0.25">
      <c r="A52" t="s">
        <v>81</v>
      </c>
      <c r="B52" t="s">
        <v>82</v>
      </c>
      <c r="C52" s="59">
        <v>43028</v>
      </c>
      <c r="D52" s="156">
        <v>0</v>
      </c>
    </row>
    <row r="53" spans="1:4" x14ac:dyDescent="0.25">
      <c r="A53" t="s">
        <v>81</v>
      </c>
      <c r="B53" t="s">
        <v>82</v>
      </c>
      <c r="C53" s="59">
        <v>43035</v>
      </c>
      <c r="D53" s="156">
        <v>0</v>
      </c>
    </row>
    <row r="54" spans="1:4" x14ac:dyDescent="0.25">
      <c r="A54" t="s">
        <v>81</v>
      </c>
      <c r="B54" t="s">
        <v>82</v>
      </c>
      <c r="C54" s="59">
        <v>43042</v>
      </c>
      <c r="D54" s="156">
        <v>0</v>
      </c>
    </row>
    <row r="55" spans="1:4" x14ac:dyDescent="0.25">
      <c r="A55" t="s">
        <v>81</v>
      </c>
      <c r="B55" t="s">
        <v>82</v>
      </c>
      <c r="C55" s="59">
        <v>43049</v>
      </c>
      <c r="D55" s="156">
        <v>0</v>
      </c>
    </row>
    <row r="56" spans="1:4" x14ac:dyDescent="0.25">
      <c r="A56" t="s">
        <v>81</v>
      </c>
      <c r="B56" t="s">
        <v>82</v>
      </c>
      <c r="C56" s="59">
        <v>43056</v>
      </c>
      <c r="D56" s="156">
        <v>0</v>
      </c>
    </row>
    <row r="57" spans="1:4" x14ac:dyDescent="0.25">
      <c r="A57" t="s">
        <v>81</v>
      </c>
      <c r="B57" t="s">
        <v>82</v>
      </c>
      <c r="C57" s="59">
        <v>43063</v>
      </c>
      <c r="D57" s="156">
        <v>0</v>
      </c>
    </row>
    <row r="58" spans="1:4" x14ac:dyDescent="0.25">
      <c r="A58" t="s">
        <v>81</v>
      </c>
      <c r="B58" t="s">
        <v>82</v>
      </c>
      <c r="C58" s="59">
        <v>43070</v>
      </c>
      <c r="D58" s="156">
        <v>0</v>
      </c>
    </row>
    <row r="59" spans="1:4" x14ac:dyDescent="0.25">
      <c r="A59" t="s">
        <v>81</v>
      </c>
      <c r="B59" t="s">
        <v>82</v>
      </c>
      <c r="C59" s="59">
        <v>43077</v>
      </c>
      <c r="D59" s="156">
        <v>0</v>
      </c>
    </row>
    <row r="60" spans="1:4" x14ac:dyDescent="0.25">
      <c r="A60" t="s">
        <v>81</v>
      </c>
      <c r="B60" t="s">
        <v>82</v>
      </c>
      <c r="C60" s="59">
        <v>43084</v>
      </c>
      <c r="D60" s="156">
        <v>0</v>
      </c>
    </row>
    <row r="61" spans="1:4" x14ac:dyDescent="0.25">
      <c r="A61" t="s">
        <v>81</v>
      </c>
      <c r="B61" t="s">
        <v>82</v>
      </c>
      <c r="C61" s="59">
        <v>43091</v>
      </c>
      <c r="D61" s="156">
        <v>4.3E-3</v>
      </c>
    </row>
    <row r="62" spans="1:4" x14ac:dyDescent="0.25">
      <c r="A62" t="s">
        <v>81</v>
      </c>
      <c r="B62" t="s">
        <v>82</v>
      </c>
      <c r="C62" s="59">
        <v>43105</v>
      </c>
      <c r="D62" s="156">
        <v>0.09</v>
      </c>
    </row>
    <row r="63" spans="1:4" x14ac:dyDescent="0.25">
      <c r="A63" t="s">
        <v>81</v>
      </c>
      <c r="B63" t="s">
        <v>82</v>
      </c>
      <c r="C63" s="59">
        <v>43112</v>
      </c>
      <c r="D63" s="156">
        <v>0.105</v>
      </c>
    </row>
    <row r="64" spans="1:4" x14ac:dyDescent="0.25">
      <c r="A64" t="s">
        <v>81</v>
      </c>
      <c r="B64" t="s">
        <v>82</v>
      </c>
      <c r="C64" s="59">
        <v>43119</v>
      </c>
      <c r="D64" s="156">
        <v>0.09</v>
      </c>
    </row>
    <row r="65" spans="1:4" x14ac:dyDescent="0.25">
      <c r="A65" t="s">
        <v>81</v>
      </c>
      <c r="B65" t="s">
        <v>82</v>
      </c>
      <c r="C65" s="59">
        <v>43126</v>
      </c>
      <c r="D65" s="156">
        <v>0.08</v>
      </c>
    </row>
    <row r="66" spans="1:4" x14ac:dyDescent="0.25">
      <c r="A66" t="s">
        <v>81</v>
      </c>
      <c r="B66" t="s">
        <v>82</v>
      </c>
      <c r="C66" s="59">
        <v>43133</v>
      </c>
      <c r="D66" s="156">
        <v>6.8000000000000005E-2</v>
      </c>
    </row>
    <row r="67" spans="1:4" x14ac:dyDescent="0.25">
      <c r="A67" t="s">
        <v>81</v>
      </c>
      <c r="B67" t="s">
        <v>82</v>
      </c>
      <c r="C67" s="59">
        <v>43140</v>
      </c>
      <c r="D67" s="156">
        <v>8.1699999999999995E-2</v>
      </c>
    </row>
    <row r="68" spans="1:4" x14ac:dyDescent="0.25">
      <c r="A68" t="s">
        <v>81</v>
      </c>
      <c r="B68" t="s">
        <v>82</v>
      </c>
      <c r="C68" s="59">
        <v>43147</v>
      </c>
      <c r="D68" s="156">
        <v>7.0000000000000007E-2</v>
      </c>
    </row>
    <row r="69" spans="1:4" x14ac:dyDescent="0.25">
      <c r="A69" t="s">
        <v>81</v>
      </c>
      <c r="B69" t="s">
        <v>82</v>
      </c>
      <c r="C69" s="59">
        <v>43154</v>
      </c>
      <c r="D69" s="156">
        <v>6.1200000000000004E-2</v>
      </c>
    </row>
    <row r="70" spans="1:4" x14ac:dyDescent="0.25">
      <c r="A70" t="s">
        <v>81</v>
      </c>
      <c r="B70" t="s">
        <v>82</v>
      </c>
      <c r="C70" s="59">
        <v>43161</v>
      </c>
      <c r="D70" s="156">
        <v>5.4400000000000004E-2</v>
      </c>
    </row>
    <row r="71" spans="1:4" x14ac:dyDescent="0.25">
      <c r="A71" t="s">
        <v>81</v>
      </c>
      <c r="B71" t="s">
        <v>82</v>
      </c>
      <c r="C71" s="59">
        <v>43168</v>
      </c>
      <c r="D71" s="156">
        <v>4.9000000000000002E-2</v>
      </c>
    </row>
    <row r="72" spans="1:4" x14ac:dyDescent="0.25">
      <c r="A72" t="s">
        <v>81</v>
      </c>
      <c r="B72" t="s">
        <v>82</v>
      </c>
      <c r="C72" s="59">
        <v>43175</v>
      </c>
      <c r="D72" s="156">
        <v>4.4500000000000005E-2</v>
      </c>
    </row>
    <row r="73" spans="1:4" x14ac:dyDescent="0.25">
      <c r="A73" t="s">
        <v>81</v>
      </c>
      <c r="B73" t="s">
        <v>82</v>
      </c>
      <c r="C73" s="59">
        <v>43182</v>
      </c>
      <c r="D73" s="156">
        <v>4.0800000000000003E-2</v>
      </c>
    </row>
    <row r="74" spans="1:4" x14ac:dyDescent="0.25">
      <c r="A74" t="s">
        <v>81</v>
      </c>
      <c r="B74" t="s">
        <v>82</v>
      </c>
      <c r="C74" s="59">
        <v>43189</v>
      </c>
      <c r="D74" s="156">
        <v>3.7699999999999997E-2</v>
      </c>
    </row>
    <row r="75" spans="1:4" x14ac:dyDescent="0.25">
      <c r="A75" t="s">
        <v>81</v>
      </c>
      <c r="B75" t="s">
        <v>82</v>
      </c>
      <c r="C75" s="59">
        <v>43196</v>
      </c>
      <c r="D75" s="156">
        <v>3.5000000000000003E-2</v>
      </c>
    </row>
    <row r="76" spans="1:4" x14ac:dyDescent="0.25">
      <c r="A76" t="s">
        <v>83</v>
      </c>
      <c r="B76" t="s">
        <v>84</v>
      </c>
      <c r="C76" s="59">
        <v>42937</v>
      </c>
      <c r="D76" s="156">
        <v>0</v>
      </c>
    </row>
    <row r="77" spans="1:4" x14ac:dyDescent="0.25">
      <c r="A77" t="s">
        <v>83</v>
      </c>
      <c r="B77" t="s">
        <v>84</v>
      </c>
      <c r="C77" s="59">
        <v>42944</v>
      </c>
      <c r="D77" s="156">
        <v>0</v>
      </c>
    </row>
    <row r="78" spans="1:4" x14ac:dyDescent="0.25">
      <c r="A78" t="s">
        <v>83</v>
      </c>
      <c r="B78" t="s">
        <v>84</v>
      </c>
      <c r="C78" s="59">
        <v>42951</v>
      </c>
      <c r="D78" s="156">
        <v>0</v>
      </c>
    </row>
    <row r="79" spans="1:4" x14ac:dyDescent="0.25">
      <c r="A79" t="s">
        <v>83</v>
      </c>
      <c r="B79" t="s">
        <v>84</v>
      </c>
      <c r="C79" s="59">
        <v>42958</v>
      </c>
      <c r="D79" s="156">
        <v>0</v>
      </c>
    </row>
    <row r="80" spans="1:4" x14ac:dyDescent="0.25">
      <c r="A80" t="s">
        <v>83</v>
      </c>
      <c r="B80" t="s">
        <v>84</v>
      </c>
      <c r="C80" s="59">
        <v>42965</v>
      </c>
      <c r="D80" s="156">
        <v>0</v>
      </c>
    </row>
    <row r="81" spans="1:4" x14ac:dyDescent="0.25">
      <c r="A81" t="s">
        <v>83</v>
      </c>
      <c r="B81" t="s">
        <v>84</v>
      </c>
      <c r="C81" s="59">
        <v>42972</v>
      </c>
      <c r="D81" s="156">
        <v>0</v>
      </c>
    </row>
    <row r="82" spans="1:4" x14ac:dyDescent="0.25">
      <c r="A82" t="s">
        <v>83</v>
      </c>
      <c r="B82" t="s">
        <v>84</v>
      </c>
      <c r="C82" s="59">
        <v>42979</v>
      </c>
      <c r="D82" s="156">
        <v>0</v>
      </c>
    </row>
    <row r="83" spans="1:4" x14ac:dyDescent="0.25">
      <c r="A83" t="s">
        <v>83</v>
      </c>
      <c r="B83" t="s">
        <v>84</v>
      </c>
      <c r="C83" s="59">
        <v>42986</v>
      </c>
      <c r="D83" s="156">
        <v>0</v>
      </c>
    </row>
    <row r="84" spans="1:4" x14ac:dyDescent="0.25">
      <c r="A84" t="s">
        <v>83</v>
      </c>
      <c r="B84" t="s">
        <v>84</v>
      </c>
      <c r="C84" s="59">
        <v>42993</v>
      </c>
      <c r="D84" s="156">
        <v>0</v>
      </c>
    </row>
    <row r="85" spans="1:4" x14ac:dyDescent="0.25">
      <c r="A85" t="s">
        <v>83</v>
      </c>
      <c r="B85" t="s">
        <v>84</v>
      </c>
      <c r="C85" s="59">
        <v>43000</v>
      </c>
      <c r="D85" s="156">
        <v>0</v>
      </c>
    </row>
    <row r="86" spans="1:4" x14ac:dyDescent="0.25">
      <c r="A86" t="s">
        <v>83</v>
      </c>
      <c r="B86" t="s">
        <v>84</v>
      </c>
      <c r="C86" s="59">
        <v>43007</v>
      </c>
      <c r="D86" s="156">
        <v>0</v>
      </c>
    </row>
    <row r="87" spans="1:4" x14ac:dyDescent="0.25">
      <c r="A87" t="s">
        <v>83</v>
      </c>
      <c r="B87" t="s">
        <v>84</v>
      </c>
      <c r="C87" s="59">
        <v>43014</v>
      </c>
      <c r="D87" s="156">
        <v>0</v>
      </c>
    </row>
    <row r="88" spans="1:4" x14ac:dyDescent="0.25">
      <c r="A88" t="s">
        <v>83</v>
      </c>
      <c r="B88" t="s">
        <v>84</v>
      </c>
      <c r="C88" s="59">
        <v>43021</v>
      </c>
      <c r="D88" s="156">
        <v>0</v>
      </c>
    </row>
    <row r="89" spans="1:4" x14ac:dyDescent="0.25">
      <c r="A89" t="s">
        <v>83</v>
      </c>
      <c r="B89" t="s">
        <v>84</v>
      </c>
      <c r="C89" s="59">
        <v>43028</v>
      </c>
      <c r="D89" s="156">
        <v>0</v>
      </c>
    </row>
    <row r="90" spans="1:4" x14ac:dyDescent="0.25">
      <c r="A90" t="s">
        <v>83</v>
      </c>
      <c r="B90" t="s">
        <v>84</v>
      </c>
      <c r="C90" s="59">
        <v>43035</v>
      </c>
      <c r="D90" s="156">
        <v>0</v>
      </c>
    </row>
    <row r="91" spans="1:4" x14ac:dyDescent="0.25">
      <c r="A91" t="s">
        <v>83</v>
      </c>
      <c r="B91" t="s">
        <v>84</v>
      </c>
      <c r="C91" s="59">
        <v>43042</v>
      </c>
      <c r="D91" s="156">
        <v>0</v>
      </c>
    </row>
    <row r="92" spans="1:4" x14ac:dyDescent="0.25">
      <c r="A92" t="s">
        <v>83</v>
      </c>
      <c r="B92" t="s">
        <v>84</v>
      </c>
      <c r="C92" s="59">
        <v>43049</v>
      </c>
      <c r="D92" s="156">
        <v>0</v>
      </c>
    </row>
    <row r="93" spans="1:4" x14ac:dyDescent="0.25">
      <c r="A93" t="s">
        <v>83</v>
      </c>
      <c r="B93" t="s">
        <v>84</v>
      </c>
      <c r="C93" s="59">
        <v>43056</v>
      </c>
      <c r="D93" s="156">
        <v>0</v>
      </c>
    </row>
    <row r="94" spans="1:4" x14ac:dyDescent="0.25">
      <c r="A94" t="s">
        <v>83</v>
      </c>
      <c r="B94" t="s">
        <v>84</v>
      </c>
      <c r="C94" s="59">
        <v>43063</v>
      </c>
      <c r="D94" s="156">
        <v>0</v>
      </c>
    </row>
    <row r="95" spans="1:4" x14ac:dyDescent="0.25">
      <c r="A95" t="s">
        <v>83</v>
      </c>
      <c r="B95" t="s">
        <v>84</v>
      </c>
      <c r="C95" s="59">
        <v>43070</v>
      </c>
      <c r="D95" s="156">
        <v>0</v>
      </c>
    </row>
    <row r="96" spans="1:4" x14ac:dyDescent="0.25">
      <c r="A96" t="s">
        <v>83</v>
      </c>
      <c r="B96" t="s">
        <v>84</v>
      </c>
      <c r="C96" s="59">
        <v>43077</v>
      </c>
      <c r="D96" s="156">
        <v>0</v>
      </c>
    </row>
    <row r="97" spans="1:4" x14ac:dyDescent="0.25">
      <c r="A97" t="s">
        <v>83</v>
      </c>
      <c r="B97" t="s">
        <v>84</v>
      </c>
      <c r="C97" s="59">
        <v>43084</v>
      </c>
      <c r="D97" s="156">
        <v>0</v>
      </c>
    </row>
    <row r="98" spans="1:4" x14ac:dyDescent="0.25">
      <c r="A98" t="s">
        <v>83</v>
      </c>
      <c r="B98" t="s">
        <v>84</v>
      </c>
      <c r="C98" s="59">
        <v>43091</v>
      </c>
      <c r="D98" s="156">
        <v>0</v>
      </c>
    </row>
    <row r="99" spans="1:4" x14ac:dyDescent="0.25">
      <c r="A99" t="s">
        <v>83</v>
      </c>
      <c r="B99" t="s">
        <v>84</v>
      </c>
      <c r="C99" s="59">
        <v>43105</v>
      </c>
      <c r="D99" s="156">
        <v>0</v>
      </c>
    </row>
    <row r="100" spans="1:4" x14ac:dyDescent="0.25">
      <c r="A100" t="s">
        <v>83</v>
      </c>
      <c r="B100" t="s">
        <v>84</v>
      </c>
      <c r="C100" s="59">
        <v>43112</v>
      </c>
      <c r="D100" s="156">
        <v>0</v>
      </c>
    </row>
    <row r="101" spans="1:4" x14ac:dyDescent="0.25">
      <c r="A101" t="s">
        <v>83</v>
      </c>
      <c r="B101" t="s">
        <v>84</v>
      </c>
      <c r="C101" s="59">
        <v>43119</v>
      </c>
      <c r="D101" s="156">
        <v>0</v>
      </c>
    </row>
    <row r="102" spans="1:4" x14ac:dyDescent="0.25">
      <c r="A102" t="s">
        <v>83</v>
      </c>
      <c r="B102" t="s">
        <v>84</v>
      </c>
      <c r="C102" s="59">
        <v>43126</v>
      </c>
      <c r="D102" s="156">
        <v>0</v>
      </c>
    </row>
    <row r="103" spans="1:4" x14ac:dyDescent="0.25">
      <c r="A103" t="s">
        <v>83</v>
      </c>
      <c r="B103" t="s">
        <v>84</v>
      </c>
      <c r="C103" s="59">
        <v>43133</v>
      </c>
      <c r="D103" s="156">
        <v>0</v>
      </c>
    </row>
    <row r="104" spans="1:4" x14ac:dyDescent="0.25">
      <c r="A104" t="s">
        <v>83</v>
      </c>
      <c r="B104" t="s">
        <v>84</v>
      </c>
      <c r="C104" s="59">
        <v>43140</v>
      </c>
      <c r="D104" s="156">
        <v>0</v>
      </c>
    </row>
    <row r="105" spans="1:4" x14ac:dyDescent="0.25">
      <c r="A105" t="s">
        <v>83</v>
      </c>
      <c r="B105" t="s">
        <v>84</v>
      </c>
      <c r="C105" s="59">
        <v>43147</v>
      </c>
      <c r="D105" s="156">
        <v>0</v>
      </c>
    </row>
    <row r="106" spans="1:4" x14ac:dyDescent="0.25">
      <c r="A106" t="s">
        <v>83</v>
      </c>
      <c r="B106" t="s">
        <v>84</v>
      </c>
      <c r="C106" s="59">
        <v>43154</v>
      </c>
      <c r="D106" s="156">
        <v>0</v>
      </c>
    </row>
    <row r="107" spans="1:4" x14ac:dyDescent="0.25">
      <c r="A107" t="s">
        <v>83</v>
      </c>
      <c r="B107" t="s">
        <v>84</v>
      </c>
      <c r="C107" s="59">
        <v>43161</v>
      </c>
      <c r="D107" s="156">
        <v>0</v>
      </c>
    </row>
    <row r="108" spans="1:4" x14ac:dyDescent="0.25">
      <c r="A108" t="s">
        <v>83</v>
      </c>
      <c r="B108" t="s">
        <v>84</v>
      </c>
      <c r="C108" s="59">
        <v>43168</v>
      </c>
      <c r="D108" s="156">
        <v>0</v>
      </c>
    </row>
    <row r="109" spans="1:4" x14ac:dyDescent="0.25">
      <c r="A109" t="s">
        <v>83</v>
      </c>
      <c r="B109" t="s">
        <v>84</v>
      </c>
      <c r="C109" s="59">
        <v>43175</v>
      </c>
      <c r="D109" s="156">
        <v>0</v>
      </c>
    </row>
    <row r="110" spans="1:4" x14ac:dyDescent="0.25">
      <c r="A110" t="s">
        <v>83</v>
      </c>
      <c r="B110" t="s">
        <v>84</v>
      </c>
      <c r="C110" s="59">
        <v>43182</v>
      </c>
      <c r="D110" s="156">
        <v>0</v>
      </c>
    </row>
    <row r="111" spans="1:4" x14ac:dyDescent="0.25">
      <c r="A111" t="s">
        <v>83</v>
      </c>
      <c r="B111" t="s">
        <v>84</v>
      </c>
      <c r="C111" s="59">
        <v>43189</v>
      </c>
      <c r="D111" s="156">
        <v>0</v>
      </c>
    </row>
    <row r="112" spans="1:4" x14ac:dyDescent="0.25">
      <c r="A112" t="s">
        <v>83</v>
      </c>
      <c r="B112" t="s">
        <v>84</v>
      </c>
      <c r="C112" s="59">
        <v>43196</v>
      </c>
      <c r="D112" s="156">
        <v>0</v>
      </c>
    </row>
    <row r="113" spans="1:4" x14ac:dyDescent="0.25">
      <c r="A113" t="s">
        <v>85</v>
      </c>
      <c r="B113" t="s">
        <v>86</v>
      </c>
      <c r="C113" s="59">
        <v>42937</v>
      </c>
      <c r="D113" s="156">
        <v>0</v>
      </c>
    </row>
    <row r="114" spans="1:4" x14ac:dyDescent="0.25">
      <c r="A114" t="s">
        <v>85</v>
      </c>
      <c r="B114" t="s">
        <v>86</v>
      </c>
      <c r="C114" s="59">
        <v>42944</v>
      </c>
      <c r="D114" s="156">
        <v>0</v>
      </c>
    </row>
    <row r="115" spans="1:4" x14ac:dyDescent="0.25">
      <c r="A115" t="s">
        <v>85</v>
      </c>
      <c r="B115" t="s">
        <v>86</v>
      </c>
      <c r="C115" s="59">
        <v>42951</v>
      </c>
      <c r="D115" s="156">
        <v>0</v>
      </c>
    </row>
    <row r="116" spans="1:4" x14ac:dyDescent="0.25">
      <c r="A116" t="s">
        <v>85</v>
      </c>
      <c r="B116" t="s">
        <v>86</v>
      </c>
      <c r="C116" s="59">
        <v>42958</v>
      </c>
      <c r="D116" s="156">
        <v>0</v>
      </c>
    </row>
    <row r="117" spans="1:4" x14ac:dyDescent="0.25">
      <c r="A117" t="s">
        <v>85</v>
      </c>
      <c r="B117" t="s">
        <v>86</v>
      </c>
      <c r="C117" s="59">
        <v>42965</v>
      </c>
      <c r="D117" s="156">
        <v>0</v>
      </c>
    </row>
    <row r="118" spans="1:4" x14ac:dyDescent="0.25">
      <c r="A118" t="s">
        <v>85</v>
      </c>
      <c r="B118" t="s">
        <v>86</v>
      </c>
      <c r="C118" s="59">
        <v>42972</v>
      </c>
      <c r="D118" s="156">
        <v>0</v>
      </c>
    </row>
    <row r="119" spans="1:4" x14ac:dyDescent="0.25">
      <c r="A119" t="s">
        <v>85</v>
      </c>
      <c r="B119" t="s">
        <v>86</v>
      </c>
      <c r="C119" s="59">
        <v>42979</v>
      </c>
      <c r="D119" s="156">
        <v>0</v>
      </c>
    </row>
    <row r="120" spans="1:4" x14ac:dyDescent="0.25">
      <c r="A120" t="s">
        <v>85</v>
      </c>
      <c r="B120" t="s">
        <v>86</v>
      </c>
      <c r="C120" s="59">
        <v>42986</v>
      </c>
      <c r="D120" s="156">
        <v>0</v>
      </c>
    </row>
    <row r="121" spans="1:4" x14ac:dyDescent="0.25">
      <c r="A121" t="s">
        <v>85</v>
      </c>
      <c r="B121" t="s">
        <v>86</v>
      </c>
      <c r="C121" s="59">
        <v>42993</v>
      </c>
      <c r="D121" s="156">
        <v>0</v>
      </c>
    </row>
    <row r="122" spans="1:4" x14ac:dyDescent="0.25">
      <c r="A122" t="s">
        <v>85</v>
      </c>
      <c r="B122" t="s">
        <v>86</v>
      </c>
      <c r="C122" s="59">
        <v>43000</v>
      </c>
      <c r="D122" s="156">
        <v>0</v>
      </c>
    </row>
    <row r="123" spans="1:4" x14ac:dyDescent="0.25">
      <c r="A123" t="s">
        <v>85</v>
      </c>
      <c r="B123" t="s">
        <v>86</v>
      </c>
      <c r="C123" s="59">
        <v>43007</v>
      </c>
      <c r="D123" s="156">
        <v>0</v>
      </c>
    </row>
    <row r="124" spans="1:4" x14ac:dyDescent="0.25">
      <c r="A124" t="s">
        <v>85</v>
      </c>
      <c r="B124" t="s">
        <v>86</v>
      </c>
      <c r="C124" s="59">
        <v>43014</v>
      </c>
      <c r="D124" s="156">
        <v>0</v>
      </c>
    </row>
    <row r="125" spans="1:4" x14ac:dyDescent="0.25">
      <c r="A125" t="s">
        <v>85</v>
      </c>
      <c r="B125" t="s">
        <v>86</v>
      </c>
      <c r="C125" s="59">
        <v>43021</v>
      </c>
      <c r="D125" s="156">
        <v>0</v>
      </c>
    </row>
    <row r="126" spans="1:4" x14ac:dyDescent="0.25">
      <c r="A126" t="s">
        <v>85</v>
      </c>
      <c r="B126" t="s">
        <v>86</v>
      </c>
      <c r="C126" s="59">
        <v>43028</v>
      </c>
      <c r="D126" s="156">
        <v>0</v>
      </c>
    </row>
    <row r="127" spans="1:4" x14ac:dyDescent="0.25">
      <c r="A127" t="s">
        <v>85</v>
      </c>
      <c r="B127" t="s">
        <v>86</v>
      </c>
      <c r="C127" s="59">
        <v>43035</v>
      </c>
      <c r="D127" s="156">
        <v>0</v>
      </c>
    </row>
    <row r="128" spans="1:4" x14ac:dyDescent="0.25">
      <c r="A128" t="s">
        <v>85</v>
      </c>
      <c r="B128" t="s">
        <v>86</v>
      </c>
      <c r="C128" s="59">
        <v>43042</v>
      </c>
      <c r="D128" s="156">
        <v>0</v>
      </c>
    </row>
    <row r="129" spans="1:4" x14ac:dyDescent="0.25">
      <c r="A129" t="s">
        <v>85</v>
      </c>
      <c r="B129" t="s">
        <v>86</v>
      </c>
      <c r="C129" s="59">
        <v>43049</v>
      </c>
      <c r="D129" s="156">
        <v>0</v>
      </c>
    </row>
    <row r="130" spans="1:4" x14ac:dyDescent="0.25">
      <c r="A130" t="s">
        <v>85</v>
      </c>
      <c r="B130" t="s">
        <v>86</v>
      </c>
      <c r="C130" s="59">
        <v>43056</v>
      </c>
      <c r="D130" s="156">
        <v>0</v>
      </c>
    </row>
    <row r="131" spans="1:4" x14ac:dyDescent="0.25">
      <c r="A131" t="s">
        <v>85</v>
      </c>
      <c r="B131" t="s">
        <v>86</v>
      </c>
      <c r="C131" s="59">
        <v>43063</v>
      </c>
      <c r="D131" s="156">
        <v>0</v>
      </c>
    </row>
    <row r="132" spans="1:4" x14ac:dyDescent="0.25">
      <c r="A132" t="s">
        <v>85</v>
      </c>
      <c r="B132" t="s">
        <v>86</v>
      </c>
      <c r="C132" s="59">
        <v>43070</v>
      </c>
      <c r="D132" s="156">
        <v>0</v>
      </c>
    </row>
    <row r="133" spans="1:4" x14ac:dyDescent="0.25">
      <c r="A133" t="s">
        <v>85</v>
      </c>
      <c r="B133" t="s">
        <v>86</v>
      </c>
      <c r="C133" s="59">
        <v>43077</v>
      </c>
      <c r="D133" s="156">
        <v>0</v>
      </c>
    </row>
    <row r="134" spans="1:4" x14ac:dyDescent="0.25">
      <c r="A134" t="s">
        <v>85</v>
      </c>
      <c r="B134" t="s">
        <v>86</v>
      </c>
      <c r="C134" s="59">
        <v>43084</v>
      </c>
      <c r="D134" s="156">
        <v>0</v>
      </c>
    </row>
    <row r="135" spans="1:4" x14ac:dyDescent="0.25">
      <c r="A135" t="s">
        <v>85</v>
      </c>
      <c r="B135" t="s">
        <v>86</v>
      </c>
      <c r="C135" s="59">
        <v>43091</v>
      </c>
      <c r="D135" s="156">
        <v>0</v>
      </c>
    </row>
    <row r="136" spans="1:4" x14ac:dyDescent="0.25">
      <c r="A136" t="s">
        <v>85</v>
      </c>
      <c r="B136" t="s">
        <v>86</v>
      </c>
      <c r="C136" s="59">
        <v>43105</v>
      </c>
      <c r="D136" s="156">
        <v>0</v>
      </c>
    </row>
    <row r="137" spans="1:4" x14ac:dyDescent="0.25">
      <c r="A137" t="s">
        <v>85</v>
      </c>
      <c r="B137" t="s">
        <v>86</v>
      </c>
      <c r="C137" s="59">
        <v>43112</v>
      </c>
      <c r="D137" s="156">
        <v>0</v>
      </c>
    </row>
    <row r="138" spans="1:4" x14ac:dyDescent="0.25">
      <c r="A138" t="s">
        <v>85</v>
      </c>
      <c r="B138" t="s">
        <v>86</v>
      </c>
      <c r="C138" s="59">
        <v>43119</v>
      </c>
      <c r="D138" s="156">
        <v>0</v>
      </c>
    </row>
    <row r="139" spans="1:4" x14ac:dyDescent="0.25">
      <c r="A139" t="s">
        <v>85</v>
      </c>
      <c r="B139" t="s">
        <v>86</v>
      </c>
      <c r="C139" s="59">
        <v>43126</v>
      </c>
      <c r="D139" s="156">
        <v>0</v>
      </c>
    </row>
    <row r="140" spans="1:4" x14ac:dyDescent="0.25">
      <c r="A140" t="s">
        <v>85</v>
      </c>
      <c r="B140" t="s">
        <v>86</v>
      </c>
      <c r="C140" s="59">
        <v>43133</v>
      </c>
      <c r="D140" s="156">
        <v>0</v>
      </c>
    </row>
    <row r="141" spans="1:4" x14ac:dyDescent="0.25">
      <c r="A141" t="s">
        <v>85</v>
      </c>
      <c r="B141" t="s">
        <v>86</v>
      </c>
      <c r="C141" s="59">
        <v>43140</v>
      </c>
      <c r="D141" s="156">
        <v>0</v>
      </c>
    </row>
    <row r="142" spans="1:4" x14ac:dyDescent="0.25">
      <c r="A142" t="s">
        <v>85</v>
      </c>
      <c r="B142" t="s">
        <v>86</v>
      </c>
      <c r="C142" s="59">
        <v>43147</v>
      </c>
      <c r="D142" s="156">
        <v>0</v>
      </c>
    </row>
    <row r="143" spans="1:4" x14ac:dyDescent="0.25">
      <c r="A143" t="s">
        <v>85</v>
      </c>
      <c r="B143" t="s">
        <v>86</v>
      </c>
      <c r="C143" s="59">
        <v>43154</v>
      </c>
      <c r="D143" s="156">
        <v>0</v>
      </c>
    </row>
    <row r="144" spans="1:4" x14ac:dyDescent="0.25">
      <c r="A144" t="s">
        <v>85</v>
      </c>
      <c r="B144" t="s">
        <v>86</v>
      </c>
      <c r="C144" s="59">
        <v>43161</v>
      </c>
      <c r="D144" s="156">
        <v>0</v>
      </c>
    </row>
    <row r="145" spans="1:4" x14ac:dyDescent="0.25">
      <c r="A145" t="s">
        <v>85</v>
      </c>
      <c r="B145" t="s">
        <v>86</v>
      </c>
      <c r="C145" s="59">
        <v>43168</v>
      </c>
      <c r="D145" s="156">
        <v>0</v>
      </c>
    </row>
    <row r="146" spans="1:4" x14ac:dyDescent="0.25">
      <c r="A146" t="s">
        <v>85</v>
      </c>
      <c r="B146" t="s">
        <v>86</v>
      </c>
      <c r="C146" s="59">
        <v>43175</v>
      </c>
      <c r="D146" s="156">
        <v>0</v>
      </c>
    </row>
    <row r="147" spans="1:4" x14ac:dyDescent="0.25">
      <c r="A147" t="s">
        <v>85</v>
      </c>
      <c r="B147" t="s">
        <v>86</v>
      </c>
      <c r="C147" s="59">
        <v>43182</v>
      </c>
      <c r="D147" s="156">
        <v>0</v>
      </c>
    </row>
    <row r="148" spans="1:4" x14ac:dyDescent="0.25">
      <c r="A148" t="s">
        <v>85</v>
      </c>
      <c r="B148" t="s">
        <v>86</v>
      </c>
      <c r="C148" s="59">
        <v>43189</v>
      </c>
      <c r="D148" s="156">
        <v>0</v>
      </c>
    </row>
    <row r="149" spans="1:4" x14ac:dyDescent="0.25">
      <c r="A149" t="s">
        <v>85</v>
      </c>
      <c r="B149" t="s">
        <v>86</v>
      </c>
      <c r="C149" s="59">
        <v>43196</v>
      </c>
      <c r="D149" s="156">
        <v>0</v>
      </c>
    </row>
    <row r="150" spans="1:4" x14ac:dyDescent="0.25">
      <c r="A150" t="s">
        <v>87</v>
      </c>
      <c r="B150" t="s">
        <v>88</v>
      </c>
      <c r="C150" s="59">
        <v>42937</v>
      </c>
      <c r="D150" s="156">
        <v>0</v>
      </c>
    </row>
    <row r="151" spans="1:4" x14ac:dyDescent="0.25">
      <c r="A151" t="s">
        <v>87</v>
      </c>
      <c r="B151" t="s">
        <v>88</v>
      </c>
      <c r="C151" s="59">
        <v>42944</v>
      </c>
      <c r="D151" s="156">
        <v>0</v>
      </c>
    </row>
    <row r="152" spans="1:4" x14ac:dyDescent="0.25">
      <c r="A152" t="s">
        <v>87</v>
      </c>
      <c r="B152" t="s">
        <v>88</v>
      </c>
      <c r="C152" s="59">
        <v>42951</v>
      </c>
      <c r="D152" s="156">
        <v>0</v>
      </c>
    </row>
    <row r="153" spans="1:4" x14ac:dyDescent="0.25">
      <c r="A153" t="s">
        <v>87</v>
      </c>
      <c r="B153" t="s">
        <v>88</v>
      </c>
      <c r="C153" s="59">
        <v>42958</v>
      </c>
      <c r="D153" s="156">
        <v>0</v>
      </c>
    </row>
    <row r="154" spans="1:4" x14ac:dyDescent="0.25">
      <c r="A154" t="s">
        <v>87</v>
      </c>
      <c r="B154" t="s">
        <v>88</v>
      </c>
      <c r="C154" s="59">
        <v>42965</v>
      </c>
      <c r="D154" s="156">
        <v>0</v>
      </c>
    </row>
    <row r="155" spans="1:4" x14ac:dyDescent="0.25">
      <c r="A155" t="s">
        <v>87</v>
      </c>
      <c r="B155" t="s">
        <v>88</v>
      </c>
      <c r="C155" s="59">
        <v>42972</v>
      </c>
      <c r="D155" s="156">
        <v>0</v>
      </c>
    </row>
    <row r="156" spans="1:4" x14ac:dyDescent="0.25">
      <c r="A156" t="s">
        <v>87</v>
      </c>
      <c r="B156" t="s">
        <v>88</v>
      </c>
      <c r="C156" s="59">
        <v>42979</v>
      </c>
      <c r="D156" s="156">
        <v>0</v>
      </c>
    </row>
    <row r="157" spans="1:4" x14ac:dyDescent="0.25">
      <c r="A157" t="s">
        <v>87</v>
      </c>
      <c r="B157" t="s">
        <v>88</v>
      </c>
      <c r="C157" s="59">
        <v>42986</v>
      </c>
      <c r="D157" s="156">
        <v>0</v>
      </c>
    </row>
    <row r="158" spans="1:4" x14ac:dyDescent="0.25">
      <c r="A158" t="s">
        <v>87</v>
      </c>
      <c r="B158" t="s">
        <v>88</v>
      </c>
      <c r="C158" s="59">
        <v>42993</v>
      </c>
      <c r="D158" s="156">
        <v>0</v>
      </c>
    </row>
    <row r="159" spans="1:4" x14ac:dyDescent="0.25">
      <c r="A159" t="s">
        <v>87</v>
      </c>
      <c r="B159" t="s">
        <v>88</v>
      </c>
      <c r="C159" s="59">
        <v>43000</v>
      </c>
      <c r="D159" s="156">
        <v>0</v>
      </c>
    </row>
    <row r="160" spans="1:4" x14ac:dyDescent="0.25">
      <c r="A160" t="s">
        <v>87</v>
      </c>
      <c r="B160" t="s">
        <v>88</v>
      </c>
      <c r="C160" s="59">
        <v>43007</v>
      </c>
      <c r="D160" s="156">
        <v>0</v>
      </c>
    </row>
    <row r="161" spans="1:4" x14ac:dyDescent="0.25">
      <c r="A161" t="s">
        <v>87</v>
      </c>
      <c r="B161" t="s">
        <v>88</v>
      </c>
      <c r="C161" s="59">
        <v>43014</v>
      </c>
      <c r="D161" s="156">
        <v>0</v>
      </c>
    </row>
    <row r="162" spans="1:4" x14ac:dyDescent="0.25">
      <c r="A162" t="s">
        <v>87</v>
      </c>
      <c r="B162" t="s">
        <v>88</v>
      </c>
      <c r="C162" s="59">
        <v>43021</v>
      </c>
      <c r="D162" s="156">
        <v>0</v>
      </c>
    </row>
    <row r="163" spans="1:4" x14ac:dyDescent="0.25">
      <c r="A163" t="s">
        <v>87</v>
      </c>
      <c r="B163" t="s">
        <v>88</v>
      </c>
      <c r="C163" s="59">
        <v>43028</v>
      </c>
      <c r="D163" s="156">
        <v>0</v>
      </c>
    </row>
    <row r="164" spans="1:4" x14ac:dyDescent="0.25">
      <c r="A164" t="s">
        <v>87</v>
      </c>
      <c r="B164" t="s">
        <v>88</v>
      </c>
      <c r="C164" s="59">
        <v>43035</v>
      </c>
      <c r="D164" s="156">
        <v>0</v>
      </c>
    </row>
    <row r="165" spans="1:4" x14ac:dyDescent="0.25">
      <c r="A165" t="s">
        <v>87</v>
      </c>
      <c r="B165" t="s">
        <v>88</v>
      </c>
      <c r="C165" s="59">
        <v>43042</v>
      </c>
      <c r="D165" s="156">
        <v>0</v>
      </c>
    </row>
    <row r="166" spans="1:4" x14ac:dyDescent="0.25">
      <c r="A166" t="s">
        <v>87</v>
      </c>
      <c r="B166" t="s">
        <v>88</v>
      </c>
      <c r="C166" s="59">
        <v>43049</v>
      </c>
      <c r="D166" s="156">
        <v>0</v>
      </c>
    </row>
    <row r="167" spans="1:4" x14ac:dyDescent="0.25">
      <c r="A167" t="s">
        <v>87</v>
      </c>
      <c r="B167" t="s">
        <v>88</v>
      </c>
      <c r="C167" s="59">
        <v>43056</v>
      </c>
      <c r="D167" s="156">
        <v>0</v>
      </c>
    </row>
    <row r="168" spans="1:4" x14ac:dyDescent="0.25">
      <c r="A168" t="s">
        <v>87</v>
      </c>
      <c r="B168" t="s">
        <v>88</v>
      </c>
      <c r="C168" s="59">
        <v>43063</v>
      </c>
      <c r="D168" s="156">
        <v>0</v>
      </c>
    </row>
    <row r="169" spans="1:4" x14ac:dyDescent="0.25">
      <c r="A169" t="s">
        <v>87</v>
      </c>
      <c r="B169" t="s">
        <v>88</v>
      </c>
      <c r="C169" s="59">
        <v>43070</v>
      </c>
      <c r="D169" s="156">
        <v>0</v>
      </c>
    </row>
    <row r="170" spans="1:4" x14ac:dyDescent="0.25">
      <c r="A170" t="s">
        <v>87</v>
      </c>
      <c r="B170" t="s">
        <v>88</v>
      </c>
      <c r="C170" s="59">
        <v>43077</v>
      </c>
      <c r="D170" s="156">
        <v>0</v>
      </c>
    </row>
    <row r="171" spans="1:4" x14ac:dyDescent="0.25">
      <c r="A171" t="s">
        <v>87</v>
      </c>
      <c r="B171" t="s">
        <v>88</v>
      </c>
      <c r="C171" s="59">
        <v>43084</v>
      </c>
      <c r="D171" s="156">
        <v>0</v>
      </c>
    </row>
    <row r="172" spans="1:4" x14ac:dyDescent="0.25">
      <c r="A172" t="s">
        <v>87</v>
      </c>
      <c r="B172" t="s">
        <v>88</v>
      </c>
      <c r="C172" s="59">
        <v>43091</v>
      </c>
      <c r="D172" s="156">
        <v>0</v>
      </c>
    </row>
    <row r="173" spans="1:4" x14ac:dyDescent="0.25">
      <c r="A173" t="s">
        <v>87</v>
      </c>
      <c r="B173" t="s">
        <v>88</v>
      </c>
      <c r="C173" s="59">
        <v>43105</v>
      </c>
      <c r="D173" s="156">
        <v>0</v>
      </c>
    </row>
    <row r="174" spans="1:4" x14ac:dyDescent="0.25">
      <c r="A174" t="s">
        <v>87</v>
      </c>
      <c r="B174" t="s">
        <v>88</v>
      </c>
      <c r="C174" s="59">
        <v>43112</v>
      </c>
      <c r="D174" s="156">
        <v>0</v>
      </c>
    </row>
    <row r="175" spans="1:4" x14ac:dyDescent="0.25">
      <c r="A175" t="s">
        <v>87</v>
      </c>
      <c r="B175" t="s">
        <v>88</v>
      </c>
      <c r="C175" s="59">
        <v>43119</v>
      </c>
      <c r="D175" s="156">
        <v>0</v>
      </c>
    </row>
    <row r="176" spans="1:4" x14ac:dyDescent="0.25">
      <c r="A176" t="s">
        <v>87</v>
      </c>
      <c r="B176" t="s">
        <v>88</v>
      </c>
      <c r="C176" s="59">
        <v>43126</v>
      </c>
      <c r="D176" s="156">
        <v>0</v>
      </c>
    </row>
    <row r="177" spans="1:4" x14ac:dyDescent="0.25">
      <c r="A177" t="s">
        <v>87</v>
      </c>
      <c r="B177" t="s">
        <v>88</v>
      </c>
      <c r="C177" s="59">
        <v>43133</v>
      </c>
      <c r="D177" s="156">
        <v>0</v>
      </c>
    </row>
    <row r="178" spans="1:4" x14ac:dyDescent="0.25">
      <c r="A178" t="s">
        <v>87</v>
      </c>
      <c r="B178" t="s">
        <v>88</v>
      </c>
      <c r="C178" s="59">
        <v>43140</v>
      </c>
      <c r="D178" s="156">
        <v>0</v>
      </c>
    </row>
    <row r="179" spans="1:4" x14ac:dyDescent="0.25">
      <c r="A179" t="s">
        <v>87</v>
      </c>
      <c r="B179" t="s">
        <v>88</v>
      </c>
      <c r="C179" s="59">
        <v>43147</v>
      </c>
      <c r="D179" s="156">
        <v>0</v>
      </c>
    </row>
    <row r="180" spans="1:4" x14ac:dyDescent="0.25">
      <c r="A180" t="s">
        <v>87</v>
      </c>
      <c r="B180" t="s">
        <v>88</v>
      </c>
      <c r="C180" s="59">
        <v>43154</v>
      </c>
      <c r="D180" s="156">
        <v>0</v>
      </c>
    </row>
    <row r="181" spans="1:4" x14ac:dyDescent="0.25">
      <c r="A181" t="s">
        <v>87</v>
      </c>
      <c r="B181" t="s">
        <v>88</v>
      </c>
      <c r="C181" s="59">
        <v>43161</v>
      </c>
      <c r="D181" s="156">
        <v>0</v>
      </c>
    </row>
    <row r="182" spans="1:4" x14ac:dyDescent="0.25">
      <c r="A182" t="s">
        <v>87</v>
      </c>
      <c r="B182" t="s">
        <v>88</v>
      </c>
      <c r="C182" s="59">
        <v>43168</v>
      </c>
      <c r="D182" s="156">
        <v>0</v>
      </c>
    </row>
    <row r="183" spans="1:4" x14ac:dyDescent="0.25">
      <c r="A183" t="s">
        <v>87</v>
      </c>
      <c r="B183" t="s">
        <v>88</v>
      </c>
      <c r="C183" s="59">
        <v>43175</v>
      </c>
      <c r="D183" s="156">
        <v>0</v>
      </c>
    </row>
    <row r="184" spans="1:4" x14ac:dyDescent="0.25">
      <c r="A184" t="s">
        <v>87</v>
      </c>
      <c r="B184" t="s">
        <v>88</v>
      </c>
      <c r="C184" s="59">
        <v>43182</v>
      </c>
      <c r="D184" s="156">
        <v>0</v>
      </c>
    </row>
    <row r="185" spans="1:4" x14ac:dyDescent="0.25">
      <c r="A185" t="s">
        <v>87</v>
      </c>
      <c r="B185" t="s">
        <v>88</v>
      </c>
      <c r="C185" s="59">
        <v>43189</v>
      </c>
      <c r="D185" s="156">
        <v>0</v>
      </c>
    </row>
    <row r="186" spans="1:4" x14ac:dyDescent="0.25">
      <c r="A186" t="s">
        <v>87</v>
      </c>
      <c r="B186" t="s">
        <v>88</v>
      </c>
      <c r="C186" s="59">
        <v>43196</v>
      </c>
      <c r="D186" s="156">
        <v>0</v>
      </c>
    </row>
    <row r="187" spans="1:4" x14ac:dyDescent="0.25">
      <c r="A187" t="s">
        <v>89</v>
      </c>
      <c r="B187" t="s">
        <v>90</v>
      </c>
      <c r="C187" s="59">
        <v>42937</v>
      </c>
      <c r="D187" s="156">
        <v>0</v>
      </c>
    </row>
    <row r="188" spans="1:4" x14ac:dyDescent="0.25">
      <c r="A188" t="s">
        <v>89</v>
      </c>
      <c r="B188" t="s">
        <v>90</v>
      </c>
      <c r="C188" s="59">
        <v>42944</v>
      </c>
      <c r="D188" s="156">
        <v>0</v>
      </c>
    </row>
    <row r="189" spans="1:4" x14ac:dyDescent="0.25">
      <c r="A189" t="s">
        <v>89</v>
      </c>
      <c r="B189" t="s">
        <v>90</v>
      </c>
      <c r="C189" s="59">
        <v>42951</v>
      </c>
      <c r="D189" s="156">
        <v>0</v>
      </c>
    </row>
    <row r="190" spans="1:4" x14ac:dyDescent="0.25">
      <c r="A190" t="s">
        <v>89</v>
      </c>
      <c r="B190" t="s">
        <v>90</v>
      </c>
      <c r="C190" s="59">
        <v>42958</v>
      </c>
      <c r="D190" s="156">
        <v>0</v>
      </c>
    </row>
    <row r="191" spans="1:4" x14ac:dyDescent="0.25">
      <c r="A191" t="s">
        <v>89</v>
      </c>
      <c r="B191" t="s">
        <v>90</v>
      </c>
      <c r="C191" s="59">
        <v>42965</v>
      </c>
      <c r="D191" s="156">
        <v>0</v>
      </c>
    </row>
    <row r="192" spans="1:4" x14ac:dyDescent="0.25">
      <c r="A192" t="s">
        <v>89</v>
      </c>
      <c r="B192" t="s">
        <v>90</v>
      </c>
      <c r="C192" s="59">
        <v>42972</v>
      </c>
      <c r="D192" s="156">
        <v>0</v>
      </c>
    </row>
    <row r="193" spans="1:4" x14ac:dyDescent="0.25">
      <c r="A193" t="s">
        <v>89</v>
      </c>
      <c r="B193" t="s">
        <v>90</v>
      </c>
      <c r="C193" s="59">
        <v>42979</v>
      </c>
      <c r="D193" s="156">
        <v>0</v>
      </c>
    </row>
    <row r="194" spans="1:4" x14ac:dyDescent="0.25">
      <c r="A194" t="s">
        <v>89</v>
      </c>
      <c r="B194" t="s">
        <v>90</v>
      </c>
      <c r="C194" s="59">
        <v>42986</v>
      </c>
      <c r="D194" s="156">
        <v>0</v>
      </c>
    </row>
    <row r="195" spans="1:4" x14ac:dyDescent="0.25">
      <c r="A195" t="s">
        <v>89</v>
      </c>
      <c r="B195" t="s">
        <v>90</v>
      </c>
      <c r="C195" s="59">
        <v>42993</v>
      </c>
      <c r="D195" s="156">
        <v>0</v>
      </c>
    </row>
    <row r="196" spans="1:4" x14ac:dyDescent="0.25">
      <c r="A196" t="s">
        <v>89</v>
      </c>
      <c r="B196" t="s">
        <v>90</v>
      </c>
      <c r="C196" s="59">
        <v>43000</v>
      </c>
      <c r="D196" s="156">
        <v>0</v>
      </c>
    </row>
    <row r="197" spans="1:4" x14ac:dyDescent="0.25">
      <c r="A197" t="s">
        <v>89</v>
      </c>
      <c r="B197" t="s">
        <v>90</v>
      </c>
      <c r="C197" s="59">
        <v>43007</v>
      </c>
      <c r="D197" s="156">
        <v>0</v>
      </c>
    </row>
    <row r="198" spans="1:4" x14ac:dyDescent="0.25">
      <c r="A198" t="s">
        <v>89</v>
      </c>
      <c r="B198" t="s">
        <v>90</v>
      </c>
      <c r="C198" s="59">
        <v>43014</v>
      </c>
      <c r="D198" s="156">
        <v>0</v>
      </c>
    </row>
    <row r="199" spans="1:4" x14ac:dyDescent="0.25">
      <c r="A199" t="s">
        <v>89</v>
      </c>
      <c r="B199" t="s">
        <v>90</v>
      </c>
      <c r="C199" s="59">
        <v>43021</v>
      </c>
      <c r="D199" s="156">
        <v>0</v>
      </c>
    </row>
    <row r="200" spans="1:4" x14ac:dyDescent="0.25">
      <c r="A200" t="s">
        <v>89</v>
      </c>
      <c r="B200" t="s">
        <v>90</v>
      </c>
      <c r="C200" s="59">
        <v>43028</v>
      </c>
      <c r="D200" s="156">
        <v>0</v>
      </c>
    </row>
    <row r="201" spans="1:4" x14ac:dyDescent="0.25">
      <c r="A201" t="s">
        <v>89</v>
      </c>
      <c r="B201" t="s">
        <v>90</v>
      </c>
      <c r="C201" s="59">
        <v>43035</v>
      </c>
      <c r="D201" s="156">
        <v>0</v>
      </c>
    </row>
    <row r="202" spans="1:4" x14ac:dyDescent="0.25">
      <c r="A202" t="s">
        <v>89</v>
      </c>
      <c r="B202" t="s">
        <v>90</v>
      </c>
      <c r="C202" s="59">
        <v>43042</v>
      </c>
      <c r="D202" s="156">
        <v>0</v>
      </c>
    </row>
    <row r="203" spans="1:4" x14ac:dyDescent="0.25">
      <c r="A203" t="s">
        <v>89</v>
      </c>
      <c r="B203" t="s">
        <v>90</v>
      </c>
      <c r="C203" s="59">
        <v>43049</v>
      </c>
      <c r="D203" s="156">
        <v>0</v>
      </c>
    </row>
    <row r="204" spans="1:4" x14ac:dyDescent="0.25">
      <c r="A204" t="s">
        <v>89</v>
      </c>
      <c r="B204" t="s">
        <v>90</v>
      </c>
      <c r="C204" s="59">
        <v>43056</v>
      </c>
      <c r="D204" s="156">
        <v>0</v>
      </c>
    </row>
    <row r="205" spans="1:4" x14ac:dyDescent="0.25">
      <c r="A205" t="s">
        <v>89</v>
      </c>
      <c r="B205" t="s">
        <v>90</v>
      </c>
      <c r="C205" s="59">
        <v>43063</v>
      </c>
      <c r="D205" s="156">
        <v>0</v>
      </c>
    </row>
    <row r="206" spans="1:4" x14ac:dyDescent="0.25">
      <c r="A206" t="s">
        <v>89</v>
      </c>
      <c r="B206" t="s">
        <v>90</v>
      </c>
      <c r="C206" s="59">
        <v>43070</v>
      </c>
      <c r="D206" s="156">
        <v>0</v>
      </c>
    </row>
    <row r="207" spans="1:4" x14ac:dyDescent="0.25">
      <c r="A207" t="s">
        <v>89</v>
      </c>
      <c r="B207" t="s">
        <v>90</v>
      </c>
      <c r="C207" s="59">
        <v>43077</v>
      </c>
      <c r="D207" s="156">
        <v>0</v>
      </c>
    </row>
    <row r="208" spans="1:4" x14ac:dyDescent="0.25">
      <c r="A208" t="s">
        <v>89</v>
      </c>
      <c r="B208" t="s">
        <v>90</v>
      </c>
      <c r="C208" s="59">
        <v>43084</v>
      </c>
      <c r="D208" s="156">
        <v>0</v>
      </c>
    </row>
    <row r="209" spans="1:4" x14ac:dyDescent="0.25">
      <c r="A209" t="s">
        <v>89</v>
      </c>
      <c r="B209" t="s">
        <v>90</v>
      </c>
      <c r="C209" s="59">
        <v>43091</v>
      </c>
      <c r="D209" s="156">
        <v>0</v>
      </c>
    </row>
    <row r="210" spans="1:4" x14ac:dyDescent="0.25">
      <c r="A210" t="s">
        <v>89</v>
      </c>
      <c r="B210" t="s">
        <v>90</v>
      </c>
      <c r="C210" s="59">
        <v>43105</v>
      </c>
      <c r="D210" s="156">
        <v>0</v>
      </c>
    </row>
    <row r="211" spans="1:4" x14ac:dyDescent="0.25">
      <c r="A211" t="s">
        <v>89</v>
      </c>
      <c r="B211" t="s">
        <v>90</v>
      </c>
      <c r="C211" s="59">
        <v>43112</v>
      </c>
      <c r="D211" s="156">
        <v>0</v>
      </c>
    </row>
    <row r="212" spans="1:4" x14ac:dyDescent="0.25">
      <c r="A212" t="s">
        <v>89</v>
      </c>
      <c r="B212" t="s">
        <v>90</v>
      </c>
      <c r="C212" s="59">
        <v>43119</v>
      </c>
      <c r="D212" s="156">
        <v>0</v>
      </c>
    </row>
    <row r="213" spans="1:4" x14ac:dyDescent="0.25">
      <c r="A213" t="s">
        <v>89</v>
      </c>
      <c r="B213" t="s">
        <v>90</v>
      </c>
      <c r="C213" s="59">
        <v>43126</v>
      </c>
      <c r="D213" s="156">
        <v>0</v>
      </c>
    </row>
    <row r="214" spans="1:4" x14ac:dyDescent="0.25">
      <c r="A214" t="s">
        <v>89</v>
      </c>
      <c r="B214" t="s">
        <v>90</v>
      </c>
      <c r="C214" s="59">
        <v>43133</v>
      </c>
      <c r="D214" s="156">
        <v>0</v>
      </c>
    </row>
    <row r="215" spans="1:4" x14ac:dyDescent="0.25">
      <c r="A215" t="s">
        <v>89</v>
      </c>
      <c r="B215" t="s">
        <v>90</v>
      </c>
      <c r="C215" s="59">
        <v>43140</v>
      </c>
      <c r="D215" s="156">
        <v>0</v>
      </c>
    </row>
    <row r="216" spans="1:4" x14ac:dyDescent="0.25">
      <c r="A216" t="s">
        <v>89</v>
      </c>
      <c r="B216" t="s">
        <v>90</v>
      </c>
      <c r="C216" s="59">
        <v>43147</v>
      </c>
      <c r="D216" s="156">
        <v>0</v>
      </c>
    </row>
    <row r="217" spans="1:4" x14ac:dyDescent="0.25">
      <c r="A217" t="s">
        <v>89</v>
      </c>
      <c r="B217" t="s">
        <v>90</v>
      </c>
      <c r="C217" s="59">
        <v>43154</v>
      </c>
      <c r="D217" s="156">
        <v>0</v>
      </c>
    </row>
    <row r="218" spans="1:4" x14ac:dyDescent="0.25">
      <c r="A218" t="s">
        <v>89</v>
      </c>
      <c r="B218" t="s">
        <v>90</v>
      </c>
      <c r="C218" s="59">
        <v>43161</v>
      </c>
      <c r="D218" s="156">
        <v>0</v>
      </c>
    </row>
    <row r="219" spans="1:4" x14ac:dyDescent="0.25">
      <c r="A219" t="s">
        <v>89</v>
      </c>
      <c r="B219" t="s">
        <v>90</v>
      </c>
      <c r="C219" s="59">
        <v>43168</v>
      </c>
      <c r="D219" s="156">
        <v>0</v>
      </c>
    </row>
    <row r="220" spans="1:4" x14ac:dyDescent="0.25">
      <c r="A220" t="s">
        <v>89</v>
      </c>
      <c r="B220" t="s">
        <v>90</v>
      </c>
      <c r="C220" s="59">
        <v>43175</v>
      </c>
      <c r="D220" s="156">
        <v>0</v>
      </c>
    </row>
    <row r="221" spans="1:4" x14ac:dyDescent="0.25">
      <c r="A221" t="s">
        <v>89</v>
      </c>
      <c r="B221" t="s">
        <v>90</v>
      </c>
      <c r="C221" s="59">
        <v>43182</v>
      </c>
      <c r="D221" s="156">
        <v>0</v>
      </c>
    </row>
    <row r="222" spans="1:4" x14ac:dyDescent="0.25">
      <c r="A222" t="s">
        <v>89</v>
      </c>
      <c r="B222" t="s">
        <v>90</v>
      </c>
      <c r="C222" s="59">
        <v>43189</v>
      </c>
      <c r="D222" s="156">
        <v>0</v>
      </c>
    </row>
    <row r="223" spans="1:4" x14ac:dyDescent="0.25">
      <c r="A223" t="s">
        <v>89</v>
      </c>
      <c r="B223" t="s">
        <v>90</v>
      </c>
      <c r="C223" s="59">
        <v>43196</v>
      </c>
      <c r="D223" s="156">
        <v>0</v>
      </c>
    </row>
    <row r="224" spans="1:4" x14ac:dyDescent="0.25">
      <c r="A224" t="s">
        <v>91</v>
      </c>
      <c r="B224" t="s">
        <v>92</v>
      </c>
      <c r="C224" s="59">
        <v>42937</v>
      </c>
      <c r="D224" s="156">
        <v>0</v>
      </c>
    </row>
    <row r="225" spans="1:4" x14ac:dyDescent="0.25">
      <c r="A225" t="s">
        <v>91</v>
      </c>
      <c r="B225" t="s">
        <v>92</v>
      </c>
      <c r="C225" s="59">
        <v>42944</v>
      </c>
      <c r="D225" s="156">
        <v>0</v>
      </c>
    </row>
    <row r="226" spans="1:4" x14ac:dyDescent="0.25">
      <c r="A226" t="s">
        <v>91</v>
      </c>
      <c r="B226" t="s">
        <v>92</v>
      </c>
      <c r="C226" s="59">
        <v>42951</v>
      </c>
      <c r="D226" s="156">
        <v>0</v>
      </c>
    </row>
    <row r="227" spans="1:4" x14ac:dyDescent="0.25">
      <c r="A227" t="s">
        <v>91</v>
      </c>
      <c r="B227" t="s">
        <v>92</v>
      </c>
      <c r="C227" s="59">
        <v>42958</v>
      </c>
      <c r="D227" s="156">
        <v>0</v>
      </c>
    </row>
    <row r="228" spans="1:4" x14ac:dyDescent="0.25">
      <c r="A228" t="s">
        <v>91</v>
      </c>
      <c r="B228" t="s">
        <v>92</v>
      </c>
      <c r="C228" s="59">
        <v>42965</v>
      </c>
      <c r="D228" s="156">
        <v>0</v>
      </c>
    </row>
    <row r="229" spans="1:4" x14ac:dyDescent="0.25">
      <c r="A229" t="s">
        <v>91</v>
      </c>
      <c r="B229" t="s">
        <v>92</v>
      </c>
      <c r="C229" s="59">
        <v>42972</v>
      </c>
      <c r="D229" s="156">
        <v>0</v>
      </c>
    </row>
    <row r="230" spans="1:4" x14ac:dyDescent="0.25">
      <c r="A230" t="s">
        <v>91</v>
      </c>
      <c r="B230" t="s">
        <v>92</v>
      </c>
      <c r="C230" s="59">
        <v>42979</v>
      </c>
      <c r="D230" s="156">
        <v>0</v>
      </c>
    </row>
    <row r="231" spans="1:4" x14ac:dyDescent="0.25">
      <c r="A231" t="s">
        <v>91</v>
      </c>
      <c r="B231" t="s">
        <v>92</v>
      </c>
      <c r="C231" s="59">
        <v>42986</v>
      </c>
      <c r="D231" s="156">
        <v>0</v>
      </c>
    </row>
    <row r="232" spans="1:4" x14ac:dyDescent="0.25">
      <c r="A232" t="s">
        <v>91</v>
      </c>
      <c r="B232" t="s">
        <v>92</v>
      </c>
      <c r="C232" s="59">
        <v>42993</v>
      </c>
      <c r="D232" s="156">
        <v>0</v>
      </c>
    </row>
    <row r="233" spans="1:4" x14ac:dyDescent="0.25">
      <c r="A233" t="s">
        <v>91</v>
      </c>
      <c r="B233" t="s">
        <v>92</v>
      </c>
      <c r="C233" s="59">
        <v>43000</v>
      </c>
      <c r="D233" s="156">
        <v>0</v>
      </c>
    </row>
    <row r="234" spans="1:4" x14ac:dyDescent="0.25">
      <c r="A234" t="s">
        <v>91</v>
      </c>
      <c r="B234" t="s">
        <v>92</v>
      </c>
      <c r="C234" s="59">
        <v>43007</v>
      </c>
      <c r="D234" s="156">
        <v>0</v>
      </c>
    </row>
    <row r="235" spans="1:4" x14ac:dyDescent="0.25">
      <c r="A235" t="s">
        <v>91</v>
      </c>
      <c r="B235" t="s">
        <v>92</v>
      </c>
      <c r="C235" s="59">
        <v>43014</v>
      </c>
      <c r="D235" s="156">
        <v>0</v>
      </c>
    </row>
    <row r="236" spans="1:4" x14ac:dyDescent="0.25">
      <c r="A236" t="s">
        <v>91</v>
      </c>
      <c r="B236" t="s">
        <v>92</v>
      </c>
      <c r="C236" s="59">
        <v>43021</v>
      </c>
      <c r="D236" s="156">
        <v>0</v>
      </c>
    </row>
    <row r="237" spans="1:4" x14ac:dyDescent="0.25">
      <c r="A237" t="s">
        <v>91</v>
      </c>
      <c r="B237" t="s">
        <v>92</v>
      </c>
      <c r="C237" s="59">
        <v>43028</v>
      </c>
      <c r="D237" s="156">
        <v>0</v>
      </c>
    </row>
    <row r="238" spans="1:4" x14ac:dyDescent="0.25">
      <c r="A238" t="s">
        <v>91</v>
      </c>
      <c r="B238" t="s">
        <v>92</v>
      </c>
      <c r="C238" s="59">
        <v>43035</v>
      </c>
      <c r="D238" s="156">
        <v>0</v>
      </c>
    </row>
    <row r="239" spans="1:4" x14ac:dyDescent="0.25">
      <c r="A239" t="s">
        <v>91</v>
      </c>
      <c r="B239" t="s">
        <v>92</v>
      </c>
      <c r="C239" s="59">
        <v>43042</v>
      </c>
      <c r="D239" s="156">
        <v>0</v>
      </c>
    </row>
    <row r="240" spans="1:4" x14ac:dyDescent="0.25">
      <c r="A240" t="s">
        <v>91</v>
      </c>
      <c r="B240" t="s">
        <v>92</v>
      </c>
      <c r="C240" s="59">
        <v>43049</v>
      </c>
      <c r="D240" s="156">
        <v>0</v>
      </c>
    </row>
    <row r="241" spans="1:4" x14ac:dyDescent="0.25">
      <c r="A241" t="s">
        <v>91</v>
      </c>
      <c r="B241" t="s">
        <v>92</v>
      </c>
      <c r="C241" s="59">
        <v>43056</v>
      </c>
      <c r="D241" s="156">
        <v>0</v>
      </c>
    </row>
    <row r="242" spans="1:4" x14ac:dyDescent="0.25">
      <c r="A242" t="s">
        <v>91</v>
      </c>
      <c r="B242" t="s">
        <v>92</v>
      </c>
      <c r="C242" s="59">
        <v>43063</v>
      </c>
      <c r="D242" s="156">
        <v>0</v>
      </c>
    </row>
    <row r="243" spans="1:4" x14ac:dyDescent="0.25">
      <c r="A243" t="s">
        <v>91</v>
      </c>
      <c r="B243" t="s">
        <v>92</v>
      </c>
      <c r="C243" s="59">
        <v>43070</v>
      </c>
      <c r="D243" s="156">
        <v>0</v>
      </c>
    </row>
    <row r="244" spans="1:4" x14ac:dyDescent="0.25">
      <c r="A244" t="s">
        <v>91</v>
      </c>
      <c r="B244" t="s">
        <v>92</v>
      </c>
      <c r="C244" s="59">
        <v>43077</v>
      </c>
      <c r="D244" s="156">
        <v>0</v>
      </c>
    </row>
    <row r="245" spans="1:4" x14ac:dyDescent="0.25">
      <c r="A245" t="s">
        <v>91</v>
      </c>
      <c r="B245" t="s">
        <v>92</v>
      </c>
      <c r="C245" s="59">
        <v>43084</v>
      </c>
      <c r="D245" s="156">
        <v>0</v>
      </c>
    </row>
    <row r="246" spans="1:4" x14ac:dyDescent="0.25">
      <c r="A246" t="s">
        <v>91</v>
      </c>
      <c r="B246" t="s">
        <v>92</v>
      </c>
      <c r="C246" s="59">
        <v>43091</v>
      </c>
      <c r="D246" s="156">
        <v>0</v>
      </c>
    </row>
    <row r="247" spans="1:4" x14ac:dyDescent="0.25">
      <c r="A247" t="s">
        <v>91</v>
      </c>
      <c r="B247" t="s">
        <v>92</v>
      </c>
      <c r="C247" s="59">
        <v>43105</v>
      </c>
      <c r="D247" s="156">
        <v>0</v>
      </c>
    </row>
    <row r="248" spans="1:4" x14ac:dyDescent="0.25">
      <c r="A248" t="s">
        <v>91</v>
      </c>
      <c r="B248" t="s">
        <v>92</v>
      </c>
      <c r="C248" s="59">
        <v>43112</v>
      </c>
      <c r="D248" s="156">
        <v>0</v>
      </c>
    </row>
    <row r="249" spans="1:4" x14ac:dyDescent="0.25">
      <c r="A249" t="s">
        <v>91</v>
      </c>
      <c r="B249" t="s">
        <v>92</v>
      </c>
      <c r="C249" s="59">
        <v>43119</v>
      </c>
      <c r="D249" s="156">
        <v>0</v>
      </c>
    </row>
    <row r="250" spans="1:4" x14ac:dyDescent="0.25">
      <c r="A250" t="s">
        <v>91</v>
      </c>
      <c r="B250" t="s">
        <v>92</v>
      </c>
      <c r="C250" s="59">
        <v>43126</v>
      </c>
      <c r="D250" s="156">
        <v>0</v>
      </c>
    </row>
    <row r="251" spans="1:4" x14ac:dyDescent="0.25">
      <c r="A251" t="s">
        <v>91</v>
      </c>
      <c r="B251" t="s">
        <v>92</v>
      </c>
      <c r="C251" s="59">
        <v>43133</v>
      </c>
      <c r="D251" s="156">
        <v>0</v>
      </c>
    </row>
    <row r="252" spans="1:4" x14ac:dyDescent="0.25">
      <c r="A252" t="s">
        <v>91</v>
      </c>
      <c r="B252" t="s">
        <v>92</v>
      </c>
      <c r="C252" s="59">
        <v>43140</v>
      </c>
      <c r="D252" s="156">
        <v>0</v>
      </c>
    </row>
    <row r="253" spans="1:4" x14ac:dyDescent="0.25">
      <c r="A253" t="s">
        <v>91</v>
      </c>
      <c r="B253" t="s">
        <v>92</v>
      </c>
      <c r="C253" s="59">
        <v>43147</v>
      </c>
      <c r="D253" s="156">
        <v>0</v>
      </c>
    </row>
    <row r="254" spans="1:4" x14ac:dyDescent="0.25">
      <c r="A254" t="s">
        <v>91</v>
      </c>
      <c r="B254" t="s">
        <v>92</v>
      </c>
      <c r="C254" s="59">
        <v>43154</v>
      </c>
      <c r="D254" s="156">
        <v>0</v>
      </c>
    </row>
    <row r="255" spans="1:4" x14ac:dyDescent="0.25">
      <c r="A255" t="s">
        <v>91</v>
      </c>
      <c r="B255" t="s">
        <v>92</v>
      </c>
      <c r="C255" s="59">
        <v>43161</v>
      </c>
      <c r="D255" s="156">
        <v>0</v>
      </c>
    </row>
    <row r="256" spans="1:4" x14ac:dyDescent="0.25">
      <c r="A256" t="s">
        <v>91</v>
      </c>
      <c r="B256" t="s">
        <v>92</v>
      </c>
      <c r="C256" s="59">
        <v>43168</v>
      </c>
      <c r="D256" s="156">
        <v>0</v>
      </c>
    </row>
    <row r="257" spans="1:4" x14ac:dyDescent="0.25">
      <c r="A257" t="s">
        <v>91</v>
      </c>
      <c r="B257" t="s">
        <v>92</v>
      </c>
      <c r="C257" s="59">
        <v>43175</v>
      </c>
      <c r="D257" s="156">
        <v>0</v>
      </c>
    </row>
    <row r="258" spans="1:4" x14ac:dyDescent="0.25">
      <c r="A258" t="s">
        <v>91</v>
      </c>
      <c r="B258" t="s">
        <v>92</v>
      </c>
      <c r="C258" s="59">
        <v>43182</v>
      </c>
      <c r="D258" s="156">
        <v>0</v>
      </c>
    </row>
    <row r="259" spans="1:4" x14ac:dyDescent="0.25">
      <c r="A259" t="s">
        <v>91</v>
      </c>
      <c r="B259" t="s">
        <v>92</v>
      </c>
      <c r="C259" s="59">
        <v>43189</v>
      </c>
      <c r="D259" s="156">
        <v>0</v>
      </c>
    </row>
    <row r="260" spans="1:4" x14ac:dyDescent="0.25">
      <c r="A260" t="s">
        <v>91</v>
      </c>
      <c r="B260" t="s">
        <v>92</v>
      </c>
      <c r="C260" s="59">
        <v>43196</v>
      </c>
      <c r="D260" s="156">
        <v>0</v>
      </c>
    </row>
    <row r="261" spans="1:4" x14ac:dyDescent="0.25">
      <c r="A261" t="s">
        <v>93</v>
      </c>
      <c r="B261" t="s">
        <v>94</v>
      </c>
      <c r="C261" s="59">
        <v>42937</v>
      </c>
      <c r="D261" s="156">
        <v>0</v>
      </c>
    </row>
    <row r="262" spans="1:4" x14ac:dyDescent="0.25">
      <c r="A262" t="s">
        <v>93</v>
      </c>
      <c r="B262" t="s">
        <v>94</v>
      </c>
      <c r="C262" s="59">
        <v>42944</v>
      </c>
      <c r="D262" s="156">
        <v>0</v>
      </c>
    </row>
    <row r="263" spans="1:4" x14ac:dyDescent="0.25">
      <c r="A263" t="s">
        <v>93</v>
      </c>
      <c r="B263" t="s">
        <v>94</v>
      </c>
      <c r="C263" s="59">
        <v>42951</v>
      </c>
      <c r="D263" s="156">
        <v>0</v>
      </c>
    </row>
    <row r="264" spans="1:4" x14ac:dyDescent="0.25">
      <c r="A264" t="s">
        <v>93</v>
      </c>
      <c r="B264" t="s">
        <v>94</v>
      </c>
      <c r="C264" s="59">
        <v>42958</v>
      </c>
      <c r="D264" s="156">
        <v>0</v>
      </c>
    </row>
    <row r="265" spans="1:4" x14ac:dyDescent="0.25">
      <c r="A265" t="s">
        <v>93</v>
      </c>
      <c r="B265" t="s">
        <v>94</v>
      </c>
      <c r="C265" s="59">
        <v>42965</v>
      </c>
      <c r="D265" s="156">
        <v>0</v>
      </c>
    </row>
    <row r="266" spans="1:4" x14ac:dyDescent="0.25">
      <c r="A266" t="s">
        <v>93</v>
      </c>
      <c r="B266" t="s">
        <v>94</v>
      </c>
      <c r="C266" s="59">
        <v>42972</v>
      </c>
      <c r="D266" s="156">
        <v>0</v>
      </c>
    </row>
    <row r="267" spans="1:4" x14ac:dyDescent="0.25">
      <c r="A267" t="s">
        <v>93</v>
      </c>
      <c r="B267" t="s">
        <v>94</v>
      </c>
      <c r="C267" s="59">
        <v>42979</v>
      </c>
      <c r="D267" s="156">
        <v>0</v>
      </c>
    </row>
    <row r="268" spans="1:4" x14ac:dyDescent="0.25">
      <c r="A268" t="s">
        <v>93</v>
      </c>
      <c r="B268" t="s">
        <v>94</v>
      </c>
      <c r="C268" s="59">
        <v>42986</v>
      </c>
      <c r="D268" s="156">
        <v>0</v>
      </c>
    </row>
    <row r="269" spans="1:4" x14ac:dyDescent="0.25">
      <c r="A269" t="s">
        <v>93</v>
      </c>
      <c r="B269" t="s">
        <v>94</v>
      </c>
      <c r="C269" s="59">
        <v>42993</v>
      </c>
      <c r="D269" s="156">
        <v>0</v>
      </c>
    </row>
    <row r="270" spans="1:4" x14ac:dyDescent="0.25">
      <c r="A270" t="s">
        <v>93</v>
      </c>
      <c r="B270" t="s">
        <v>94</v>
      </c>
      <c r="C270" s="59">
        <v>43000</v>
      </c>
      <c r="D270" s="156">
        <v>0</v>
      </c>
    </row>
    <row r="271" spans="1:4" x14ac:dyDescent="0.25">
      <c r="A271" t="s">
        <v>93</v>
      </c>
      <c r="B271" t="s">
        <v>94</v>
      </c>
      <c r="C271" s="59">
        <v>43007</v>
      </c>
      <c r="D271" s="156">
        <v>0</v>
      </c>
    </row>
    <row r="272" spans="1:4" x14ac:dyDescent="0.25">
      <c r="A272" t="s">
        <v>93</v>
      </c>
      <c r="B272" t="s">
        <v>94</v>
      </c>
      <c r="C272" s="59">
        <v>43014</v>
      </c>
      <c r="D272" s="156">
        <v>0</v>
      </c>
    </row>
    <row r="273" spans="1:4" x14ac:dyDescent="0.25">
      <c r="A273" t="s">
        <v>93</v>
      </c>
      <c r="B273" t="s">
        <v>94</v>
      </c>
      <c r="C273" s="59">
        <v>43021</v>
      </c>
      <c r="D273" s="156">
        <v>0</v>
      </c>
    </row>
    <row r="274" spans="1:4" x14ac:dyDescent="0.25">
      <c r="A274" t="s">
        <v>93</v>
      </c>
      <c r="B274" t="s">
        <v>94</v>
      </c>
      <c r="C274" s="59">
        <v>43028</v>
      </c>
      <c r="D274" s="156">
        <v>0</v>
      </c>
    </row>
    <row r="275" spans="1:4" x14ac:dyDescent="0.25">
      <c r="A275" t="s">
        <v>93</v>
      </c>
      <c r="B275" t="s">
        <v>94</v>
      </c>
      <c r="C275" s="59">
        <v>43035</v>
      </c>
      <c r="D275" s="156">
        <v>0</v>
      </c>
    </row>
    <row r="276" spans="1:4" x14ac:dyDescent="0.25">
      <c r="A276" t="s">
        <v>93</v>
      </c>
      <c r="B276" t="s">
        <v>94</v>
      </c>
      <c r="C276" s="59">
        <v>43042</v>
      </c>
      <c r="D276" s="156">
        <v>0</v>
      </c>
    </row>
    <row r="277" spans="1:4" x14ac:dyDescent="0.25">
      <c r="A277" t="s">
        <v>93</v>
      </c>
      <c r="B277" t="s">
        <v>94</v>
      </c>
      <c r="C277" s="59">
        <v>43049</v>
      </c>
      <c r="D277" s="156">
        <v>0</v>
      </c>
    </row>
    <row r="278" spans="1:4" x14ac:dyDescent="0.25">
      <c r="A278" t="s">
        <v>93</v>
      </c>
      <c r="B278" t="s">
        <v>94</v>
      </c>
      <c r="C278" s="59">
        <v>43056</v>
      </c>
      <c r="D278" s="156">
        <v>0</v>
      </c>
    </row>
    <row r="279" spans="1:4" x14ac:dyDescent="0.25">
      <c r="A279" t="s">
        <v>93</v>
      </c>
      <c r="B279" t="s">
        <v>94</v>
      </c>
      <c r="C279" s="59">
        <v>43063</v>
      </c>
      <c r="D279" s="156">
        <v>0</v>
      </c>
    </row>
    <row r="280" spans="1:4" x14ac:dyDescent="0.25">
      <c r="A280" t="s">
        <v>93</v>
      </c>
      <c r="B280" t="s">
        <v>94</v>
      </c>
      <c r="C280" s="59">
        <v>43070</v>
      </c>
      <c r="D280" s="156">
        <v>0</v>
      </c>
    </row>
    <row r="281" spans="1:4" x14ac:dyDescent="0.25">
      <c r="A281" t="s">
        <v>93</v>
      </c>
      <c r="B281" t="s">
        <v>94</v>
      </c>
      <c r="C281" s="59">
        <v>43077</v>
      </c>
      <c r="D281" s="156">
        <v>0</v>
      </c>
    </row>
    <row r="282" spans="1:4" x14ac:dyDescent="0.25">
      <c r="A282" t="s">
        <v>93</v>
      </c>
      <c r="B282" t="s">
        <v>94</v>
      </c>
      <c r="C282" s="59">
        <v>43084</v>
      </c>
      <c r="D282" s="156">
        <v>0</v>
      </c>
    </row>
    <row r="283" spans="1:4" x14ac:dyDescent="0.25">
      <c r="A283" t="s">
        <v>93</v>
      </c>
      <c r="B283" t="s">
        <v>94</v>
      </c>
      <c r="C283" s="59">
        <v>43091</v>
      </c>
      <c r="D283" s="156">
        <v>0</v>
      </c>
    </row>
    <row r="284" spans="1:4" x14ac:dyDescent="0.25">
      <c r="A284" t="s">
        <v>93</v>
      </c>
      <c r="B284" t="s">
        <v>94</v>
      </c>
      <c r="C284" s="59">
        <v>43105</v>
      </c>
      <c r="D284" s="156">
        <v>0</v>
      </c>
    </row>
    <row r="285" spans="1:4" x14ac:dyDescent="0.25">
      <c r="A285" t="s">
        <v>93</v>
      </c>
      <c r="B285" t="s">
        <v>94</v>
      </c>
      <c r="C285" s="59">
        <v>43112</v>
      </c>
      <c r="D285" s="156">
        <v>0</v>
      </c>
    </row>
    <row r="286" spans="1:4" x14ac:dyDescent="0.25">
      <c r="A286" t="s">
        <v>93</v>
      </c>
      <c r="B286" t="s">
        <v>94</v>
      </c>
      <c r="C286" s="59">
        <v>43119</v>
      </c>
      <c r="D286" s="156">
        <v>0</v>
      </c>
    </row>
    <row r="287" spans="1:4" x14ac:dyDescent="0.25">
      <c r="A287" t="s">
        <v>93</v>
      </c>
      <c r="B287" t="s">
        <v>94</v>
      </c>
      <c r="C287" s="59">
        <v>43126</v>
      </c>
      <c r="D287" s="156">
        <v>0</v>
      </c>
    </row>
    <row r="288" spans="1:4" x14ac:dyDescent="0.25">
      <c r="A288" t="s">
        <v>93</v>
      </c>
      <c r="B288" t="s">
        <v>94</v>
      </c>
      <c r="C288" s="59">
        <v>43133</v>
      </c>
      <c r="D288" s="156">
        <v>0</v>
      </c>
    </row>
    <row r="289" spans="1:4" x14ac:dyDescent="0.25">
      <c r="A289" t="s">
        <v>93</v>
      </c>
      <c r="B289" t="s">
        <v>94</v>
      </c>
      <c r="C289" s="59">
        <v>43140</v>
      </c>
      <c r="D289" s="156">
        <v>0</v>
      </c>
    </row>
    <row r="290" spans="1:4" x14ac:dyDescent="0.25">
      <c r="A290" t="s">
        <v>93</v>
      </c>
      <c r="B290" t="s">
        <v>94</v>
      </c>
      <c r="C290" s="59">
        <v>43147</v>
      </c>
      <c r="D290" s="156">
        <v>0</v>
      </c>
    </row>
    <row r="291" spans="1:4" x14ac:dyDescent="0.25">
      <c r="A291" t="s">
        <v>93</v>
      </c>
      <c r="B291" t="s">
        <v>94</v>
      </c>
      <c r="C291" s="59">
        <v>43154</v>
      </c>
      <c r="D291" s="156">
        <v>0</v>
      </c>
    </row>
    <row r="292" spans="1:4" x14ac:dyDescent="0.25">
      <c r="A292" t="s">
        <v>93</v>
      </c>
      <c r="B292" t="s">
        <v>94</v>
      </c>
      <c r="C292" s="59">
        <v>43161</v>
      </c>
      <c r="D292" s="156">
        <v>0</v>
      </c>
    </row>
    <row r="293" spans="1:4" x14ac:dyDescent="0.25">
      <c r="A293" t="s">
        <v>93</v>
      </c>
      <c r="B293" t="s">
        <v>94</v>
      </c>
      <c r="C293" s="59">
        <v>43168</v>
      </c>
      <c r="D293" s="156">
        <v>0</v>
      </c>
    </row>
    <row r="294" spans="1:4" x14ac:dyDescent="0.25">
      <c r="A294" t="s">
        <v>93</v>
      </c>
      <c r="B294" t="s">
        <v>94</v>
      </c>
      <c r="C294" s="59">
        <v>43175</v>
      </c>
      <c r="D294" s="156">
        <v>0</v>
      </c>
    </row>
    <row r="295" spans="1:4" x14ac:dyDescent="0.25">
      <c r="A295" t="s">
        <v>93</v>
      </c>
      <c r="B295" t="s">
        <v>94</v>
      </c>
      <c r="C295" s="59">
        <v>43182</v>
      </c>
      <c r="D295" s="156">
        <v>0</v>
      </c>
    </row>
    <row r="296" spans="1:4" x14ac:dyDescent="0.25">
      <c r="A296" t="s">
        <v>93</v>
      </c>
      <c r="B296" t="s">
        <v>94</v>
      </c>
      <c r="C296" s="59">
        <v>43189</v>
      </c>
      <c r="D296" s="156">
        <v>0</v>
      </c>
    </row>
    <row r="297" spans="1:4" x14ac:dyDescent="0.25">
      <c r="A297" t="s">
        <v>93</v>
      </c>
      <c r="B297" t="s">
        <v>94</v>
      </c>
      <c r="C297" s="59">
        <v>43196</v>
      </c>
      <c r="D297" s="156">
        <v>0</v>
      </c>
    </row>
    <row r="298" spans="1:4" x14ac:dyDescent="0.25">
      <c r="A298" t="s">
        <v>95</v>
      </c>
      <c r="B298" t="s">
        <v>96</v>
      </c>
      <c r="C298" s="59">
        <v>42937</v>
      </c>
      <c r="D298" s="156">
        <v>0</v>
      </c>
    </row>
    <row r="299" spans="1:4" x14ac:dyDescent="0.25">
      <c r="A299" t="s">
        <v>95</v>
      </c>
      <c r="B299" t="s">
        <v>96</v>
      </c>
      <c r="C299" s="59">
        <v>42944</v>
      </c>
      <c r="D299" s="156">
        <v>0</v>
      </c>
    </row>
    <row r="300" spans="1:4" x14ac:dyDescent="0.25">
      <c r="A300" t="s">
        <v>95</v>
      </c>
      <c r="B300" t="s">
        <v>96</v>
      </c>
      <c r="C300" s="59">
        <v>42951</v>
      </c>
      <c r="D300" s="156">
        <v>0</v>
      </c>
    </row>
    <row r="301" spans="1:4" x14ac:dyDescent="0.25">
      <c r="A301" t="s">
        <v>95</v>
      </c>
      <c r="B301" t="s">
        <v>96</v>
      </c>
      <c r="C301" s="59">
        <v>42958</v>
      </c>
      <c r="D301" s="156">
        <v>0</v>
      </c>
    </row>
    <row r="302" spans="1:4" x14ac:dyDescent="0.25">
      <c r="A302" t="s">
        <v>95</v>
      </c>
      <c r="B302" t="s">
        <v>96</v>
      </c>
      <c r="C302" s="59">
        <v>42965</v>
      </c>
      <c r="D302" s="156">
        <v>0</v>
      </c>
    </row>
    <row r="303" spans="1:4" x14ac:dyDescent="0.25">
      <c r="A303" t="s">
        <v>95</v>
      </c>
      <c r="B303" t="s">
        <v>96</v>
      </c>
      <c r="C303" s="59">
        <v>42972</v>
      </c>
      <c r="D303" s="156">
        <v>0</v>
      </c>
    </row>
    <row r="304" spans="1:4" x14ac:dyDescent="0.25">
      <c r="A304" t="s">
        <v>95</v>
      </c>
      <c r="B304" t="s">
        <v>96</v>
      </c>
      <c r="C304" s="59">
        <v>42979</v>
      </c>
      <c r="D304" s="156">
        <v>0</v>
      </c>
    </row>
    <row r="305" spans="1:4" x14ac:dyDescent="0.25">
      <c r="A305" t="s">
        <v>95</v>
      </c>
      <c r="B305" t="s">
        <v>96</v>
      </c>
      <c r="C305" s="59">
        <v>42986</v>
      </c>
      <c r="D305" s="156">
        <v>0</v>
      </c>
    </row>
    <row r="306" spans="1:4" x14ac:dyDescent="0.25">
      <c r="A306" t="s">
        <v>95</v>
      </c>
      <c r="B306" t="s">
        <v>96</v>
      </c>
      <c r="C306" s="59">
        <v>42993</v>
      </c>
      <c r="D306" s="156">
        <v>0</v>
      </c>
    </row>
    <row r="307" spans="1:4" x14ac:dyDescent="0.25">
      <c r="A307" t="s">
        <v>95</v>
      </c>
      <c r="B307" t="s">
        <v>96</v>
      </c>
      <c r="C307" s="59">
        <v>43000</v>
      </c>
      <c r="D307" s="156">
        <v>0</v>
      </c>
    </row>
    <row r="308" spans="1:4" x14ac:dyDescent="0.25">
      <c r="A308" t="s">
        <v>95</v>
      </c>
      <c r="B308" t="s">
        <v>96</v>
      </c>
      <c r="C308" s="59">
        <v>43007</v>
      </c>
      <c r="D308" s="156">
        <v>0</v>
      </c>
    </row>
    <row r="309" spans="1:4" x14ac:dyDescent="0.25">
      <c r="A309" t="s">
        <v>95</v>
      </c>
      <c r="B309" t="s">
        <v>96</v>
      </c>
      <c r="C309" s="59">
        <v>43014</v>
      </c>
      <c r="D309" s="156">
        <v>0</v>
      </c>
    </row>
    <row r="310" spans="1:4" x14ac:dyDescent="0.25">
      <c r="A310" t="s">
        <v>95</v>
      </c>
      <c r="B310" t="s">
        <v>96</v>
      </c>
      <c r="C310" s="59">
        <v>43021</v>
      </c>
      <c r="D310" s="156">
        <v>0</v>
      </c>
    </row>
    <row r="311" spans="1:4" x14ac:dyDescent="0.25">
      <c r="A311" t="s">
        <v>95</v>
      </c>
      <c r="B311" t="s">
        <v>96</v>
      </c>
      <c r="C311" s="59">
        <v>43028</v>
      </c>
      <c r="D311" s="156">
        <v>0</v>
      </c>
    </row>
    <row r="312" spans="1:4" x14ac:dyDescent="0.25">
      <c r="A312" t="s">
        <v>95</v>
      </c>
      <c r="B312" t="s">
        <v>96</v>
      </c>
      <c r="C312" s="59">
        <v>43035</v>
      </c>
      <c r="D312" s="156">
        <v>0</v>
      </c>
    </row>
    <row r="313" spans="1:4" x14ac:dyDescent="0.25">
      <c r="A313" t="s">
        <v>95</v>
      </c>
      <c r="B313" t="s">
        <v>96</v>
      </c>
      <c r="C313" s="59">
        <v>43042</v>
      </c>
      <c r="D313" s="156">
        <v>0</v>
      </c>
    </row>
    <row r="314" spans="1:4" x14ac:dyDescent="0.25">
      <c r="A314" t="s">
        <v>95</v>
      </c>
      <c r="B314" t="s">
        <v>96</v>
      </c>
      <c r="C314" s="59">
        <v>43049</v>
      </c>
      <c r="D314" s="156">
        <v>0</v>
      </c>
    </row>
    <row r="315" spans="1:4" x14ac:dyDescent="0.25">
      <c r="A315" t="s">
        <v>95</v>
      </c>
      <c r="B315" t="s">
        <v>96</v>
      </c>
      <c r="C315" s="59">
        <v>43056</v>
      </c>
      <c r="D315" s="156">
        <v>0</v>
      </c>
    </row>
    <row r="316" spans="1:4" x14ac:dyDescent="0.25">
      <c r="A316" t="s">
        <v>95</v>
      </c>
      <c r="B316" t="s">
        <v>96</v>
      </c>
      <c r="C316" s="59">
        <v>43063</v>
      </c>
      <c r="D316" s="156">
        <v>0</v>
      </c>
    </row>
    <row r="317" spans="1:4" x14ac:dyDescent="0.25">
      <c r="A317" t="s">
        <v>95</v>
      </c>
      <c r="B317" t="s">
        <v>96</v>
      </c>
      <c r="C317" s="59">
        <v>43070</v>
      </c>
      <c r="D317" s="156">
        <v>0</v>
      </c>
    </row>
    <row r="318" spans="1:4" x14ac:dyDescent="0.25">
      <c r="A318" t="s">
        <v>95</v>
      </c>
      <c r="B318" t="s">
        <v>96</v>
      </c>
      <c r="C318" s="59">
        <v>43077</v>
      </c>
      <c r="D318" s="156">
        <v>0</v>
      </c>
    </row>
    <row r="319" spans="1:4" x14ac:dyDescent="0.25">
      <c r="A319" t="s">
        <v>95</v>
      </c>
      <c r="B319" t="s">
        <v>96</v>
      </c>
      <c r="C319" s="59">
        <v>43084</v>
      </c>
      <c r="D319" s="156">
        <v>0</v>
      </c>
    </row>
    <row r="320" spans="1:4" x14ac:dyDescent="0.25">
      <c r="A320" t="s">
        <v>95</v>
      </c>
      <c r="B320" t="s">
        <v>96</v>
      </c>
      <c r="C320" s="59">
        <v>43091</v>
      </c>
      <c r="D320" s="156">
        <v>0</v>
      </c>
    </row>
    <row r="321" spans="1:4" x14ac:dyDescent="0.25">
      <c r="A321" t="s">
        <v>95</v>
      </c>
      <c r="B321" t="s">
        <v>96</v>
      </c>
      <c r="C321" s="59">
        <v>43105</v>
      </c>
      <c r="D321" s="156">
        <v>0</v>
      </c>
    </row>
    <row r="322" spans="1:4" x14ac:dyDescent="0.25">
      <c r="A322" t="s">
        <v>95</v>
      </c>
      <c r="B322" t="s">
        <v>96</v>
      </c>
      <c r="C322" s="59">
        <v>43112</v>
      </c>
      <c r="D322" s="156">
        <v>0</v>
      </c>
    </row>
    <row r="323" spans="1:4" x14ac:dyDescent="0.25">
      <c r="A323" t="s">
        <v>95</v>
      </c>
      <c r="B323" t="s">
        <v>96</v>
      </c>
      <c r="C323" s="59">
        <v>43119</v>
      </c>
      <c r="D323" s="156">
        <v>0</v>
      </c>
    </row>
    <row r="324" spans="1:4" x14ac:dyDescent="0.25">
      <c r="A324" t="s">
        <v>95</v>
      </c>
      <c r="B324" t="s">
        <v>96</v>
      </c>
      <c r="C324" s="59">
        <v>43126</v>
      </c>
      <c r="D324" s="156">
        <v>0</v>
      </c>
    </row>
    <row r="325" spans="1:4" x14ac:dyDescent="0.25">
      <c r="A325" t="s">
        <v>95</v>
      </c>
      <c r="B325" t="s">
        <v>96</v>
      </c>
      <c r="C325" s="59">
        <v>43133</v>
      </c>
      <c r="D325" s="156">
        <v>0</v>
      </c>
    </row>
    <row r="326" spans="1:4" x14ac:dyDescent="0.25">
      <c r="A326" t="s">
        <v>95</v>
      </c>
      <c r="B326" t="s">
        <v>96</v>
      </c>
      <c r="C326" s="59">
        <v>43140</v>
      </c>
      <c r="D326" s="156">
        <v>0</v>
      </c>
    </row>
    <row r="327" spans="1:4" x14ac:dyDescent="0.25">
      <c r="A327" t="s">
        <v>95</v>
      </c>
      <c r="B327" t="s">
        <v>96</v>
      </c>
      <c r="C327" s="59">
        <v>43147</v>
      </c>
      <c r="D327" s="156">
        <v>0</v>
      </c>
    </row>
    <row r="328" spans="1:4" x14ac:dyDescent="0.25">
      <c r="A328" t="s">
        <v>95</v>
      </c>
      <c r="B328" t="s">
        <v>96</v>
      </c>
      <c r="C328" s="59">
        <v>43154</v>
      </c>
      <c r="D328" s="156">
        <v>0</v>
      </c>
    </row>
    <row r="329" spans="1:4" x14ac:dyDescent="0.25">
      <c r="A329" t="s">
        <v>95</v>
      </c>
      <c r="B329" t="s">
        <v>96</v>
      </c>
      <c r="C329" s="59">
        <v>43161</v>
      </c>
      <c r="D329" s="156">
        <v>0</v>
      </c>
    </row>
    <row r="330" spans="1:4" x14ac:dyDescent="0.25">
      <c r="A330" t="s">
        <v>95</v>
      </c>
      <c r="B330" t="s">
        <v>96</v>
      </c>
      <c r="C330" s="59">
        <v>43168</v>
      </c>
      <c r="D330" s="156">
        <v>0</v>
      </c>
    </row>
    <row r="331" spans="1:4" x14ac:dyDescent="0.25">
      <c r="A331" t="s">
        <v>95</v>
      </c>
      <c r="B331" t="s">
        <v>96</v>
      </c>
      <c r="C331" s="59">
        <v>43175</v>
      </c>
      <c r="D331" s="156">
        <v>0</v>
      </c>
    </row>
    <row r="332" spans="1:4" x14ac:dyDescent="0.25">
      <c r="A332" t="s">
        <v>95</v>
      </c>
      <c r="B332" t="s">
        <v>96</v>
      </c>
      <c r="C332" s="59">
        <v>43182</v>
      </c>
      <c r="D332" s="156">
        <v>0</v>
      </c>
    </row>
    <row r="333" spans="1:4" x14ac:dyDescent="0.25">
      <c r="A333" t="s">
        <v>95</v>
      </c>
      <c r="B333" t="s">
        <v>96</v>
      </c>
      <c r="C333" s="59">
        <v>43189</v>
      </c>
      <c r="D333" s="156">
        <v>0</v>
      </c>
    </row>
    <row r="334" spans="1:4" x14ac:dyDescent="0.25">
      <c r="A334" t="s">
        <v>95</v>
      </c>
      <c r="B334" t="s">
        <v>96</v>
      </c>
      <c r="C334" s="59">
        <v>43196</v>
      </c>
      <c r="D334" s="156">
        <v>0</v>
      </c>
    </row>
    <row r="335" spans="1:4" x14ac:dyDescent="0.25">
      <c r="A335" t="s">
        <v>97</v>
      </c>
      <c r="B335" t="s">
        <v>98</v>
      </c>
      <c r="C335" s="59">
        <v>42937</v>
      </c>
      <c r="D335" s="156">
        <v>0</v>
      </c>
    </row>
    <row r="336" spans="1:4" x14ac:dyDescent="0.25">
      <c r="A336" t="s">
        <v>97</v>
      </c>
      <c r="B336" t="s">
        <v>98</v>
      </c>
      <c r="C336" s="59">
        <v>42944</v>
      </c>
      <c r="D336" s="156">
        <v>0</v>
      </c>
    </row>
    <row r="337" spans="1:4" x14ac:dyDescent="0.25">
      <c r="A337" t="s">
        <v>97</v>
      </c>
      <c r="B337" t="s">
        <v>98</v>
      </c>
      <c r="C337" s="59">
        <v>42951</v>
      </c>
      <c r="D337" s="156">
        <v>0</v>
      </c>
    </row>
    <row r="338" spans="1:4" x14ac:dyDescent="0.25">
      <c r="A338" t="s">
        <v>97</v>
      </c>
      <c r="B338" t="s">
        <v>98</v>
      </c>
      <c r="C338" s="59">
        <v>42958</v>
      </c>
      <c r="D338" s="156">
        <v>0</v>
      </c>
    </row>
    <row r="339" spans="1:4" x14ac:dyDescent="0.25">
      <c r="A339" t="s">
        <v>97</v>
      </c>
      <c r="B339" t="s">
        <v>98</v>
      </c>
      <c r="C339" s="59">
        <v>42965</v>
      </c>
      <c r="D339" s="156">
        <v>0</v>
      </c>
    </row>
    <row r="340" spans="1:4" x14ac:dyDescent="0.25">
      <c r="A340" t="s">
        <v>97</v>
      </c>
      <c r="B340" t="s">
        <v>98</v>
      </c>
      <c r="C340" s="59">
        <v>42972</v>
      </c>
      <c r="D340" s="156">
        <v>0</v>
      </c>
    </row>
    <row r="341" spans="1:4" x14ac:dyDescent="0.25">
      <c r="A341" t="s">
        <v>97</v>
      </c>
      <c r="B341" t="s">
        <v>98</v>
      </c>
      <c r="C341" s="59">
        <v>42979</v>
      </c>
      <c r="D341" s="156">
        <v>0</v>
      </c>
    </row>
    <row r="342" spans="1:4" x14ac:dyDescent="0.25">
      <c r="A342" t="s">
        <v>97</v>
      </c>
      <c r="B342" t="s">
        <v>98</v>
      </c>
      <c r="C342" s="59">
        <v>42986</v>
      </c>
      <c r="D342" s="156">
        <v>0</v>
      </c>
    </row>
    <row r="343" spans="1:4" x14ac:dyDescent="0.25">
      <c r="A343" t="s">
        <v>97</v>
      </c>
      <c r="B343" t="s">
        <v>98</v>
      </c>
      <c r="C343" s="59">
        <v>42993</v>
      </c>
      <c r="D343" s="156">
        <v>0</v>
      </c>
    </row>
    <row r="344" spans="1:4" x14ac:dyDescent="0.25">
      <c r="A344" t="s">
        <v>97</v>
      </c>
      <c r="B344" t="s">
        <v>98</v>
      </c>
      <c r="C344" s="59">
        <v>43000</v>
      </c>
      <c r="D344" s="156">
        <v>0</v>
      </c>
    </row>
    <row r="345" spans="1:4" x14ac:dyDescent="0.25">
      <c r="A345" t="s">
        <v>97</v>
      </c>
      <c r="B345" t="s">
        <v>98</v>
      </c>
      <c r="C345" s="59">
        <v>43007</v>
      </c>
      <c r="D345" s="156">
        <v>0</v>
      </c>
    </row>
    <row r="346" spans="1:4" x14ac:dyDescent="0.25">
      <c r="A346" t="s">
        <v>97</v>
      </c>
      <c r="B346" t="s">
        <v>98</v>
      </c>
      <c r="C346" s="59">
        <v>43014</v>
      </c>
      <c r="D346" s="156">
        <v>0</v>
      </c>
    </row>
    <row r="347" spans="1:4" x14ac:dyDescent="0.25">
      <c r="A347" t="s">
        <v>97</v>
      </c>
      <c r="B347" t="s">
        <v>98</v>
      </c>
      <c r="C347" s="59">
        <v>43021</v>
      </c>
      <c r="D347" s="156">
        <v>0</v>
      </c>
    </row>
    <row r="348" spans="1:4" x14ac:dyDescent="0.25">
      <c r="A348" t="s">
        <v>97</v>
      </c>
      <c r="B348" t="s">
        <v>98</v>
      </c>
      <c r="C348" s="59">
        <v>43028</v>
      </c>
      <c r="D348" s="156">
        <v>0</v>
      </c>
    </row>
    <row r="349" spans="1:4" x14ac:dyDescent="0.25">
      <c r="A349" t="s">
        <v>97</v>
      </c>
      <c r="B349" t="s">
        <v>98</v>
      </c>
      <c r="C349" s="59">
        <v>43035</v>
      </c>
      <c r="D349" s="156">
        <v>0</v>
      </c>
    </row>
    <row r="350" spans="1:4" x14ac:dyDescent="0.25">
      <c r="A350" t="s">
        <v>97</v>
      </c>
      <c r="B350" t="s">
        <v>98</v>
      </c>
      <c r="C350" s="59">
        <v>43042</v>
      </c>
      <c r="D350" s="156">
        <v>0</v>
      </c>
    </row>
    <row r="351" spans="1:4" x14ac:dyDescent="0.25">
      <c r="A351" t="s">
        <v>97</v>
      </c>
      <c r="B351" t="s">
        <v>98</v>
      </c>
      <c r="C351" s="59">
        <v>43049</v>
      </c>
      <c r="D351" s="156">
        <v>0</v>
      </c>
    </row>
    <row r="352" spans="1:4" x14ac:dyDescent="0.25">
      <c r="A352" t="s">
        <v>97</v>
      </c>
      <c r="B352" t="s">
        <v>98</v>
      </c>
      <c r="C352" s="59">
        <v>43056</v>
      </c>
      <c r="D352" s="156">
        <v>0</v>
      </c>
    </row>
    <row r="353" spans="1:4" x14ac:dyDescent="0.25">
      <c r="A353" t="s">
        <v>97</v>
      </c>
      <c r="B353" t="s">
        <v>98</v>
      </c>
      <c r="C353" s="59">
        <v>43063</v>
      </c>
      <c r="D353" s="156">
        <v>0</v>
      </c>
    </row>
    <row r="354" spans="1:4" x14ac:dyDescent="0.25">
      <c r="A354" t="s">
        <v>97</v>
      </c>
      <c r="B354" t="s">
        <v>98</v>
      </c>
      <c r="C354" s="59">
        <v>43070</v>
      </c>
      <c r="D354" s="156">
        <v>0</v>
      </c>
    </row>
    <row r="355" spans="1:4" x14ac:dyDescent="0.25">
      <c r="A355" t="s">
        <v>97</v>
      </c>
      <c r="B355" t="s">
        <v>98</v>
      </c>
      <c r="C355" s="59">
        <v>43077</v>
      </c>
      <c r="D355" s="156">
        <v>0</v>
      </c>
    </row>
    <row r="356" spans="1:4" x14ac:dyDescent="0.25">
      <c r="A356" t="s">
        <v>97</v>
      </c>
      <c r="B356" t="s">
        <v>98</v>
      </c>
      <c r="C356" s="59">
        <v>43084</v>
      </c>
      <c r="D356" s="156">
        <v>0</v>
      </c>
    </row>
    <row r="357" spans="1:4" x14ac:dyDescent="0.25">
      <c r="A357" t="s">
        <v>97</v>
      </c>
      <c r="B357" t="s">
        <v>98</v>
      </c>
      <c r="C357" s="59">
        <v>43091</v>
      </c>
      <c r="D357" s="156">
        <v>0</v>
      </c>
    </row>
    <row r="358" spans="1:4" x14ac:dyDescent="0.25">
      <c r="A358" t="s">
        <v>97</v>
      </c>
      <c r="B358" t="s">
        <v>98</v>
      </c>
      <c r="C358" s="59">
        <v>43105</v>
      </c>
      <c r="D358" s="156">
        <v>0</v>
      </c>
    </row>
    <row r="359" spans="1:4" x14ac:dyDescent="0.25">
      <c r="A359" t="s">
        <v>97</v>
      </c>
      <c r="B359" t="s">
        <v>98</v>
      </c>
      <c r="C359" s="59">
        <v>43112</v>
      </c>
      <c r="D359" s="156">
        <v>0</v>
      </c>
    </row>
    <row r="360" spans="1:4" x14ac:dyDescent="0.25">
      <c r="A360" t="s">
        <v>97</v>
      </c>
      <c r="B360" t="s">
        <v>98</v>
      </c>
      <c r="C360" s="59">
        <v>43119</v>
      </c>
      <c r="D360" s="156">
        <v>0</v>
      </c>
    </row>
    <row r="361" spans="1:4" x14ac:dyDescent="0.25">
      <c r="A361" t="s">
        <v>97</v>
      </c>
      <c r="B361" t="s">
        <v>98</v>
      </c>
      <c r="C361" s="59">
        <v>43126</v>
      </c>
      <c r="D361" s="156">
        <v>0</v>
      </c>
    </row>
    <row r="362" spans="1:4" x14ac:dyDescent="0.25">
      <c r="A362" t="s">
        <v>97</v>
      </c>
      <c r="B362" t="s">
        <v>98</v>
      </c>
      <c r="C362" s="59">
        <v>43133</v>
      </c>
      <c r="D362" s="156">
        <v>0</v>
      </c>
    </row>
    <row r="363" spans="1:4" x14ac:dyDescent="0.25">
      <c r="A363" t="s">
        <v>97</v>
      </c>
      <c r="B363" t="s">
        <v>98</v>
      </c>
      <c r="C363" s="59">
        <v>43140</v>
      </c>
      <c r="D363" s="156">
        <v>0</v>
      </c>
    </row>
    <row r="364" spans="1:4" x14ac:dyDescent="0.25">
      <c r="A364" t="s">
        <v>97</v>
      </c>
      <c r="B364" t="s">
        <v>98</v>
      </c>
      <c r="C364" s="59">
        <v>43147</v>
      </c>
      <c r="D364" s="156">
        <v>0</v>
      </c>
    </row>
    <row r="365" spans="1:4" x14ac:dyDescent="0.25">
      <c r="A365" t="s">
        <v>97</v>
      </c>
      <c r="B365" t="s">
        <v>98</v>
      </c>
      <c r="C365" s="59">
        <v>43154</v>
      </c>
      <c r="D365" s="156">
        <v>0</v>
      </c>
    </row>
    <row r="366" spans="1:4" x14ac:dyDescent="0.25">
      <c r="A366" t="s">
        <v>97</v>
      </c>
      <c r="B366" t="s">
        <v>98</v>
      </c>
      <c r="C366" s="59">
        <v>43161</v>
      </c>
      <c r="D366" s="156">
        <v>0</v>
      </c>
    </row>
    <row r="367" spans="1:4" x14ac:dyDescent="0.25">
      <c r="A367" t="s">
        <v>97</v>
      </c>
      <c r="B367" t="s">
        <v>98</v>
      </c>
      <c r="C367" s="59">
        <v>43168</v>
      </c>
      <c r="D367" s="156">
        <v>0</v>
      </c>
    </row>
    <row r="368" spans="1:4" x14ac:dyDescent="0.25">
      <c r="A368" t="s">
        <v>97</v>
      </c>
      <c r="B368" t="s">
        <v>98</v>
      </c>
      <c r="C368" s="59">
        <v>43175</v>
      </c>
      <c r="D368" s="156">
        <v>0</v>
      </c>
    </row>
    <row r="369" spans="1:4" x14ac:dyDescent="0.25">
      <c r="A369" t="s">
        <v>97</v>
      </c>
      <c r="B369" t="s">
        <v>98</v>
      </c>
      <c r="C369" s="59">
        <v>43182</v>
      </c>
      <c r="D369" s="156">
        <v>0</v>
      </c>
    </row>
    <row r="370" spans="1:4" x14ac:dyDescent="0.25">
      <c r="A370" t="s">
        <v>97</v>
      </c>
      <c r="B370" t="s">
        <v>98</v>
      </c>
      <c r="C370" s="59">
        <v>43189</v>
      </c>
      <c r="D370" s="156">
        <v>0</v>
      </c>
    </row>
    <row r="371" spans="1:4" x14ac:dyDescent="0.25">
      <c r="A371" t="s">
        <v>97</v>
      </c>
      <c r="B371" t="s">
        <v>98</v>
      </c>
      <c r="C371" s="59">
        <v>43196</v>
      </c>
      <c r="D371" s="156">
        <v>0</v>
      </c>
    </row>
    <row r="372" spans="1:4" x14ac:dyDescent="0.25">
      <c r="A372" t="s">
        <v>99</v>
      </c>
      <c r="B372" t="s">
        <v>100</v>
      </c>
      <c r="C372" s="59">
        <v>42937</v>
      </c>
      <c r="D372" s="156">
        <v>1</v>
      </c>
    </row>
    <row r="373" spans="1:4" x14ac:dyDescent="0.25">
      <c r="A373" t="s">
        <v>99</v>
      </c>
      <c r="B373" t="s">
        <v>100</v>
      </c>
      <c r="C373" s="59">
        <v>42944</v>
      </c>
      <c r="D373" s="156">
        <v>1</v>
      </c>
    </row>
    <row r="374" spans="1:4" x14ac:dyDescent="0.25">
      <c r="A374" t="s">
        <v>99</v>
      </c>
      <c r="B374" t="s">
        <v>100</v>
      </c>
      <c r="C374" s="59">
        <v>42951</v>
      </c>
      <c r="D374" s="156">
        <v>1</v>
      </c>
    </row>
    <row r="375" spans="1:4" x14ac:dyDescent="0.25">
      <c r="A375" t="s">
        <v>99</v>
      </c>
      <c r="B375" t="s">
        <v>100</v>
      </c>
      <c r="C375" s="59">
        <v>42958</v>
      </c>
      <c r="D375" s="156">
        <v>1</v>
      </c>
    </row>
    <row r="376" spans="1:4" x14ac:dyDescent="0.25">
      <c r="A376" t="s">
        <v>99</v>
      </c>
      <c r="B376" t="s">
        <v>100</v>
      </c>
      <c r="C376" s="59">
        <v>42965</v>
      </c>
      <c r="D376" s="156">
        <v>1</v>
      </c>
    </row>
    <row r="377" spans="1:4" x14ac:dyDescent="0.25">
      <c r="A377" t="s">
        <v>99</v>
      </c>
      <c r="B377" t="s">
        <v>100</v>
      </c>
      <c r="C377" s="59">
        <v>42972</v>
      </c>
      <c r="D377" s="156">
        <v>1</v>
      </c>
    </row>
    <row r="378" spans="1:4" x14ac:dyDescent="0.25">
      <c r="A378" t="s">
        <v>99</v>
      </c>
      <c r="B378" t="s">
        <v>100</v>
      </c>
      <c r="C378" s="59">
        <v>42979</v>
      </c>
      <c r="D378" s="156">
        <v>1</v>
      </c>
    </row>
    <row r="379" spans="1:4" x14ac:dyDescent="0.25">
      <c r="A379" t="s">
        <v>99</v>
      </c>
      <c r="B379" t="s">
        <v>100</v>
      </c>
      <c r="C379" s="59">
        <v>42986</v>
      </c>
      <c r="D379" s="156">
        <v>1</v>
      </c>
    </row>
    <row r="380" spans="1:4" x14ac:dyDescent="0.25">
      <c r="A380" t="s">
        <v>99</v>
      </c>
      <c r="B380" t="s">
        <v>100</v>
      </c>
      <c r="C380" s="59">
        <v>42993</v>
      </c>
      <c r="D380" s="156">
        <v>1</v>
      </c>
    </row>
    <row r="381" spans="1:4" x14ac:dyDescent="0.25">
      <c r="A381" t="s">
        <v>99</v>
      </c>
      <c r="B381" t="s">
        <v>100</v>
      </c>
      <c r="C381" s="59">
        <v>43000</v>
      </c>
      <c r="D381" s="156">
        <v>1</v>
      </c>
    </row>
    <row r="382" spans="1:4" x14ac:dyDescent="0.25">
      <c r="A382" t="s">
        <v>99</v>
      </c>
      <c r="B382" t="s">
        <v>100</v>
      </c>
      <c r="C382" s="59">
        <v>43007</v>
      </c>
      <c r="D382" s="156">
        <v>1</v>
      </c>
    </row>
    <row r="383" spans="1:4" x14ac:dyDescent="0.25">
      <c r="A383" t="s">
        <v>99</v>
      </c>
      <c r="B383" t="s">
        <v>100</v>
      </c>
      <c r="C383" s="59">
        <v>43014</v>
      </c>
      <c r="D383" s="156">
        <v>1</v>
      </c>
    </row>
    <row r="384" spans="1:4" x14ac:dyDescent="0.25">
      <c r="A384" t="s">
        <v>99</v>
      </c>
      <c r="B384" t="s">
        <v>100</v>
      </c>
      <c r="C384" s="59">
        <v>43021</v>
      </c>
      <c r="D384" s="156">
        <v>1</v>
      </c>
    </row>
    <row r="385" spans="1:4" x14ac:dyDescent="0.25">
      <c r="A385" t="s">
        <v>99</v>
      </c>
      <c r="B385" t="s">
        <v>100</v>
      </c>
      <c r="C385" s="59">
        <v>43028</v>
      </c>
      <c r="D385" s="156">
        <v>1</v>
      </c>
    </row>
    <row r="386" spans="1:4" x14ac:dyDescent="0.25">
      <c r="A386" t="s">
        <v>99</v>
      </c>
      <c r="B386" t="s">
        <v>100</v>
      </c>
      <c r="C386" s="59">
        <v>43035</v>
      </c>
      <c r="D386" s="156">
        <v>1</v>
      </c>
    </row>
    <row r="387" spans="1:4" x14ac:dyDescent="0.25">
      <c r="A387" t="s">
        <v>99</v>
      </c>
      <c r="B387" t="s">
        <v>100</v>
      </c>
      <c r="C387" s="59">
        <v>43042</v>
      </c>
      <c r="D387" s="156">
        <v>1</v>
      </c>
    </row>
    <row r="388" spans="1:4" x14ac:dyDescent="0.25">
      <c r="A388" t="s">
        <v>99</v>
      </c>
      <c r="B388" t="s">
        <v>100</v>
      </c>
      <c r="C388" s="59">
        <v>43049</v>
      </c>
      <c r="D388" s="156">
        <v>0.99939999999999996</v>
      </c>
    </row>
    <row r="389" spans="1:4" x14ac:dyDescent="0.25">
      <c r="A389" t="s">
        <v>99</v>
      </c>
      <c r="B389" t="s">
        <v>100</v>
      </c>
      <c r="C389" s="59">
        <v>43056</v>
      </c>
      <c r="D389" s="156">
        <v>0.99890000000000001</v>
      </c>
    </row>
    <row r="390" spans="1:4" x14ac:dyDescent="0.25">
      <c r="A390" t="s">
        <v>99</v>
      </c>
      <c r="B390" t="s">
        <v>100</v>
      </c>
      <c r="C390" s="59">
        <v>43063</v>
      </c>
      <c r="D390" s="156">
        <v>0.99840000000000007</v>
      </c>
    </row>
    <row r="391" spans="1:4" x14ac:dyDescent="0.25">
      <c r="A391" t="s">
        <v>99</v>
      </c>
      <c r="B391" t="s">
        <v>100</v>
      </c>
      <c r="C391" s="59">
        <v>43070</v>
      </c>
      <c r="D391" s="156">
        <v>0.998</v>
      </c>
    </row>
    <row r="392" spans="1:4" x14ac:dyDescent="0.25">
      <c r="A392" t="s">
        <v>99</v>
      </c>
      <c r="B392" t="s">
        <v>100</v>
      </c>
      <c r="C392" s="59">
        <v>43077</v>
      </c>
      <c r="D392" s="156">
        <v>0.95050000000000001</v>
      </c>
    </row>
    <row r="393" spans="1:4" x14ac:dyDescent="0.25">
      <c r="A393" t="s">
        <v>99</v>
      </c>
      <c r="B393" t="s">
        <v>100</v>
      </c>
      <c r="C393" s="59">
        <v>43084</v>
      </c>
      <c r="D393" s="156">
        <v>0.9073</v>
      </c>
    </row>
    <row r="394" spans="1:4" x14ac:dyDescent="0.25">
      <c r="A394" t="s">
        <v>99</v>
      </c>
      <c r="B394" t="s">
        <v>100</v>
      </c>
      <c r="C394" s="59">
        <v>43091</v>
      </c>
      <c r="D394" s="156">
        <v>0.86780000000000002</v>
      </c>
    </row>
    <row r="395" spans="1:4" x14ac:dyDescent="0.25">
      <c r="A395" t="s">
        <v>99</v>
      </c>
      <c r="B395" t="s">
        <v>100</v>
      </c>
      <c r="C395" s="59">
        <v>43105</v>
      </c>
      <c r="D395" s="156">
        <v>0</v>
      </c>
    </row>
    <row r="396" spans="1:4" x14ac:dyDescent="0.25">
      <c r="A396" t="s">
        <v>99</v>
      </c>
      <c r="B396" t="s">
        <v>100</v>
      </c>
      <c r="C396" s="59">
        <v>43112</v>
      </c>
      <c r="D396" s="156">
        <v>0</v>
      </c>
    </row>
    <row r="397" spans="1:4" x14ac:dyDescent="0.25">
      <c r="A397" t="s">
        <v>99</v>
      </c>
      <c r="B397" t="s">
        <v>100</v>
      </c>
      <c r="C397" s="59">
        <v>43119</v>
      </c>
      <c r="D397" s="156">
        <v>0</v>
      </c>
    </row>
    <row r="398" spans="1:4" x14ac:dyDescent="0.25">
      <c r="A398" t="s">
        <v>99</v>
      </c>
      <c r="B398" t="s">
        <v>100</v>
      </c>
      <c r="C398" s="59">
        <v>43126</v>
      </c>
      <c r="D398" s="156">
        <v>0</v>
      </c>
    </row>
    <row r="399" spans="1:4" x14ac:dyDescent="0.25">
      <c r="A399" t="s">
        <v>99</v>
      </c>
      <c r="B399" t="s">
        <v>100</v>
      </c>
      <c r="C399" s="59">
        <v>43133</v>
      </c>
      <c r="D399" s="156">
        <v>0</v>
      </c>
    </row>
    <row r="400" spans="1:4" x14ac:dyDescent="0.25">
      <c r="A400" t="s">
        <v>99</v>
      </c>
      <c r="B400" t="s">
        <v>100</v>
      </c>
      <c r="C400" s="59">
        <v>43140</v>
      </c>
      <c r="D400" s="156">
        <v>0</v>
      </c>
    </row>
    <row r="401" spans="1:4" x14ac:dyDescent="0.25">
      <c r="A401" t="s">
        <v>99</v>
      </c>
      <c r="B401" t="s">
        <v>100</v>
      </c>
      <c r="C401" s="59">
        <v>43147</v>
      </c>
      <c r="D401" s="156">
        <v>0</v>
      </c>
    </row>
    <row r="402" spans="1:4" x14ac:dyDescent="0.25">
      <c r="A402" t="s">
        <v>99</v>
      </c>
      <c r="B402" t="s">
        <v>100</v>
      </c>
      <c r="C402" s="59">
        <v>43154</v>
      </c>
      <c r="D402" s="156">
        <v>0</v>
      </c>
    </row>
    <row r="403" spans="1:4" x14ac:dyDescent="0.25">
      <c r="A403" t="s">
        <v>99</v>
      </c>
      <c r="B403" t="s">
        <v>100</v>
      </c>
      <c r="C403" s="59">
        <v>43161</v>
      </c>
      <c r="D403" s="156">
        <v>0</v>
      </c>
    </row>
    <row r="404" spans="1:4" x14ac:dyDescent="0.25">
      <c r="A404" t="s">
        <v>99</v>
      </c>
      <c r="B404" t="s">
        <v>100</v>
      </c>
      <c r="C404" s="59">
        <v>43168</v>
      </c>
      <c r="D404" s="156">
        <v>0</v>
      </c>
    </row>
    <row r="405" spans="1:4" x14ac:dyDescent="0.25">
      <c r="A405" t="s">
        <v>99</v>
      </c>
      <c r="B405" t="s">
        <v>100</v>
      </c>
      <c r="C405" s="59">
        <v>43175</v>
      </c>
      <c r="D405" s="156">
        <v>0</v>
      </c>
    </row>
    <row r="406" spans="1:4" x14ac:dyDescent="0.25">
      <c r="A406" t="s">
        <v>99</v>
      </c>
      <c r="B406" t="s">
        <v>100</v>
      </c>
      <c r="C406" s="59">
        <v>43182</v>
      </c>
      <c r="D406" s="156">
        <v>0</v>
      </c>
    </row>
    <row r="407" spans="1:4" x14ac:dyDescent="0.25">
      <c r="A407" t="s">
        <v>99</v>
      </c>
      <c r="B407" t="s">
        <v>100</v>
      </c>
      <c r="C407" s="59">
        <v>43189</v>
      </c>
      <c r="D407" s="156">
        <v>0</v>
      </c>
    </row>
    <row r="408" spans="1:4" x14ac:dyDescent="0.25">
      <c r="A408" t="s">
        <v>99</v>
      </c>
      <c r="B408" t="s">
        <v>100</v>
      </c>
      <c r="C408" s="59">
        <v>43196</v>
      </c>
      <c r="D408" s="156">
        <v>0</v>
      </c>
    </row>
    <row r="409" spans="1:4" x14ac:dyDescent="0.25">
      <c r="A409" t="s">
        <v>101</v>
      </c>
      <c r="B409" t="s">
        <v>102</v>
      </c>
      <c r="C409" s="59">
        <v>42741</v>
      </c>
      <c r="D409" s="156">
        <v>0.81</v>
      </c>
    </row>
    <row r="410" spans="1:4" x14ac:dyDescent="0.25">
      <c r="A410" t="s">
        <v>101</v>
      </c>
      <c r="B410" t="s">
        <v>102</v>
      </c>
      <c r="C410" s="59">
        <v>42748</v>
      </c>
      <c r="D410" s="156">
        <v>0.81</v>
      </c>
    </row>
    <row r="411" spans="1:4" x14ac:dyDescent="0.25">
      <c r="A411" t="s">
        <v>101</v>
      </c>
      <c r="B411" t="s">
        <v>102</v>
      </c>
      <c r="C411" s="59">
        <v>42755</v>
      </c>
      <c r="D411" s="156">
        <v>0.81669999999999998</v>
      </c>
    </row>
    <row r="412" spans="1:4" x14ac:dyDescent="0.25">
      <c r="A412" t="s">
        <v>101</v>
      </c>
      <c r="B412" t="s">
        <v>102</v>
      </c>
      <c r="C412" s="59">
        <v>42762</v>
      </c>
      <c r="D412" s="156">
        <v>0.82</v>
      </c>
    </row>
    <row r="413" spans="1:4" x14ac:dyDescent="0.25">
      <c r="A413" t="s">
        <v>101</v>
      </c>
      <c r="B413" t="s">
        <v>102</v>
      </c>
      <c r="C413" s="59">
        <v>42769</v>
      </c>
      <c r="D413" s="156">
        <v>0.83200000000000007</v>
      </c>
    </row>
    <row r="414" spans="1:4" x14ac:dyDescent="0.25">
      <c r="A414" t="s">
        <v>101</v>
      </c>
      <c r="B414" t="s">
        <v>102</v>
      </c>
      <c r="C414" s="59">
        <v>42776</v>
      </c>
      <c r="D414" s="156">
        <v>0.84329999999999994</v>
      </c>
    </row>
    <row r="415" spans="1:4" x14ac:dyDescent="0.25">
      <c r="A415" t="s">
        <v>101</v>
      </c>
      <c r="B415" t="s">
        <v>102</v>
      </c>
      <c r="C415" s="59">
        <v>42783</v>
      </c>
      <c r="D415" s="156">
        <v>0.85140000000000005</v>
      </c>
    </row>
    <row r="416" spans="1:4" x14ac:dyDescent="0.25">
      <c r="A416" t="s">
        <v>101</v>
      </c>
      <c r="B416" t="s">
        <v>102</v>
      </c>
      <c r="C416" s="59">
        <v>42790</v>
      </c>
      <c r="D416" s="156">
        <v>0.85750000000000004</v>
      </c>
    </row>
    <row r="417" spans="1:4" x14ac:dyDescent="0.25">
      <c r="A417" t="s">
        <v>101</v>
      </c>
      <c r="B417" t="s">
        <v>102</v>
      </c>
      <c r="C417" s="59">
        <v>42797</v>
      </c>
      <c r="D417" s="156">
        <v>0.86670000000000003</v>
      </c>
    </row>
    <row r="418" spans="1:4" x14ac:dyDescent="0.25">
      <c r="A418" t="s">
        <v>101</v>
      </c>
      <c r="B418" t="s">
        <v>102</v>
      </c>
      <c r="C418" s="59">
        <v>42804</v>
      </c>
      <c r="D418" s="156">
        <v>0.87400000000000011</v>
      </c>
    </row>
    <row r="419" spans="1:4" x14ac:dyDescent="0.25">
      <c r="A419" t="s">
        <v>101</v>
      </c>
      <c r="B419" t="s">
        <v>102</v>
      </c>
      <c r="C419" s="59">
        <v>42811</v>
      </c>
      <c r="D419" s="156">
        <v>0.88180000000000003</v>
      </c>
    </row>
    <row r="420" spans="1:4" x14ac:dyDescent="0.25">
      <c r="A420" t="s">
        <v>101</v>
      </c>
      <c r="B420" t="s">
        <v>102</v>
      </c>
      <c r="C420" s="59">
        <v>42818</v>
      </c>
      <c r="D420" s="156">
        <v>0.88919999999999999</v>
      </c>
    </row>
    <row r="421" spans="1:4" x14ac:dyDescent="0.25">
      <c r="A421" t="s">
        <v>101</v>
      </c>
      <c r="B421" t="s">
        <v>102</v>
      </c>
      <c r="C421" s="59">
        <v>42825</v>
      </c>
      <c r="D421" s="156">
        <v>0.89690000000000003</v>
      </c>
    </row>
    <row r="422" spans="1:4" x14ac:dyDescent="0.25">
      <c r="A422" t="s">
        <v>101</v>
      </c>
      <c r="B422" t="s">
        <v>102</v>
      </c>
      <c r="C422" s="59">
        <v>42832</v>
      </c>
      <c r="D422" s="156">
        <v>0.90359999999999996</v>
      </c>
    </row>
    <row r="423" spans="1:4" x14ac:dyDescent="0.25">
      <c r="A423" t="s">
        <v>101</v>
      </c>
      <c r="B423" t="s">
        <v>102</v>
      </c>
      <c r="C423" s="59">
        <v>42839</v>
      </c>
      <c r="D423" s="156">
        <v>0.90930000000000011</v>
      </c>
    </row>
    <row r="424" spans="1:4" x14ac:dyDescent="0.25">
      <c r="A424" t="s">
        <v>101</v>
      </c>
      <c r="B424" t="s">
        <v>102</v>
      </c>
      <c r="C424" s="59">
        <v>42846</v>
      </c>
      <c r="D424" s="156">
        <v>0.91439999999999999</v>
      </c>
    </row>
    <row r="425" spans="1:4" x14ac:dyDescent="0.25">
      <c r="A425" t="s">
        <v>101</v>
      </c>
      <c r="B425" t="s">
        <v>102</v>
      </c>
      <c r="C425" s="59">
        <v>42853</v>
      </c>
      <c r="D425" s="156">
        <v>0.91879999999999995</v>
      </c>
    </row>
    <row r="426" spans="1:4" x14ac:dyDescent="0.25">
      <c r="A426" t="s">
        <v>101</v>
      </c>
      <c r="B426" t="s">
        <v>102</v>
      </c>
      <c r="C426" s="59">
        <v>42860</v>
      </c>
      <c r="D426" s="156">
        <v>0.92280000000000006</v>
      </c>
    </row>
    <row r="427" spans="1:4" x14ac:dyDescent="0.25">
      <c r="A427" t="s">
        <v>101</v>
      </c>
      <c r="B427" t="s">
        <v>102</v>
      </c>
      <c r="C427" s="59">
        <v>42867</v>
      </c>
      <c r="D427" s="156">
        <v>0.9262999999999999</v>
      </c>
    </row>
    <row r="428" spans="1:4" x14ac:dyDescent="0.25">
      <c r="A428" t="s">
        <v>101</v>
      </c>
      <c r="B428" t="s">
        <v>102</v>
      </c>
      <c r="C428" s="59">
        <v>42874</v>
      </c>
      <c r="D428" s="156">
        <v>0.92949999999999999</v>
      </c>
    </row>
    <row r="429" spans="1:4" x14ac:dyDescent="0.25">
      <c r="A429" t="s">
        <v>101</v>
      </c>
      <c r="B429" t="s">
        <v>102</v>
      </c>
      <c r="C429" s="59">
        <v>42881</v>
      </c>
      <c r="D429" s="156">
        <v>0.9323999999999999</v>
      </c>
    </row>
    <row r="430" spans="1:4" x14ac:dyDescent="0.25">
      <c r="A430" t="s">
        <v>101</v>
      </c>
      <c r="B430" t="s">
        <v>102</v>
      </c>
      <c r="C430" s="59">
        <v>42888</v>
      </c>
      <c r="D430" s="156">
        <v>0.93500000000000005</v>
      </c>
    </row>
    <row r="431" spans="1:4" x14ac:dyDescent="0.25">
      <c r="A431" t="s">
        <v>101</v>
      </c>
      <c r="B431" t="s">
        <v>102</v>
      </c>
      <c r="C431" s="59">
        <v>42895</v>
      </c>
      <c r="D431" s="156">
        <v>0.9373999999999999</v>
      </c>
    </row>
    <row r="432" spans="1:4" x14ac:dyDescent="0.25">
      <c r="A432" t="s">
        <v>101</v>
      </c>
      <c r="B432" t="s">
        <v>102</v>
      </c>
      <c r="C432" s="59">
        <v>42902</v>
      </c>
      <c r="D432" s="156">
        <v>0.93879999999999997</v>
      </c>
    </row>
    <row r="433" spans="1:4" x14ac:dyDescent="0.25">
      <c r="A433" t="s">
        <v>101</v>
      </c>
      <c r="B433" t="s">
        <v>102</v>
      </c>
      <c r="C433" s="59">
        <v>42909</v>
      </c>
      <c r="D433" s="156">
        <v>0.94</v>
      </c>
    </row>
    <row r="434" spans="1:4" x14ac:dyDescent="0.25">
      <c r="A434" t="s">
        <v>101</v>
      </c>
      <c r="B434" t="s">
        <v>102</v>
      </c>
      <c r="C434" s="59">
        <v>42923</v>
      </c>
      <c r="D434" s="156">
        <v>0.94079999999999997</v>
      </c>
    </row>
    <row r="435" spans="1:4" x14ac:dyDescent="0.25">
      <c r="A435" t="s">
        <v>101</v>
      </c>
      <c r="B435" t="s">
        <v>102</v>
      </c>
      <c r="C435" s="59">
        <v>42930</v>
      </c>
      <c r="D435" s="156">
        <v>0.9415</v>
      </c>
    </row>
    <row r="436" spans="1:4" x14ac:dyDescent="0.25">
      <c r="A436" t="s">
        <v>101</v>
      </c>
      <c r="B436" t="s">
        <v>102</v>
      </c>
      <c r="C436" s="59">
        <v>42937</v>
      </c>
      <c r="D436" s="156">
        <v>0.94209999999999994</v>
      </c>
    </row>
    <row r="437" spans="1:4" x14ac:dyDescent="0.25">
      <c r="A437" t="s">
        <v>101</v>
      </c>
      <c r="B437" t="s">
        <v>102</v>
      </c>
      <c r="C437" s="59">
        <v>42944</v>
      </c>
      <c r="D437" s="156">
        <v>0.94209999999999994</v>
      </c>
    </row>
    <row r="438" spans="1:4" x14ac:dyDescent="0.25">
      <c r="A438" t="s">
        <v>101</v>
      </c>
      <c r="B438" t="s">
        <v>102</v>
      </c>
      <c r="C438" s="59">
        <v>42951</v>
      </c>
      <c r="D438" s="156">
        <v>0.94200000000000006</v>
      </c>
    </row>
    <row r="439" spans="1:4" x14ac:dyDescent="0.25">
      <c r="A439" t="s">
        <v>101</v>
      </c>
      <c r="B439" t="s">
        <v>102</v>
      </c>
      <c r="C439" s="59">
        <v>42958</v>
      </c>
      <c r="D439" s="156">
        <v>0.94189999999999996</v>
      </c>
    </row>
    <row r="440" spans="1:4" x14ac:dyDescent="0.25">
      <c r="A440" t="s">
        <v>101</v>
      </c>
      <c r="B440" t="s">
        <v>102</v>
      </c>
      <c r="C440" s="59">
        <v>42965</v>
      </c>
      <c r="D440" s="156">
        <v>0.94159999999999999</v>
      </c>
    </row>
    <row r="441" spans="1:4" x14ac:dyDescent="0.25">
      <c r="A441" t="s">
        <v>101</v>
      </c>
      <c r="B441" t="s">
        <v>102</v>
      </c>
      <c r="C441" s="59">
        <v>42972</v>
      </c>
      <c r="D441" s="156">
        <v>0.94059999999999999</v>
      </c>
    </row>
    <row r="442" spans="1:4" x14ac:dyDescent="0.25">
      <c r="A442" t="s">
        <v>101</v>
      </c>
      <c r="B442" t="s">
        <v>102</v>
      </c>
      <c r="C442" s="59">
        <v>42979</v>
      </c>
      <c r="D442" s="156">
        <v>0.93969999999999998</v>
      </c>
    </row>
    <row r="443" spans="1:4" x14ac:dyDescent="0.25">
      <c r="A443" t="s">
        <v>101</v>
      </c>
      <c r="B443" t="s">
        <v>102</v>
      </c>
      <c r="C443" s="59">
        <v>42986</v>
      </c>
      <c r="D443" s="156">
        <v>0.93889999999999996</v>
      </c>
    </row>
    <row r="444" spans="1:4" x14ac:dyDescent="0.25">
      <c r="A444" t="s">
        <v>101</v>
      </c>
      <c r="B444" t="s">
        <v>102</v>
      </c>
      <c r="C444" s="59">
        <v>42993</v>
      </c>
      <c r="D444" s="156">
        <v>0.93779999999999997</v>
      </c>
    </row>
    <row r="445" spans="1:4" x14ac:dyDescent="0.25">
      <c r="A445" t="s">
        <v>101</v>
      </c>
      <c r="B445" t="s">
        <v>102</v>
      </c>
      <c r="C445" s="59">
        <v>43000</v>
      </c>
      <c r="D445" s="156">
        <v>0.93620000000000003</v>
      </c>
    </row>
    <row r="446" spans="1:4" x14ac:dyDescent="0.25">
      <c r="A446" t="s">
        <v>101</v>
      </c>
      <c r="B446" t="s">
        <v>102</v>
      </c>
      <c r="C446" s="59">
        <v>43007</v>
      </c>
      <c r="D446" s="156">
        <v>0.9345</v>
      </c>
    </row>
    <row r="447" spans="1:4" x14ac:dyDescent="0.25">
      <c r="A447" t="s">
        <v>101</v>
      </c>
      <c r="B447" t="s">
        <v>102</v>
      </c>
      <c r="C447" s="59">
        <v>43014</v>
      </c>
      <c r="D447" s="156">
        <v>0.93359999999999999</v>
      </c>
    </row>
    <row r="448" spans="1:4" x14ac:dyDescent="0.25">
      <c r="A448" t="s">
        <v>101</v>
      </c>
      <c r="B448" t="s">
        <v>102</v>
      </c>
      <c r="C448" s="59">
        <v>43021</v>
      </c>
      <c r="D448" s="156">
        <v>0.93279999999999996</v>
      </c>
    </row>
    <row r="449" spans="1:4" x14ac:dyDescent="0.25">
      <c r="A449" t="s">
        <v>101</v>
      </c>
      <c r="B449" t="s">
        <v>102</v>
      </c>
      <c r="C449" s="59">
        <v>43028</v>
      </c>
      <c r="D449" s="156">
        <v>0.93200000000000005</v>
      </c>
    </row>
    <row r="450" spans="1:4" x14ac:dyDescent="0.25">
      <c r="A450" t="s">
        <v>101</v>
      </c>
      <c r="B450" t="s">
        <v>102</v>
      </c>
      <c r="C450" s="59">
        <v>43035</v>
      </c>
      <c r="D450" s="156">
        <v>0.93120000000000003</v>
      </c>
    </row>
    <row r="451" spans="1:4" x14ac:dyDescent="0.25">
      <c r="A451" t="s">
        <v>101</v>
      </c>
      <c r="B451" t="s">
        <v>102</v>
      </c>
      <c r="C451" s="59">
        <v>43042</v>
      </c>
      <c r="D451" s="156">
        <v>0.93</v>
      </c>
    </row>
    <row r="452" spans="1:4" x14ac:dyDescent="0.25">
      <c r="A452" t="s">
        <v>101</v>
      </c>
      <c r="B452" t="s">
        <v>102</v>
      </c>
      <c r="C452" s="59">
        <v>43049</v>
      </c>
      <c r="D452" s="156">
        <v>0.92890000000000006</v>
      </c>
    </row>
    <row r="453" spans="1:4" x14ac:dyDescent="0.25">
      <c r="A453" t="s">
        <v>101</v>
      </c>
      <c r="B453" t="s">
        <v>102</v>
      </c>
      <c r="C453" s="59">
        <v>43056</v>
      </c>
      <c r="D453" s="156">
        <v>0.9284</v>
      </c>
    </row>
    <row r="454" spans="1:4" x14ac:dyDescent="0.25">
      <c r="A454" t="s">
        <v>101</v>
      </c>
      <c r="B454" t="s">
        <v>102</v>
      </c>
      <c r="C454" s="59">
        <v>43063</v>
      </c>
      <c r="D454" s="156">
        <v>0.92799999999999994</v>
      </c>
    </row>
    <row r="455" spans="1:4" x14ac:dyDescent="0.25">
      <c r="A455" t="s">
        <v>101</v>
      </c>
      <c r="B455" t="s">
        <v>102</v>
      </c>
      <c r="C455" s="59">
        <v>43070</v>
      </c>
      <c r="D455" s="156">
        <v>0.92769999999999997</v>
      </c>
    </row>
    <row r="456" spans="1:4" x14ac:dyDescent="0.25">
      <c r="A456" t="s">
        <v>101</v>
      </c>
      <c r="B456" t="s">
        <v>102</v>
      </c>
      <c r="C456" s="59">
        <v>43077</v>
      </c>
      <c r="D456" s="156">
        <v>0.92709999999999992</v>
      </c>
    </row>
    <row r="457" spans="1:4" x14ac:dyDescent="0.25">
      <c r="A457" t="s">
        <v>101</v>
      </c>
      <c r="B457" t="s">
        <v>102</v>
      </c>
      <c r="C457" s="59">
        <v>43084</v>
      </c>
      <c r="D457" s="156">
        <v>0.9265000000000001</v>
      </c>
    </row>
    <row r="458" spans="1:4" x14ac:dyDescent="0.25">
      <c r="A458" t="s">
        <v>101</v>
      </c>
      <c r="B458" t="s">
        <v>102</v>
      </c>
      <c r="C458" s="59">
        <v>43091</v>
      </c>
      <c r="D458" s="156">
        <v>0.92599999999999993</v>
      </c>
    </row>
    <row r="459" spans="1:4" x14ac:dyDescent="0.25">
      <c r="A459" t="s">
        <v>101</v>
      </c>
      <c r="B459" t="s">
        <v>102</v>
      </c>
      <c r="C459" s="59">
        <v>43105</v>
      </c>
      <c r="D459" s="156">
        <v>0</v>
      </c>
    </row>
    <row r="460" spans="1:4" x14ac:dyDescent="0.25">
      <c r="A460" t="s">
        <v>101</v>
      </c>
      <c r="B460" t="s">
        <v>102</v>
      </c>
      <c r="C460" s="59">
        <v>43112</v>
      </c>
      <c r="D460" s="156">
        <v>0</v>
      </c>
    </row>
    <row r="461" spans="1:4" x14ac:dyDescent="0.25">
      <c r="A461" t="s">
        <v>101</v>
      </c>
      <c r="B461" t="s">
        <v>102</v>
      </c>
      <c r="C461" s="59">
        <v>43119</v>
      </c>
      <c r="D461" s="156">
        <v>0</v>
      </c>
    </row>
    <row r="462" spans="1:4" x14ac:dyDescent="0.25">
      <c r="A462" t="s">
        <v>101</v>
      </c>
      <c r="B462" t="s">
        <v>102</v>
      </c>
      <c r="C462" s="59">
        <v>43126</v>
      </c>
      <c r="D462" s="156">
        <v>0</v>
      </c>
    </row>
    <row r="463" spans="1:4" x14ac:dyDescent="0.25">
      <c r="A463" t="s">
        <v>101</v>
      </c>
      <c r="B463" t="s">
        <v>102</v>
      </c>
      <c r="C463" s="59">
        <v>43133</v>
      </c>
      <c r="D463" s="156">
        <v>0</v>
      </c>
    </row>
    <row r="464" spans="1:4" x14ac:dyDescent="0.25">
      <c r="A464" t="s">
        <v>101</v>
      </c>
      <c r="B464" t="s">
        <v>102</v>
      </c>
      <c r="C464" s="59">
        <v>43140</v>
      </c>
      <c r="D464" s="156">
        <v>0</v>
      </c>
    </row>
    <row r="465" spans="1:4" x14ac:dyDescent="0.25">
      <c r="A465" t="s">
        <v>101</v>
      </c>
      <c r="B465" t="s">
        <v>102</v>
      </c>
      <c r="C465" s="59">
        <v>43147</v>
      </c>
      <c r="D465" s="156">
        <v>0</v>
      </c>
    </row>
    <row r="466" spans="1:4" x14ac:dyDescent="0.25">
      <c r="A466" t="s">
        <v>101</v>
      </c>
      <c r="B466" t="s">
        <v>102</v>
      </c>
      <c r="C466" s="59">
        <v>43154</v>
      </c>
      <c r="D466" s="156">
        <v>0</v>
      </c>
    </row>
    <row r="467" spans="1:4" x14ac:dyDescent="0.25">
      <c r="A467" t="s">
        <v>101</v>
      </c>
      <c r="B467" t="s">
        <v>102</v>
      </c>
      <c r="C467" s="59">
        <v>43161</v>
      </c>
      <c r="D467" s="156">
        <v>0</v>
      </c>
    </row>
    <row r="468" spans="1:4" x14ac:dyDescent="0.25">
      <c r="A468" t="s">
        <v>101</v>
      </c>
      <c r="B468" t="s">
        <v>102</v>
      </c>
      <c r="C468" s="59">
        <v>43168</v>
      </c>
      <c r="D468" s="156">
        <v>0</v>
      </c>
    </row>
    <row r="469" spans="1:4" x14ac:dyDescent="0.25">
      <c r="A469" t="s">
        <v>101</v>
      </c>
      <c r="B469" t="s">
        <v>102</v>
      </c>
      <c r="C469" s="59">
        <v>43175</v>
      </c>
      <c r="D469" s="156">
        <v>0</v>
      </c>
    </row>
    <row r="470" spans="1:4" x14ac:dyDescent="0.25">
      <c r="A470" t="s">
        <v>101</v>
      </c>
      <c r="B470" t="s">
        <v>102</v>
      </c>
      <c r="C470" s="59">
        <v>43182</v>
      </c>
      <c r="D470" s="156">
        <v>0</v>
      </c>
    </row>
    <row r="471" spans="1:4" x14ac:dyDescent="0.25">
      <c r="A471" t="s">
        <v>101</v>
      </c>
      <c r="B471" t="s">
        <v>102</v>
      </c>
      <c r="C471" s="59">
        <v>43189</v>
      </c>
      <c r="D471" s="156">
        <v>0</v>
      </c>
    </row>
    <row r="472" spans="1:4" x14ac:dyDescent="0.25">
      <c r="A472" t="s">
        <v>101</v>
      </c>
      <c r="B472" t="s">
        <v>102</v>
      </c>
      <c r="C472" s="59">
        <v>43196</v>
      </c>
      <c r="D472" s="156">
        <v>0</v>
      </c>
    </row>
    <row r="473" spans="1:4" x14ac:dyDescent="0.25">
      <c r="A473" t="s">
        <v>103</v>
      </c>
      <c r="B473" t="s">
        <v>104</v>
      </c>
      <c r="C473" s="59">
        <v>42741</v>
      </c>
      <c r="D473" s="156">
        <v>0.95</v>
      </c>
    </row>
    <row r="474" spans="1:4" x14ac:dyDescent="0.25">
      <c r="A474" t="s">
        <v>103</v>
      </c>
      <c r="B474" t="s">
        <v>104</v>
      </c>
      <c r="C474" s="59">
        <v>42748</v>
      </c>
      <c r="D474" s="156">
        <v>0.95</v>
      </c>
    </row>
    <row r="475" spans="1:4" x14ac:dyDescent="0.25">
      <c r="A475" t="s">
        <v>103</v>
      </c>
      <c r="B475" t="s">
        <v>104</v>
      </c>
      <c r="C475" s="59">
        <v>42755</v>
      </c>
      <c r="D475" s="156">
        <v>0.95330000000000004</v>
      </c>
    </row>
    <row r="476" spans="1:4" x14ac:dyDescent="0.25">
      <c r="A476" t="s">
        <v>103</v>
      </c>
      <c r="B476" t="s">
        <v>104</v>
      </c>
      <c r="C476" s="59">
        <v>42762</v>
      </c>
      <c r="D476" s="156">
        <v>0.95750000000000002</v>
      </c>
    </row>
    <row r="477" spans="1:4" x14ac:dyDescent="0.25">
      <c r="A477" t="s">
        <v>103</v>
      </c>
      <c r="B477" t="s">
        <v>104</v>
      </c>
      <c r="C477" s="59">
        <v>42769</v>
      </c>
      <c r="D477" s="156">
        <v>0.95599999999999996</v>
      </c>
    </row>
    <row r="478" spans="1:4" x14ac:dyDescent="0.25">
      <c r="A478" t="s">
        <v>103</v>
      </c>
      <c r="B478" t="s">
        <v>104</v>
      </c>
      <c r="C478" s="59">
        <v>42776</v>
      </c>
      <c r="D478" s="156">
        <v>0.95669999999999999</v>
      </c>
    </row>
    <row r="479" spans="1:4" x14ac:dyDescent="0.25">
      <c r="A479" t="s">
        <v>103</v>
      </c>
      <c r="B479" t="s">
        <v>104</v>
      </c>
      <c r="C479" s="59">
        <v>42783</v>
      </c>
      <c r="D479" s="156">
        <v>0.95709999999999995</v>
      </c>
    </row>
    <row r="480" spans="1:4" x14ac:dyDescent="0.25">
      <c r="A480" t="s">
        <v>103</v>
      </c>
      <c r="B480" t="s">
        <v>104</v>
      </c>
      <c r="C480" s="59">
        <v>42790</v>
      </c>
      <c r="D480" s="156">
        <v>0.96120000000000005</v>
      </c>
    </row>
    <row r="481" spans="1:4" x14ac:dyDescent="0.25">
      <c r="A481" t="s">
        <v>103</v>
      </c>
      <c r="B481" t="s">
        <v>104</v>
      </c>
      <c r="C481" s="59">
        <v>42797</v>
      </c>
      <c r="D481" s="156">
        <v>0.96219999999999994</v>
      </c>
    </row>
    <row r="482" spans="1:4" x14ac:dyDescent="0.25">
      <c r="A482" t="s">
        <v>103</v>
      </c>
      <c r="B482" t="s">
        <v>104</v>
      </c>
      <c r="C482" s="59">
        <v>42804</v>
      </c>
      <c r="D482" s="156">
        <v>0.96499999999999997</v>
      </c>
    </row>
    <row r="483" spans="1:4" x14ac:dyDescent="0.25">
      <c r="A483" t="s">
        <v>103</v>
      </c>
      <c r="B483" t="s">
        <v>104</v>
      </c>
      <c r="C483" s="59">
        <v>42811</v>
      </c>
      <c r="D483" s="156">
        <v>0.96550000000000002</v>
      </c>
    </row>
    <row r="484" spans="1:4" x14ac:dyDescent="0.25">
      <c r="A484" t="s">
        <v>103</v>
      </c>
      <c r="B484" t="s">
        <v>104</v>
      </c>
      <c r="C484" s="59">
        <v>42818</v>
      </c>
      <c r="D484" s="156">
        <v>0.96579999999999999</v>
      </c>
    </row>
    <row r="485" spans="1:4" x14ac:dyDescent="0.25">
      <c r="A485" t="s">
        <v>103</v>
      </c>
      <c r="B485" t="s">
        <v>104</v>
      </c>
      <c r="C485" s="59">
        <v>42825</v>
      </c>
      <c r="D485" s="156">
        <v>0.96620000000000006</v>
      </c>
    </row>
    <row r="486" spans="1:4" x14ac:dyDescent="0.25">
      <c r="A486" t="s">
        <v>103</v>
      </c>
      <c r="B486" t="s">
        <v>104</v>
      </c>
      <c r="C486" s="59">
        <v>42832</v>
      </c>
      <c r="D486" s="156">
        <v>0.96569999999999989</v>
      </c>
    </row>
    <row r="487" spans="1:4" x14ac:dyDescent="0.25">
      <c r="A487" t="s">
        <v>103</v>
      </c>
      <c r="B487" t="s">
        <v>104</v>
      </c>
      <c r="C487" s="59">
        <v>42839</v>
      </c>
      <c r="D487" s="156">
        <v>0.96530000000000005</v>
      </c>
    </row>
    <row r="488" spans="1:4" x14ac:dyDescent="0.25">
      <c r="A488" t="s">
        <v>103</v>
      </c>
      <c r="B488" t="s">
        <v>104</v>
      </c>
      <c r="C488" s="59">
        <v>42846</v>
      </c>
      <c r="D488" s="156">
        <v>0.96560000000000001</v>
      </c>
    </row>
    <row r="489" spans="1:4" x14ac:dyDescent="0.25">
      <c r="A489" t="s">
        <v>103</v>
      </c>
      <c r="B489" t="s">
        <v>104</v>
      </c>
      <c r="C489" s="59">
        <v>42853</v>
      </c>
      <c r="D489" s="156">
        <v>0.96530000000000005</v>
      </c>
    </row>
    <row r="490" spans="1:4" x14ac:dyDescent="0.25">
      <c r="A490" t="s">
        <v>103</v>
      </c>
      <c r="B490" t="s">
        <v>104</v>
      </c>
      <c r="C490" s="59">
        <v>42860</v>
      </c>
      <c r="D490" s="156">
        <v>0.96499999999999997</v>
      </c>
    </row>
    <row r="491" spans="1:4" x14ac:dyDescent="0.25">
      <c r="A491" t="s">
        <v>103</v>
      </c>
      <c r="B491" t="s">
        <v>104</v>
      </c>
      <c r="C491" s="59">
        <v>42867</v>
      </c>
      <c r="D491" s="156">
        <v>0.96530000000000005</v>
      </c>
    </row>
    <row r="492" spans="1:4" x14ac:dyDescent="0.25">
      <c r="A492" t="s">
        <v>103</v>
      </c>
      <c r="B492" t="s">
        <v>104</v>
      </c>
      <c r="C492" s="59">
        <v>42874</v>
      </c>
      <c r="D492" s="156">
        <v>0.96550000000000002</v>
      </c>
    </row>
    <row r="493" spans="1:4" x14ac:dyDescent="0.25">
      <c r="A493" t="s">
        <v>103</v>
      </c>
      <c r="B493" t="s">
        <v>104</v>
      </c>
      <c r="C493" s="59">
        <v>42881</v>
      </c>
      <c r="D493" s="156">
        <v>0.96569999999999989</v>
      </c>
    </row>
    <row r="494" spans="1:4" x14ac:dyDescent="0.25">
      <c r="A494" t="s">
        <v>103</v>
      </c>
      <c r="B494" t="s">
        <v>104</v>
      </c>
      <c r="C494" s="59">
        <v>42888</v>
      </c>
      <c r="D494" s="156">
        <v>0.96409999999999996</v>
      </c>
    </row>
    <row r="495" spans="1:4" x14ac:dyDescent="0.25">
      <c r="A495" t="s">
        <v>103</v>
      </c>
      <c r="B495" t="s">
        <v>104</v>
      </c>
      <c r="C495" s="59">
        <v>42895</v>
      </c>
      <c r="D495" s="156">
        <v>0.96260000000000001</v>
      </c>
    </row>
    <row r="496" spans="1:4" x14ac:dyDescent="0.25">
      <c r="A496" t="s">
        <v>103</v>
      </c>
      <c r="B496" t="s">
        <v>104</v>
      </c>
      <c r="C496" s="59">
        <v>42902</v>
      </c>
      <c r="D496" s="156">
        <v>0.96209999999999996</v>
      </c>
    </row>
    <row r="497" spans="1:4" x14ac:dyDescent="0.25">
      <c r="A497" t="s">
        <v>103</v>
      </c>
      <c r="B497" t="s">
        <v>104</v>
      </c>
      <c r="C497" s="59">
        <v>42909</v>
      </c>
      <c r="D497" s="156">
        <v>0.96160000000000001</v>
      </c>
    </row>
    <row r="498" spans="1:4" x14ac:dyDescent="0.25">
      <c r="A498" t="s">
        <v>103</v>
      </c>
      <c r="B498" t="s">
        <v>104</v>
      </c>
      <c r="C498" s="59">
        <v>42923</v>
      </c>
      <c r="D498" s="156">
        <v>0.96040000000000003</v>
      </c>
    </row>
    <row r="499" spans="1:4" x14ac:dyDescent="0.25">
      <c r="A499" t="s">
        <v>103</v>
      </c>
      <c r="B499" t="s">
        <v>104</v>
      </c>
      <c r="C499" s="59">
        <v>42930</v>
      </c>
      <c r="D499" s="156">
        <v>0.95930000000000004</v>
      </c>
    </row>
    <row r="500" spans="1:4" x14ac:dyDescent="0.25">
      <c r="A500" t="s">
        <v>103</v>
      </c>
      <c r="B500" t="s">
        <v>104</v>
      </c>
      <c r="C500" s="59">
        <v>42937</v>
      </c>
      <c r="D500" s="156">
        <v>0.95889999999999997</v>
      </c>
    </row>
    <row r="501" spans="1:4" x14ac:dyDescent="0.25">
      <c r="A501" t="s">
        <v>103</v>
      </c>
      <c r="B501" t="s">
        <v>104</v>
      </c>
      <c r="C501" s="59">
        <v>42944</v>
      </c>
      <c r="D501" s="156">
        <v>0.95860000000000001</v>
      </c>
    </row>
    <row r="502" spans="1:4" x14ac:dyDescent="0.25">
      <c r="A502" t="s">
        <v>103</v>
      </c>
      <c r="B502" t="s">
        <v>104</v>
      </c>
      <c r="C502" s="59">
        <v>42951</v>
      </c>
      <c r="D502" s="156">
        <v>0.9577</v>
      </c>
    </row>
    <row r="503" spans="1:4" x14ac:dyDescent="0.25">
      <c r="A503" t="s">
        <v>103</v>
      </c>
      <c r="B503" t="s">
        <v>104</v>
      </c>
      <c r="C503" s="59">
        <v>42958</v>
      </c>
      <c r="D503" s="156">
        <v>0.9577</v>
      </c>
    </row>
    <row r="504" spans="1:4" x14ac:dyDescent="0.25">
      <c r="A504" t="s">
        <v>103</v>
      </c>
      <c r="B504" t="s">
        <v>104</v>
      </c>
      <c r="C504" s="59">
        <v>42965</v>
      </c>
      <c r="D504" s="156">
        <v>0.95810000000000006</v>
      </c>
    </row>
    <row r="505" spans="1:4" x14ac:dyDescent="0.25">
      <c r="A505" t="s">
        <v>103</v>
      </c>
      <c r="B505" t="s">
        <v>104</v>
      </c>
      <c r="C505" s="59">
        <v>42972</v>
      </c>
      <c r="D505" s="156">
        <v>0.95849999999999991</v>
      </c>
    </row>
    <row r="506" spans="1:4" x14ac:dyDescent="0.25">
      <c r="A506" t="s">
        <v>103</v>
      </c>
      <c r="B506" t="s">
        <v>104</v>
      </c>
      <c r="C506" s="59">
        <v>42979</v>
      </c>
      <c r="D506" s="156">
        <v>0.95879999999999999</v>
      </c>
    </row>
    <row r="507" spans="1:4" x14ac:dyDescent="0.25">
      <c r="A507" t="s">
        <v>103</v>
      </c>
      <c r="B507" t="s">
        <v>104</v>
      </c>
      <c r="C507" s="59">
        <v>42986</v>
      </c>
      <c r="D507" s="156">
        <v>0.95909999999999995</v>
      </c>
    </row>
    <row r="508" spans="1:4" x14ac:dyDescent="0.25">
      <c r="A508" t="s">
        <v>103</v>
      </c>
      <c r="B508" t="s">
        <v>104</v>
      </c>
      <c r="C508" s="59">
        <v>42993</v>
      </c>
      <c r="D508" s="156">
        <v>0.95920000000000005</v>
      </c>
    </row>
    <row r="509" spans="1:4" x14ac:dyDescent="0.25">
      <c r="A509" t="s">
        <v>103</v>
      </c>
      <c r="B509" t="s">
        <v>104</v>
      </c>
      <c r="C509" s="59">
        <v>43000</v>
      </c>
      <c r="D509" s="156">
        <v>0.95920000000000005</v>
      </c>
    </row>
    <row r="510" spans="1:4" x14ac:dyDescent="0.25">
      <c r="A510" t="s">
        <v>103</v>
      </c>
      <c r="B510" t="s">
        <v>104</v>
      </c>
      <c r="C510" s="59">
        <v>43007</v>
      </c>
      <c r="D510" s="156">
        <v>0.95920000000000005</v>
      </c>
    </row>
    <row r="511" spans="1:4" x14ac:dyDescent="0.25">
      <c r="A511" t="s">
        <v>103</v>
      </c>
      <c r="B511" t="s">
        <v>104</v>
      </c>
      <c r="C511" s="59">
        <v>43014</v>
      </c>
      <c r="D511" s="156">
        <v>0.95819999999999994</v>
      </c>
    </row>
    <row r="512" spans="1:4" x14ac:dyDescent="0.25">
      <c r="A512" t="s">
        <v>103</v>
      </c>
      <c r="B512" t="s">
        <v>104</v>
      </c>
      <c r="C512" s="59">
        <v>43021</v>
      </c>
      <c r="D512" s="156">
        <v>0.95799999999999996</v>
      </c>
    </row>
    <row r="513" spans="1:4" x14ac:dyDescent="0.25">
      <c r="A513" t="s">
        <v>103</v>
      </c>
      <c r="B513" t="s">
        <v>104</v>
      </c>
      <c r="C513" s="59">
        <v>43028</v>
      </c>
      <c r="D513" s="156">
        <v>0.95799999999999996</v>
      </c>
    </row>
    <row r="514" spans="1:4" x14ac:dyDescent="0.25">
      <c r="A514" t="s">
        <v>103</v>
      </c>
      <c r="B514" t="s">
        <v>104</v>
      </c>
      <c r="C514" s="59">
        <v>43035</v>
      </c>
      <c r="D514" s="156">
        <v>0.95810000000000006</v>
      </c>
    </row>
    <row r="515" spans="1:4" x14ac:dyDescent="0.25">
      <c r="A515" t="s">
        <v>103</v>
      </c>
      <c r="B515" t="s">
        <v>104</v>
      </c>
      <c r="C515" s="59">
        <v>43042</v>
      </c>
      <c r="D515" s="156">
        <v>0.95879999999999999</v>
      </c>
    </row>
    <row r="516" spans="1:4" x14ac:dyDescent="0.25">
      <c r="A516" t="s">
        <v>103</v>
      </c>
      <c r="B516" t="s">
        <v>104</v>
      </c>
      <c r="C516" s="59">
        <v>43049</v>
      </c>
      <c r="D516" s="156">
        <v>0.95950000000000002</v>
      </c>
    </row>
    <row r="517" spans="1:4" x14ac:dyDescent="0.25">
      <c r="A517" t="s">
        <v>103</v>
      </c>
      <c r="B517" t="s">
        <v>104</v>
      </c>
      <c r="C517" s="59">
        <v>43056</v>
      </c>
      <c r="D517" s="156">
        <v>0.96019999999999994</v>
      </c>
    </row>
    <row r="518" spans="1:4" x14ac:dyDescent="0.25">
      <c r="A518" t="s">
        <v>103</v>
      </c>
      <c r="B518" t="s">
        <v>104</v>
      </c>
      <c r="C518" s="59">
        <v>43063</v>
      </c>
      <c r="D518" s="156">
        <v>0.96040000000000003</v>
      </c>
    </row>
    <row r="519" spans="1:4" x14ac:dyDescent="0.25">
      <c r="A519" t="s">
        <v>103</v>
      </c>
      <c r="B519" t="s">
        <v>104</v>
      </c>
      <c r="C519" s="59">
        <v>43070</v>
      </c>
      <c r="D519" s="156">
        <v>0.96060000000000001</v>
      </c>
    </row>
    <row r="520" spans="1:4" x14ac:dyDescent="0.25">
      <c r="A520" t="s">
        <v>103</v>
      </c>
      <c r="B520" t="s">
        <v>104</v>
      </c>
      <c r="C520" s="59">
        <v>43077</v>
      </c>
      <c r="D520" s="156">
        <v>0.96120000000000005</v>
      </c>
    </row>
    <row r="521" spans="1:4" x14ac:dyDescent="0.25">
      <c r="A521" t="s">
        <v>103</v>
      </c>
      <c r="B521" t="s">
        <v>104</v>
      </c>
      <c r="C521" s="59">
        <v>43084</v>
      </c>
      <c r="D521" s="156">
        <v>0.96200000000000008</v>
      </c>
    </row>
    <row r="522" spans="1:4" x14ac:dyDescent="0.25">
      <c r="A522" t="s">
        <v>103</v>
      </c>
      <c r="B522" t="s">
        <v>104</v>
      </c>
      <c r="C522" s="59">
        <v>43091</v>
      </c>
      <c r="D522" s="156">
        <v>0.96279999999999999</v>
      </c>
    </row>
    <row r="523" spans="1:4" x14ac:dyDescent="0.25">
      <c r="A523" t="s">
        <v>103</v>
      </c>
      <c r="B523" t="s">
        <v>104</v>
      </c>
      <c r="C523" s="59">
        <v>43105</v>
      </c>
      <c r="D523" s="156">
        <v>0</v>
      </c>
    </row>
    <row r="524" spans="1:4" x14ac:dyDescent="0.25">
      <c r="A524" t="s">
        <v>103</v>
      </c>
      <c r="B524" t="s">
        <v>104</v>
      </c>
      <c r="C524" s="59">
        <v>43112</v>
      </c>
      <c r="D524" s="156">
        <v>0</v>
      </c>
    </row>
    <row r="525" spans="1:4" x14ac:dyDescent="0.25">
      <c r="A525" t="s">
        <v>103</v>
      </c>
      <c r="B525" t="s">
        <v>104</v>
      </c>
      <c r="C525" s="59">
        <v>43119</v>
      </c>
      <c r="D525" s="156">
        <v>0</v>
      </c>
    </row>
    <row r="526" spans="1:4" x14ac:dyDescent="0.25">
      <c r="A526" t="s">
        <v>103</v>
      </c>
      <c r="B526" t="s">
        <v>104</v>
      </c>
      <c r="C526" s="59">
        <v>43126</v>
      </c>
      <c r="D526" s="156">
        <v>0</v>
      </c>
    </row>
    <row r="527" spans="1:4" x14ac:dyDescent="0.25">
      <c r="A527" t="s">
        <v>103</v>
      </c>
      <c r="B527" t="s">
        <v>104</v>
      </c>
      <c r="C527" s="59">
        <v>43133</v>
      </c>
      <c r="D527" s="156">
        <v>0</v>
      </c>
    </row>
    <row r="528" spans="1:4" x14ac:dyDescent="0.25">
      <c r="A528" t="s">
        <v>103</v>
      </c>
      <c r="B528" t="s">
        <v>104</v>
      </c>
      <c r="C528" s="59">
        <v>43140</v>
      </c>
      <c r="D528" s="156">
        <v>0</v>
      </c>
    </row>
    <row r="529" spans="1:4" x14ac:dyDescent="0.25">
      <c r="A529" t="s">
        <v>103</v>
      </c>
      <c r="B529" t="s">
        <v>104</v>
      </c>
      <c r="C529" s="59">
        <v>43147</v>
      </c>
      <c r="D529" s="156">
        <v>0</v>
      </c>
    </row>
    <row r="530" spans="1:4" x14ac:dyDescent="0.25">
      <c r="A530" t="s">
        <v>103</v>
      </c>
      <c r="B530" t="s">
        <v>104</v>
      </c>
      <c r="C530" s="59">
        <v>43154</v>
      </c>
      <c r="D530" s="156">
        <v>0</v>
      </c>
    </row>
    <row r="531" spans="1:4" x14ac:dyDescent="0.25">
      <c r="A531" t="s">
        <v>103</v>
      </c>
      <c r="B531" t="s">
        <v>104</v>
      </c>
      <c r="C531" s="59">
        <v>43161</v>
      </c>
      <c r="D531" s="156">
        <v>0</v>
      </c>
    </row>
    <row r="532" spans="1:4" x14ac:dyDescent="0.25">
      <c r="A532" t="s">
        <v>103</v>
      </c>
      <c r="B532" t="s">
        <v>104</v>
      </c>
      <c r="C532" s="59">
        <v>43168</v>
      </c>
      <c r="D532" s="156">
        <v>0</v>
      </c>
    </row>
    <row r="533" spans="1:4" x14ac:dyDescent="0.25">
      <c r="A533" t="s">
        <v>103</v>
      </c>
      <c r="B533" t="s">
        <v>104</v>
      </c>
      <c r="C533" s="59">
        <v>43175</v>
      </c>
      <c r="D533" s="156">
        <v>0</v>
      </c>
    </row>
    <row r="534" spans="1:4" x14ac:dyDescent="0.25">
      <c r="A534" t="s">
        <v>103</v>
      </c>
      <c r="B534" t="s">
        <v>104</v>
      </c>
      <c r="C534" s="59">
        <v>43182</v>
      </c>
      <c r="D534" s="156">
        <v>0</v>
      </c>
    </row>
    <row r="535" spans="1:4" x14ac:dyDescent="0.25">
      <c r="A535" t="s">
        <v>103</v>
      </c>
      <c r="B535" t="s">
        <v>104</v>
      </c>
      <c r="C535" s="59">
        <v>43189</v>
      </c>
      <c r="D535" s="156">
        <v>0</v>
      </c>
    </row>
    <row r="536" spans="1:4" x14ac:dyDescent="0.25">
      <c r="A536" t="s">
        <v>103</v>
      </c>
      <c r="B536" t="s">
        <v>104</v>
      </c>
      <c r="C536" s="59">
        <v>43196</v>
      </c>
      <c r="D536" s="156">
        <v>0</v>
      </c>
    </row>
    <row r="537" spans="1:4" x14ac:dyDescent="0.25">
      <c r="A537" t="s">
        <v>105</v>
      </c>
      <c r="B537" t="s">
        <v>106</v>
      </c>
      <c r="C537" s="59">
        <v>42937</v>
      </c>
      <c r="D537" s="156">
        <v>0</v>
      </c>
    </row>
    <row r="538" spans="1:4" x14ac:dyDescent="0.25">
      <c r="A538" t="s">
        <v>105</v>
      </c>
      <c r="B538" t="s">
        <v>106</v>
      </c>
      <c r="C538" s="59">
        <v>42944</v>
      </c>
      <c r="D538" s="156">
        <v>0</v>
      </c>
    </row>
    <row r="539" spans="1:4" x14ac:dyDescent="0.25">
      <c r="A539" t="s">
        <v>105</v>
      </c>
      <c r="B539" t="s">
        <v>106</v>
      </c>
      <c r="C539" s="59">
        <v>42951</v>
      </c>
      <c r="D539" s="156">
        <v>0</v>
      </c>
    </row>
    <row r="540" spans="1:4" x14ac:dyDescent="0.25">
      <c r="A540" t="s">
        <v>105</v>
      </c>
      <c r="B540" t="s">
        <v>106</v>
      </c>
      <c r="C540" s="59">
        <v>42958</v>
      </c>
      <c r="D540" s="156">
        <v>0</v>
      </c>
    </row>
    <row r="541" spans="1:4" x14ac:dyDescent="0.25">
      <c r="A541" t="s">
        <v>105</v>
      </c>
      <c r="B541" t="s">
        <v>106</v>
      </c>
      <c r="C541" s="59">
        <v>42965</v>
      </c>
      <c r="D541" s="156">
        <v>0</v>
      </c>
    </row>
    <row r="542" spans="1:4" x14ac:dyDescent="0.25">
      <c r="A542" t="s">
        <v>105</v>
      </c>
      <c r="B542" t="s">
        <v>106</v>
      </c>
      <c r="C542" s="59">
        <v>42972</v>
      </c>
      <c r="D542" s="156">
        <v>0</v>
      </c>
    </row>
    <row r="543" spans="1:4" x14ac:dyDescent="0.25">
      <c r="A543" t="s">
        <v>105</v>
      </c>
      <c r="B543" t="s">
        <v>106</v>
      </c>
      <c r="C543" s="59">
        <v>42979</v>
      </c>
      <c r="D543" s="156">
        <v>0</v>
      </c>
    </row>
    <row r="544" spans="1:4" x14ac:dyDescent="0.25">
      <c r="A544" t="s">
        <v>105</v>
      </c>
      <c r="B544" t="s">
        <v>106</v>
      </c>
      <c r="C544" s="59">
        <v>42986</v>
      </c>
      <c r="D544" s="156">
        <v>0</v>
      </c>
    </row>
    <row r="545" spans="1:4" x14ac:dyDescent="0.25">
      <c r="A545" t="s">
        <v>105</v>
      </c>
      <c r="B545" t="s">
        <v>106</v>
      </c>
      <c r="C545" s="59">
        <v>42993</v>
      </c>
      <c r="D545" s="156">
        <v>0</v>
      </c>
    </row>
    <row r="546" spans="1:4" x14ac:dyDescent="0.25">
      <c r="A546" t="s">
        <v>105</v>
      </c>
      <c r="B546" t="s">
        <v>106</v>
      </c>
      <c r="C546" s="59">
        <v>43000</v>
      </c>
      <c r="D546" s="156">
        <v>0</v>
      </c>
    </row>
    <row r="547" spans="1:4" x14ac:dyDescent="0.25">
      <c r="A547" t="s">
        <v>105</v>
      </c>
      <c r="B547" t="s">
        <v>106</v>
      </c>
      <c r="C547" s="59">
        <v>43007</v>
      </c>
      <c r="D547" s="156">
        <v>0</v>
      </c>
    </row>
    <row r="548" spans="1:4" x14ac:dyDescent="0.25">
      <c r="A548" t="s">
        <v>105</v>
      </c>
      <c r="B548" t="s">
        <v>106</v>
      </c>
      <c r="C548" s="59">
        <v>43014</v>
      </c>
      <c r="D548" s="156">
        <v>0</v>
      </c>
    </row>
    <row r="549" spans="1:4" x14ac:dyDescent="0.25">
      <c r="A549" t="s">
        <v>105</v>
      </c>
      <c r="B549" t="s">
        <v>106</v>
      </c>
      <c r="C549" s="59">
        <v>43021</v>
      </c>
      <c r="D549" s="156">
        <v>0</v>
      </c>
    </row>
    <row r="550" spans="1:4" x14ac:dyDescent="0.25">
      <c r="A550" t="s">
        <v>105</v>
      </c>
      <c r="B550" t="s">
        <v>106</v>
      </c>
      <c r="C550" s="59">
        <v>43028</v>
      </c>
      <c r="D550" s="156">
        <v>0</v>
      </c>
    </row>
    <row r="551" spans="1:4" x14ac:dyDescent="0.25">
      <c r="A551" t="s">
        <v>105</v>
      </c>
      <c r="B551" t="s">
        <v>106</v>
      </c>
      <c r="C551" s="59">
        <v>43035</v>
      </c>
      <c r="D551" s="156">
        <v>0</v>
      </c>
    </row>
    <row r="552" spans="1:4" x14ac:dyDescent="0.25">
      <c r="A552" t="s">
        <v>105</v>
      </c>
      <c r="B552" t="s">
        <v>106</v>
      </c>
      <c r="C552" s="59">
        <v>43042</v>
      </c>
      <c r="D552" s="156">
        <v>0</v>
      </c>
    </row>
    <row r="553" spans="1:4" x14ac:dyDescent="0.25">
      <c r="A553" t="s">
        <v>105</v>
      </c>
      <c r="B553" t="s">
        <v>106</v>
      </c>
      <c r="C553" s="59">
        <v>43049</v>
      </c>
      <c r="D553" s="156">
        <v>0</v>
      </c>
    </row>
    <row r="554" spans="1:4" x14ac:dyDescent="0.25">
      <c r="A554" t="s">
        <v>105</v>
      </c>
      <c r="B554" t="s">
        <v>106</v>
      </c>
      <c r="C554" s="59">
        <v>43056</v>
      </c>
      <c r="D554" s="156">
        <v>0</v>
      </c>
    </row>
    <row r="555" spans="1:4" x14ac:dyDescent="0.25">
      <c r="A555" t="s">
        <v>105</v>
      </c>
      <c r="B555" t="s">
        <v>106</v>
      </c>
      <c r="C555" s="59">
        <v>43063</v>
      </c>
      <c r="D555" s="156">
        <v>0</v>
      </c>
    </row>
    <row r="556" spans="1:4" x14ac:dyDescent="0.25">
      <c r="A556" t="s">
        <v>105</v>
      </c>
      <c r="B556" t="s">
        <v>106</v>
      </c>
      <c r="C556" s="59">
        <v>43070</v>
      </c>
      <c r="D556" s="156">
        <v>0</v>
      </c>
    </row>
    <row r="557" spans="1:4" x14ac:dyDescent="0.25">
      <c r="A557" t="s">
        <v>105</v>
      </c>
      <c r="B557" t="s">
        <v>106</v>
      </c>
      <c r="C557" s="59">
        <v>43077</v>
      </c>
      <c r="D557" s="156">
        <v>0</v>
      </c>
    </row>
    <row r="558" spans="1:4" x14ac:dyDescent="0.25">
      <c r="A558" t="s">
        <v>105</v>
      </c>
      <c r="B558" t="s">
        <v>106</v>
      </c>
      <c r="C558" s="59">
        <v>43084</v>
      </c>
      <c r="D558" s="156">
        <v>0</v>
      </c>
    </row>
    <row r="559" spans="1:4" x14ac:dyDescent="0.25">
      <c r="A559" t="s">
        <v>105</v>
      </c>
      <c r="B559" t="s">
        <v>106</v>
      </c>
      <c r="C559" s="59">
        <v>43091</v>
      </c>
      <c r="D559" s="156">
        <v>0</v>
      </c>
    </row>
    <row r="560" spans="1:4" x14ac:dyDescent="0.25">
      <c r="A560" t="s">
        <v>105</v>
      </c>
      <c r="B560" t="s">
        <v>106</v>
      </c>
      <c r="C560" s="59">
        <v>43105</v>
      </c>
      <c r="D560" s="156">
        <v>0</v>
      </c>
    </row>
    <row r="561" spans="1:4" x14ac:dyDescent="0.25">
      <c r="A561" t="s">
        <v>105</v>
      </c>
      <c r="B561" t="s">
        <v>106</v>
      </c>
      <c r="C561" s="59">
        <v>43112</v>
      </c>
      <c r="D561" s="156">
        <v>0</v>
      </c>
    </row>
    <row r="562" spans="1:4" x14ac:dyDescent="0.25">
      <c r="A562" t="s">
        <v>105</v>
      </c>
      <c r="B562" t="s">
        <v>106</v>
      </c>
      <c r="C562" s="59">
        <v>43119</v>
      </c>
      <c r="D562" s="156">
        <v>0</v>
      </c>
    </row>
    <row r="563" spans="1:4" x14ac:dyDescent="0.25">
      <c r="A563" t="s">
        <v>105</v>
      </c>
      <c r="B563" t="s">
        <v>106</v>
      </c>
      <c r="C563" s="59">
        <v>43126</v>
      </c>
      <c r="D563" s="156">
        <v>0</v>
      </c>
    </row>
    <row r="564" spans="1:4" x14ac:dyDescent="0.25">
      <c r="A564" t="s">
        <v>105</v>
      </c>
      <c r="B564" t="s">
        <v>106</v>
      </c>
      <c r="C564" s="59">
        <v>43133</v>
      </c>
      <c r="D564" s="156">
        <v>0</v>
      </c>
    </row>
    <row r="565" spans="1:4" x14ac:dyDescent="0.25">
      <c r="A565" t="s">
        <v>105</v>
      </c>
      <c r="B565" t="s">
        <v>106</v>
      </c>
      <c r="C565" s="59">
        <v>43140</v>
      </c>
      <c r="D565" s="156">
        <v>0</v>
      </c>
    </row>
    <row r="566" spans="1:4" x14ac:dyDescent="0.25">
      <c r="A566" t="s">
        <v>105</v>
      </c>
      <c r="B566" t="s">
        <v>106</v>
      </c>
      <c r="C566" s="59">
        <v>43147</v>
      </c>
      <c r="D566" s="156">
        <v>0</v>
      </c>
    </row>
    <row r="567" spans="1:4" x14ac:dyDescent="0.25">
      <c r="A567" t="s">
        <v>105</v>
      </c>
      <c r="B567" t="s">
        <v>106</v>
      </c>
      <c r="C567" s="59">
        <v>43154</v>
      </c>
      <c r="D567" s="156">
        <v>0</v>
      </c>
    </row>
    <row r="568" spans="1:4" x14ac:dyDescent="0.25">
      <c r="A568" t="s">
        <v>105</v>
      </c>
      <c r="B568" t="s">
        <v>106</v>
      </c>
      <c r="C568" s="59">
        <v>43161</v>
      </c>
      <c r="D568" s="156">
        <v>0</v>
      </c>
    </row>
    <row r="569" spans="1:4" x14ac:dyDescent="0.25">
      <c r="A569" t="s">
        <v>105</v>
      </c>
      <c r="B569" t="s">
        <v>106</v>
      </c>
      <c r="C569" s="59">
        <v>43168</v>
      </c>
      <c r="D569" s="156">
        <v>0</v>
      </c>
    </row>
    <row r="570" spans="1:4" x14ac:dyDescent="0.25">
      <c r="A570" t="s">
        <v>105</v>
      </c>
      <c r="B570" t="s">
        <v>106</v>
      </c>
      <c r="C570" s="59">
        <v>43175</v>
      </c>
      <c r="D570" s="156">
        <v>0</v>
      </c>
    </row>
    <row r="571" spans="1:4" x14ac:dyDescent="0.25">
      <c r="A571" t="s">
        <v>105</v>
      </c>
      <c r="B571" t="s">
        <v>106</v>
      </c>
      <c r="C571" s="59">
        <v>43182</v>
      </c>
      <c r="D571" s="156">
        <v>0</v>
      </c>
    </row>
    <row r="572" spans="1:4" x14ac:dyDescent="0.25">
      <c r="A572" t="s">
        <v>105</v>
      </c>
      <c r="B572" t="s">
        <v>106</v>
      </c>
      <c r="C572" s="59">
        <v>43189</v>
      </c>
      <c r="D572" s="156">
        <v>0</v>
      </c>
    </row>
    <row r="573" spans="1:4" x14ac:dyDescent="0.25">
      <c r="A573" t="s">
        <v>105</v>
      </c>
      <c r="B573" t="s">
        <v>106</v>
      </c>
      <c r="C573" s="59">
        <v>43196</v>
      </c>
      <c r="D573" s="156">
        <v>0</v>
      </c>
    </row>
    <row r="574" spans="1:4" x14ac:dyDescent="0.25">
      <c r="A574" t="s">
        <v>107</v>
      </c>
      <c r="B574" t="s">
        <v>108</v>
      </c>
      <c r="C574" s="59">
        <v>42937</v>
      </c>
      <c r="D574" s="156">
        <v>0</v>
      </c>
    </row>
    <row r="575" spans="1:4" x14ac:dyDescent="0.25">
      <c r="A575" t="s">
        <v>107</v>
      </c>
      <c r="B575" t="s">
        <v>108</v>
      </c>
      <c r="C575" s="59">
        <v>42944</v>
      </c>
      <c r="D575" s="156">
        <v>0</v>
      </c>
    </row>
    <row r="576" spans="1:4" x14ac:dyDescent="0.25">
      <c r="A576" t="s">
        <v>107</v>
      </c>
      <c r="B576" t="s">
        <v>108</v>
      </c>
      <c r="C576" s="59">
        <v>42951</v>
      </c>
      <c r="D576" s="156">
        <v>0</v>
      </c>
    </row>
    <row r="577" spans="1:4" x14ac:dyDescent="0.25">
      <c r="A577" t="s">
        <v>107</v>
      </c>
      <c r="B577" t="s">
        <v>108</v>
      </c>
      <c r="C577" s="59">
        <v>42958</v>
      </c>
      <c r="D577" s="156">
        <v>0</v>
      </c>
    </row>
    <row r="578" spans="1:4" x14ac:dyDescent="0.25">
      <c r="A578" t="s">
        <v>107</v>
      </c>
      <c r="B578" t="s">
        <v>108</v>
      </c>
      <c r="C578" s="59">
        <v>42965</v>
      </c>
      <c r="D578" s="156">
        <v>0</v>
      </c>
    </row>
    <row r="579" spans="1:4" x14ac:dyDescent="0.25">
      <c r="A579" t="s">
        <v>107</v>
      </c>
      <c r="B579" t="s">
        <v>108</v>
      </c>
      <c r="C579" s="59">
        <v>42972</v>
      </c>
      <c r="D579" s="156">
        <v>0</v>
      </c>
    </row>
    <row r="580" spans="1:4" x14ac:dyDescent="0.25">
      <c r="A580" t="s">
        <v>107</v>
      </c>
      <c r="B580" t="s">
        <v>108</v>
      </c>
      <c r="C580" s="59">
        <v>42979</v>
      </c>
      <c r="D580" s="156">
        <v>0</v>
      </c>
    </row>
    <row r="581" spans="1:4" x14ac:dyDescent="0.25">
      <c r="A581" t="s">
        <v>107</v>
      </c>
      <c r="B581" t="s">
        <v>108</v>
      </c>
      <c r="C581" s="59">
        <v>42986</v>
      </c>
      <c r="D581" s="156">
        <v>0</v>
      </c>
    </row>
    <row r="582" spans="1:4" x14ac:dyDescent="0.25">
      <c r="A582" t="s">
        <v>107</v>
      </c>
      <c r="B582" t="s">
        <v>108</v>
      </c>
      <c r="C582" s="59">
        <v>42993</v>
      </c>
      <c r="D582" s="156">
        <v>0</v>
      </c>
    </row>
    <row r="583" spans="1:4" x14ac:dyDescent="0.25">
      <c r="A583" t="s">
        <v>107</v>
      </c>
      <c r="B583" t="s">
        <v>108</v>
      </c>
      <c r="C583" s="59">
        <v>43000</v>
      </c>
      <c r="D583" s="156">
        <v>0</v>
      </c>
    </row>
    <row r="584" spans="1:4" x14ac:dyDescent="0.25">
      <c r="A584" t="s">
        <v>107</v>
      </c>
      <c r="B584" t="s">
        <v>108</v>
      </c>
      <c r="C584" s="59">
        <v>43007</v>
      </c>
      <c r="D584" s="156">
        <v>0</v>
      </c>
    </row>
    <row r="585" spans="1:4" x14ac:dyDescent="0.25">
      <c r="A585" t="s">
        <v>107</v>
      </c>
      <c r="B585" t="s">
        <v>108</v>
      </c>
      <c r="C585" s="59">
        <v>43014</v>
      </c>
      <c r="D585" s="156">
        <v>0</v>
      </c>
    </row>
    <row r="586" spans="1:4" x14ac:dyDescent="0.25">
      <c r="A586" t="s">
        <v>107</v>
      </c>
      <c r="B586" t="s">
        <v>108</v>
      </c>
      <c r="C586" s="59">
        <v>43021</v>
      </c>
      <c r="D586" s="156">
        <v>0</v>
      </c>
    </row>
    <row r="587" spans="1:4" x14ac:dyDescent="0.25">
      <c r="A587" t="s">
        <v>107</v>
      </c>
      <c r="B587" t="s">
        <v>108</v>
      </c>
      <c r="C587" s="59">
        <v>43028</v>
      </c>
      <c r="D587" s="156">
        <v>0</v>
      </c>
    </row>
    <row r="588" spans="1:4" x14ac:dyDescent="0.25">
      <c r="A588" t="s">
        <v>107</v>
      </c>
      <c r="B588" t="s">
        <v>108</v>
      </c>
      <c r="C588" s="59">
        <v>43035</v>
      </c>
      <c r="D588" s="156">
        <v>0</v>
      </c>
    </row>
    <row r="589" spans="1:4" x14ac:dyDescent="0.25">
      <c r="A589" t="s">
        <v>107</v>
      </c>
      <c r="B589" t="s">
        <v>108</v>
      </c>
      <c r="C589" s="59">
        <v>43042</v>
      </c>
      <c r="D589" s="156">
        <v>0</v>
      </c>
    </row>
    <row r="590" spans="1:4" x14ac:dyDescent="0.25">
      <c r="A590" t="s">
        <v>107</v>
      </c>
      <c r="B590" t="s">
        <v>108</v>
      </c>
      <c r="C590" s="59">
        <v>43049</v>
      </c>
      <c r="D590" s="156">
        <v>0</v>
      </c>
    </row>
    <row r="591" spans="1:4" x14ac:dyDescent="0.25">
      <c r="A591" t="s">
        <v>107</v>
      </c>
      <c r="B591" t="s">
        <v>108</v>
      </c>
      <c r="C591" s="59">
        <v>43056</v>
      </c>
      <c r="D591" s="156">
        <v>0</v>
      </c>
    </row>
    <row r="592" spans="1:4" x14ac:dyDescent="0.25">
      <c r="A592" t="s">
        <v>107</v>
      </c>
      <c r="B592" t="s">
        <v>108</v>
      </c>
      <c r="C592" s="59">
        <v>43063</v>
      </c>
      <c r="D592" s="156">
        <v>0</v>
      </c>
    </row>
    <row r="593" spans="1:4" x14ac:dyDescent="0.25">
      <c r="A593" t="s">
        <v>107</v>
      </c>
      <c r="B593" t="s">
        <v>108</v>
      </c>
      <c r="C593" s="59">
        <v>43070</v>
      </c>
      <c r="D593" s="156">
        <v>0</v>
      </c>
    </row>
    <row r="594" spans="1:4" x14ac:dyDescent="0.25">
      <c r="A594" t="s">
        <v>107</v>
      </c>
      <c r="B594" t="s">
        <v>108</v>
      </c>
      <c r="C594" s="59">
        <v>43077</v>
      </c>
      <c r="D594" s="156">
        <v>0</v>
      </c>
    </row>
    <row r="595" spans="1:4" x14ac:dyDescent="0.25">
      <c r="A595" t="s">
        <v>107</v>
      </c>
      <c r="B595" t="s">
        <v>108</v>
      </c>
      <c r="C595" s="59">
        <v>43084</v>
      </c>
      <c r="D595" s="156">
        <v>0</v>
      </c>
    </row>
    <row r="596" spans="1:4" x14ac:dyDescent="0.25">
      <c r="A596" t="s">
        <v>107</v>
      </c>
      <c r="B596" t="s">
        <v>108</v>
      </c>
      <c r="C596" s="59">
        <v>43091</v>
      </c>
      <c r="D596" s="156">
        <v>0</v>
      </c>
    </row>
    <row r="597" spans="1:4" x14ac:dyDescent="0.25">
      <c r="A597" t="s">
        <v>107</v>
      </c>
      <c r="B597" t="s">
        <v>108</v>
      </c>
      <c r="C597" s="59">
        <v>43105</v>
      </c>
      <c r="D597" s="156">
        <v>0</v>
      </c>
    </row>
    <row r="598" spans="1:4" x14ac:dyDescent="0.25">
      <c r="A598" t="s">
        <v>107</v>
      </c>
      <c r="B598" t="s">
        <v>108</v>
      </c>
      <c r="C598" s="59">
        <v>43112</v>
      </c>
      <c r="D598" s="156">
        <v>0</v>
      </c>
    </row>
    <row r="599" spans="1:4" x14ac:dyDescent="0.25">
      <c r="A599" t="s">
        <v>107</v>
      </c>
      <c r="B599" t="s">
        <v>108</v>
      </c>
      <c r="C599" s="59">
        <v>43119</v>
      </c>
      <c r="D599" s="156">
        <v>0</v>
      </c>
    </row>
    <row r="600" spans="1:4" x14ac:dyDescent="0.25">
      <c r="A600" t="s">
        <v>107</v>
      </c>
      <c r="B600" t="s">
        <v>108</v>
      </c>
      <c r="C600" s="59">
        <v>43126</v>
      </c>
      <c r="D600" s="156">
        <v>0</v>
      </c>
    </row>
    <row r="601" spans="1:4" x14ac:dyDescent="0.25">
      <c r="A601" t="s">
        <v>107</v>
      </c>
      <c r="B601" t="s">
        <v>108</v>
      </c>
      <c r="C601" s="59">
        <v>43133</v>
      </c>
      <c r="D601" s="156">
        <v>0</v>
      </c>
    </row>
    <row r="602" spans="1:4" x14ac:dyDescent="0.25">
      <c r="A602" t="s">
        <v>107</v>
      </c>
      <c r="B602" t="s">
        <v>108</v>
      </c>
      <c r="C602" s="59">
        <v>43140</v>
      </c>
      <c r="D602" s="156">
        <v>0</v>
      </c>
    </row>
    <row r="603" spans="1:4" x14ac:dyDescent="0.25">
      <c r="A603" t="s">
        <v>107</v>
      </c>
      <c r="B603" t="s">
        <v>108</v>
      </c>
      <c r="C603" s="59">
        <v>43147</v>
      </c>
      <c r="D603" s="156">
        <v>0</v>
      </c>
    </row>
    <row r="604" spans="1:4" x14ac:dyDescent="0.25">
      <c r="A604" t="s">
        <v>107</v>
      </c>
      <c r="B604" t="s">
        <v>108</v>
      </c>
      <c r="C604" s="59">
        <v>43154</v>
      </c>
      <c r="D604" s="156">
        <v>0</v>
      </c>
    </row>
    <row r="605" spans="1:4" x14ac:dyDescent="0.25">
      <c r="A605" t="s">
        <v>107</v>
      </c>
      <c r="B605" t="s">
        <v>108</v>
      </c>
      <c r="C605" s="59">
        <v>43161</v>
      </c>
      <c r="D605" s="156">
        <v>0</v>
      </c>
    </row>
    <row r="606" spans="1:4" x14ac:dyDescent="0.25">
      <c r="A606" t="s">
        <v>107</v>
      </c>
      <c r="B606" t="s">
        <v>108</v>
      </c>
      <c r="C606" s="59">
        <v>43168</v>
      </c>
      <c r="D606" s="156">
        <v>0</v>
      </c>
    </row>
    <row r="607" spans="1:4" x14ac:dyDescent="0.25">
      <c r="A607" t="s">
        <v>107</v>
      </c>
      <c r="B607" t="s">
        <v>108</v>
      </c>
      <c r="C607" s="59">
        <v>43175</v>
      </c>
      <c r="D607" s="156">
        <v>0</v>
      </c>
    </row>
    <row r="608" spans="1:4" x14ac:dyDescent="0.25">
      <c r="A608" t="s">
        <v>107</v>
      </c>
      <c r="B608" t="s">
        <v>108</v>
      </c>
      <c r="C608" s="59">
        <v>43182</v>
      </c>
      <c r="D608" s="156">
        <v>0</v>
      </c>
    </row>
    <row r="609" spans="1:4" x14ac:dyDescent="0.25">
      <c r="A609" t="s">
        <v>107</v>
      </c>
      <c r="B609" t="s">
        <v>108</v>
      </c>
      <c r="C609" s="59">
        <v>43189</v>
      </c>
      <c r="D609" s="156">
        <v>0</v>
      </c>
    </row>
    <row r="610" spans="1:4" x14ac:dyDescent="0.25">
      <c r="A610" t="s">
        <v>107</v>
      </c>
      <c r="B610" t="s">
        <v>108</v>
      </c>
      <c r="C610" s="59">
        <v>43196</v>
      </c>
      <c r="D610" s="156">
        <v>0</v>
      </c>
    </row>
    <row r="611" spans="1:4" x14ac:dyDescent="0.25">
      <c r="A611" t="s">
        <v>109</v>
      </c>
      <c r="B611" t="s">
        <v>110</v>
      </c>
      <c r="C611" s="59">
        <v>42937</v>
      </c>
      <c r="D611" s="156">
        <v>0</v>
      </c>
    </row>
    <row r="612" spans="1:4" x14ac:dyDescent="0.25">
      <c r="A612" t="s">
        <v>109</v>
      </c>
      <c r="B612" t="s">
        <v>110</v>
      </c>
      <c r="C612" s="59">
        <v>42944</v>
      </c>
      <c r="D612" s="156">
        <v>0</v>
      </c>
    </row>
    <row r="613" spans="1:4" x14ac:dyDescent="0.25">
      <c r="A613" t="s">
        <v>109</v>
      </c>
      <c r="B613" t="s">
        <v>110</v>
      </c>
      <c r="C613" s="59">
        <v>42951</v>
      </c>
      <c r="D613" s="156">
        <v>0</v>
      </c>
    </row>
    <row r="614" spans="1:4" x14ac:dyDescent="0.25">
      <c r="A614" t="s">
        <v>109</v>
      </c>
      <c r="B614" t="s">
        <v>110</v>
      </c>
      <c r="C614" s="59">
        <v>42958</v>
      </c>
      <c r="D614" s="156">
        <v>0</v>
      </c>
    </row>
    <row r="615" spans="1:4" x14ac:dyDescent="0.25">
      <c r="A615" t="s">
        <v>109</v>
      </c>
      <c r="B615" t="s">
        <v>110</v>
      </c>
      <c r="C615" s="59">
        <v>42965</v>
      </c>
      <c r="D615" s="156">
        <v>0</v>
      </c>
    </row>
    <row r="616" spans="1:4" x14ac:dyDescent="0.25">
      <c r="A616" t="s">
        <v>109</v>
      </c>
      <c r="B616" t="s">
        <v>110</v>
      </c>
      <c r="C616" s="59">
        <v>42972</v>
      </c>
      <c r="D616" s="156">
        <v>0</v>
      </c>
    </row>
    <row r="617" spans="1:4" x14ac:dyDescent="0.25">
      <c r="A617" t="s">
        <v>109</v>
      </c>
      <c r="B617" t="s">
        <v>110</v>
      </c>
      <c r="C617" s="59">
        <v>42979</v>
      </c>
      <c r="D617" s="156">
        <v>0</v>
      </c>
    </row>
    <row r="618" spans="1:4" x14ac:dyDescent="0.25">
      <c r="A618" t="s">
        <v>109</v>
      </c>
      <c r="B618" t="s">
        <v>110</v>
      </c>
      <c r="C618" s="59">
        <v>42986</v>
      </c>
      <c r="D618" s="156">
        <v>0</v>
      </c>
    </row>
    <row r="619" spans="1:4" x14ac:dyDescent="0.25">
      <c r="A619" t="s">
        <v>109</v>
      </c>
      <c r="B619" t="s">
        <v>110</v>
      </c>
      <c r="C619" s="59">
        <v>42993</v>
      </c>
      <c r="D619" s="156">
        <v>0</v>
      </c>
    </row>
    <row r="620" spans="1:4" x14ac:dyDescent="0.25">
      <c r="A620" t="s">
        <v>109</v>
      </c>
      <c r="B620" t="s">
        <v>110</v>
      </c>
      <c r="C620" s="59">
        <v>43000</v>
      </c>
      <c r="D620" s="156">
        <v>0</v>
      </c>
    </row>
    <row r="621" spans="1:4" x14ac:dyDescent="0.25">
      <c r="A621" t="s">
        <v>109</v>
      </c>
      <c r="B621" t="s">
        <v>110</v>
      </c>
      <c r="C621" s="59">
        <v>43007</v>
      </c>
      <c r="D621" s="156">
        <v>0</v>
      </c>
    </row>
    <row r="622" spans="1:4" x14ac:dyDescent="0.25">
      <c r="A622" t="s">
        <v>109</v>
      </c>
      <c r="B622" t="s">
        <v>110</v>
      </c>
      <c r="C622" s="59">
        <v>43014</v>
      </c>
      <c r="D622" s="156">
        <v>0</v>
      </c>
    </row>
    <row r="623" spans="1:4" x14ac:dyDescent="0.25">
      <c r="A623" t="s">
        <v>109</v>
      </c>
      <c r="B623" t="s">
        <v>110</v>
      </c>
      <c r="C623" s="59">
        <v>43021</v>
      </c>
      <c r="D623" s="156">
        <v>0</v>
      </c>
    </row>
    <row r="624" spans="1:4" x14ac:dyDescent="0.25">
      <c r="A624" t="s">
        <v>109</v>
      </c>
      <c r="B624" t="s">
        <v>110</v>
      </c>
      <c r="C624" s="59">
        <v>43028</v>
      </c>
      <c r="D624" s="156">
        <v>0</v>
      </c>
    </row>
    <row r="625" spans="1:4" x14ac:dyDescent="0.25">
      <c r="A625" t="s">
        <v>109</v>
      </c>
      <c r="B625" t="s">
        <v>110</v>
      </c>
      <c r="C625" s="59">
        <v>43035</v>
      </c>
      <c r="D625" s="156">
        <v>0</v>
      </c>
    </row>
    <row r="626" spans="1:4" x14ac:dyDescent="0.25">
      <c r="A626" t="s">
        <v>109</v>
      </c>
      <c r="B626" t="s">
        <v>110</v>
      </c>
      <c r="C626" s="59">
        <v>43042</v>
      </c>
      <c r="D626" s="156">
        <v>0</v>
      </c>
    </row>
    <row r="627" spans="1:4" x14ac:dyDescent="0.25">
      <c r="A627" t="s">
        <v>109</v>
      </c>
      <c r="B627" t="s">
        <v>110</v>
      </c>
      <c r="C627" s="59">
        <v>43049</v>
      </c>
      <c r="D627" s="156">
        <v>0</v>
      </c>
    </row>
    <row r="628" spans="1:4" x14ac:dyDescent="0.25">
      <c r="A628" t="s">
        <v>109</v>
      </c>
      <c r="B628" t="s">
        <v>110</v>
      </c>
      <c r="C628" s="59">
        <v>43056</v>
      </c>
      <c r="D628" s="156">
        <v>0</v>
      </c>
    </row>
    <row r="629" spans="1:4" x14ac:dyDescent="0.25">
      <c r="A629" t="s">
        <v>109</v>
      </c>
      <c r="B629" t="s">
        <v>110</v>
      </c>
      <c r="C629" s="59">
        <v>43063</v>
      </c>
      <c r="D629" s="156">
        <v>0</v>
      </c>
    </row>
    <row r="630" spans="1:4" x14ac:dyDescent="0.25">
      <c r="A630" t="s">
        <v>109</v>
      </c>
      <c r="B630" t="s">
        <v>110</v>
      </c>
      <c r="C630" s="59">
        <v>43070</v>
      </c>
      <c r="D630" s="156">
        <v>0</v>
      </c>
    </row>
    <row r="631" spans="1:4" x14ac:dyDescent="0.25">
      <c r="A631" t="s">
        <v>109</v>
      </c>
      <c r="B631" t="s">
        <v>110</v>
      </c>
      <c r="C631" s="59">
        <v>43077</v>
      </c>
      <c r="D631" s="156">
        <v>0</v>
      </c>
    </row>
    <row r="632" spans="1:4" x14ac:dyDescent="0.25">
      <c r="A632" t="s">
        <v>109</v>
      </c>
      <c r="B632" t="s">
        <v>110</v>
      </c>
      <c r="C632" s="59">
        <v>43084</v>
      </c>
      <c r="D632" s="156">
        <v>0</v>
      </c>
    </row>
    <row r="633" spans="1:4" x14ac:dyDescent="0.25">
      <c r="A633" t="s">
        <v>109</v>
      </c>
      <c r="B633" t="s">
        <v>110</v>
      </c>
      <c r="C633" s="59">
        <v>43091</v>
      </c>
      <c r="D633" s="156">
        <v>0</v>
      </c>
    </row>
    <row r="634" spans="1:4" x14ac:dyDescent="0.25">
      <c r="A634" t="s">
        <v>109</v>
      </c>
      <c r="B634" t="s">
        <v>110</v>
      </c>
      <c r="C634" s="59">
        <v>43105</v>
      </c>
      <c r="D634" s="156">
        <v>0</v>
      </c>
    </row>
    <row r="635" spans="1:4" x14ac:dyDescent="0.25">
      <c r="A635" t="s">
        <v>109</v>
      </c>
      <c r="B635" t="s">
        <v>110</v>
      </c>
      <c r="C635" s="59">
        <v>43112</v>
      </c>
      <c r="D635" s="156">
        <v>0</v>
      </c>
    </row>
    <row r="636" spans="1:4" x14ac:dyDescent="0.25">
      <c r="A636" t="s">
        <v>109</v>
      </c>
      <c r="B636" t="s">
        <v>110</v>
      </c>
      <c r="C636" s="59">
        <v>43119</v>
      </c>
      <c r="D636" s="156">
        <v>0</v>
      </c>
    </row>
    <row r="637" spans="1:4" x14ac:dyDescent="0.25">
      <c r="A637" t="s">
        <v>109</v>
      </c>
      <c r="B637" t="s">
        <v>110</v>
      </c>
      <c r="C637" s="59">
        <v>43126</v>
      </c>
      <c r="D637" s="156">
        <v>0</v>
      </c>
    </row>
    <row r="638" spans="1:4" x14ac:dyDescent="0.25">
      <c r="A638" t="s">
        <v>109</v>
      </c>
      <c r="B638" t="s">
        <v>110</v>
      </c>
      <c r="C638" s="59">
        <v>43133</v>
      </c>
      <c r="D638" s="156">
        <v>0</v>
      </c>
    </row>
    <row r="639" spans="1:4" x14ac:dyDescent="0.25">
      <c r="A639" t="s">
        <v>109</v>
      </c>
      <c r="B639" t="s">
        <v>110</v>
      </c>
      <c r="C639" s="59">
        <v>43140</v>
      </c>
      <c r="D639" s="156">
        <v>0</v>
      </c>
    </row>
    <row r="640" spans="1:4" x14ac:dyDescent="0.25">
      <c r="A640" t="s">
        <v>109</v>
      </c>
      <c r="B640" t="s">
        <v>110</v>
      </c>
      <c r="C640" s="59">
        <v>43147</v>
      </c>
      <c r="D640" s="156">
        <v>0</v>
      </c>
    </row>
    <row r="641" spans="1:4" x14ac:dyDescent="0.25">
      <c r="A641" t="s">
        <v>109</v>
      </c>
      <c r="B641" t="s">
        <v>110</v>
      </c>
      <c r="C641" s="59">
        <v>43154</v>
      </c>
      <c r="D641" s="156">
        <v>0</v>
      </c>
    </row>
    <row r="642" spans="1:4" x14ac:dyDescent="0.25">
      <c r="A642" t="s">
        <v>109</v>
      </c>
      <c r="B642" t="s">
        <v>110</v>
      </c>
      <c r="C642" s="59">
        <v>43161</v>
      </c>
      <c r="D642" s="156">
        <v>0</v>
      </c>
    </row>
    <row r="643" spans="1:4" x14ac:dyDescent="0.25">
      <c r="A643" t="s">
        <v>109</v>
      </c>
      <c r="B643" t="s">
        <v>110</v>
      </c>
      <c r="C643" s="59">
        <v>43168</v>
      </c>
      <c r="D643" s="156">
        <v>0</v>
      </c>
    </row>
    <row r="644" spans="1:4" x14ac:dyDescent="0.25">
      <c r="A644" t="s">
        <v>109</v>
      </c>
      <c r="B644" t="s">
        <v>110</v>
      </c>
      <c r="C644" s="59">
        <v>43175</v>
      </c>
      <c r="D644" s="156">
        <v>0</v>
      </c>
    </row>
    <row r="645" spans="1:4" x14ac:dyDescent="0.25">
      <c r="A645" t="s">
        <v>109</v>
      </c>
      <c r="B645" t="s">
        <v>110</v>
      </c>
      <c r="C645" s="59">
        <v>43182</v>
      </c>
      <c r="D645" s="156">
        <v>0</v>
      </c>
    </row>
    <row r="646" spans="1:4" x14ac:dyDescent="0.25">
      <c r="A646" t="s">
        <v>109</v>
      </c>
      <c r="B646" t="s">
        <v>110</v>
      </c>
      <c r="C646" s="59">
        <v>43189</v>
      </c>
      <c r="D646" s="156">
        <v>0</v>
      </c>
    </row>
    <row r="647" spans="1:4" x14ac:dyDescent="0.25">
      <c r="A647" t="s">
        <v>109</v>
      </c>
      <c r="B647" t="s">
        <v>110</v>
      </c>
      <c r="C647" s="59">
        <v>43196</v>
      </c>
      <c r="D647" s="156">
        <v>0</v>
      </c>
    </row>
    <row r="648" spans="1:4" x14ac:dyDescent="0.25">
      <c r="A648" t="s">
        <v>111</v>
      </c>
      <c r="B648" t="s">
        <v>112</v>
      </c>
      <c r="C648" s="59">
        <v>42741</v>
      </c>
      <c r="D648" s="156">
        <v>0.98</v>
      </c>
    </row>
    <row r="649" spans="1:4" x14ac:dyDescent="0.25">
      <c r="A649" t="s">
        <v>111</v>
      </c>
      <c r="B649" t="s">
        <v>112</v>
      </c>
      <c r="C649" s="59">
        <v>42748</v>
      </c>
      <c r="D649" s="156">
        <v>0.98</v>
      </c>
    </row>
    <row r="650" spans="1:4" x14ac:dyDescent="0.25">
      <c r="A650" t="s">
        <v>111</v>
      </c>
      <c r="B650" t="s">
        <v>112</v>
      </c>
      <c r="C650" s="59">
        <v>42755</v>
      </c>
      <c r="D650" s="156">
        <v>0.98</v>
      </c>
    </row>
    <row r="651" spans="1:4" x14ac:dyDescent="0.25">
      <c r="A651" t="s">
        <v>111</v>
      </c>
      <c r="B651" t="s">
        <v>112</v>
      </c>
      <c r="C651" s="59">
        <v>42762</v>
      </c>
      <c r="D651" s="156">
        <v>0.98</v>
      </c>
    </row>
    <row r="652" spans="1:4" x14ac:dyDescent="0.25">
      <c r="A652" t="s">
        <v>111</v>
      </c>
      <c r="B652" t="s">
        <v>112</v>
      </c>
      <c r="C652" s="59">
        <v>42769</v>
      </c>
      <c r="D652" s="156">
        <v>0.98</v>
      </c>
    </row>
    <row r="653" spans="1:4" x14ac:dyDescent="0.25">
      <c r="A653" t="s">
        <v>111</v>
      </c>
      <c r="B653" t="s">
        <v>112</v>
      </c>
      <c r="C653" s="59">
        <v>42776</v>
      </c>
      <c r="D653" s="156">
        <v>0.98</v>
      </c>
    </row>
    <row r="654" spans="1:4" x14ac:dyDescent="0.25">
      <c r="A654" t="s">
        <v>111</v>
      </c>
      <c r="B654" t="s">
        <v>112</v>
      </c>
      <c r="C654" s="59">
        <v>42783</v>
      </c>
      <c r="D654" s="156">
        <v>0.98</v>
      </c>
    </row>
    <row r="655" spans="1:4" x14ac:dyDescent="0.25">
      <c r="A655" t="s">
        <v>111</v>
      </c>
      <c r="B655" t="s">
        <v>112</v>
      </c>
      <c r="C655" s="59">
        <v>42790</v>
      </c>
      <c r="D655" s="156">
        <v>0.98120000000000007</v>
      </c>
    </row>
    <row r="656" spans="1:4" x14ac:dyDescent="0.25">
      <c r="A656" t="s">
        <v>111</v>
      </c>
      <c r="B656" t="s">
        <v>112</v>
      </c>
      <c r="C656" s="59">
        <v>42797</v>
      </c>
      <c r="D656" s="156">
        <v>0.98219999999999996</v>
      </c>
    </row>
    <row r="657" spans="1:4" x14ac:dyDescent="0.25">
      <c r="A657" t="s">
        <v>111</v>
      </c>
      <c r="B657" t="s">
        <v>112</v>
      </c>
      <c r="C657" s="59">
        <v>42804</v>
      </c>
      <c r="D657" s="156">
        <v>0.98299999999999998</v>
      </c>
    </row>
    <row r="658" spans="1:4" x14ac:dyDescent="0.25">
      <c r="A658" t="s">
        <v>111</v>
      </c>
      <c r="B658" t="s">
        <v>112</v>
      </c>
      <c r="C658" s="59">
        <v>42811</v>
      </c>
      <c r="D658" s="156">
        <v>0.98360000000000003</v>
      </c>
    </row>
    <row r="659" spans="1:4" x14ac:dyDescent="0.25">
      <c r="A659" t="s">
        <v>111</v>
      </c>
      <c r="B659" t="s">
        <v>112</v>
      </c>
      <c r="C659" s="59">
        <v>42818</v>
      </c>
      <c r="D659" s="156">
        <v>0.98419999999999996</v>
      </c>
    </row>
    <row r="660" spans="1:4" x14ac:dyDescent="0.25">
      <c r="A660" t="s">
        <v>111</v>
      </c>
      <c r="B660" t="s">
        <v>112</v>
      </c>
      <c r="C660" s="59">
        <v>42825</v>
      </c>
      <c r="D660" s="156">
        <v>0.98459999999999992</v>
      </c>
    </row>
    <row r="661" spans="1:4" x14ac:dyDescent="0.25">
      <c r="A661" t="s">
        <v>111</v>
      </c>
      <c r="B661" t="s">
        <v>112</v>
      </c>
      <c r="C661" s="59">
        <v>42832</v>
      </c>
      <c r="D661" s="156">
        <v>0.98360000000000003</v>
      </c>
    </row>
    <row r="662" spans="1:4" x14ac:dyDescent="0.25">
      <c r="A662" t="s">
        <v>111</v>
      </c>
      <c r="B662" t="s">
        <v>112</v>
      </c>
      <c r="C662" s="59">
        <v>42839</v>
      </c>
      <c r="D662" s="156">
        <v>0.98269999999999991</v>
      </c>
    </row>
    <row r="663" spans="1:4" x14ac:dyDescent="0.25">
      <c r="A663" t="s">
        <v>111</v>
      </c>
      <c r="B663" t="s">
        <v>112</v>
      </c>
      <c r="C663" s="59">
        <v>42846</v>
      </c>
      <c r="D663" s="156">
        <v>0.9819</v>
      </c>
    </row>
    <row r="664" spans="1:4" x14ac:dyDescent="0.25">
      <c r="A664" t="s">
        <v>111</v>
      </c>
      <c r="B664" t="s">
        <v>112</v>
      </c>
      <c r="C664" s="59">
        <v>42853</v>
      </c>
      <c r="D664" s="156">
        <v>0.98060000000000003</v>
      </c>
    </row>
    <row r="665" spans="1:4" x14ac:dyDescent="0.25">
      <c r="A665" t="s">
        <v>111</v>
      </c>
      <c r="B665" t="s">
        <v>112</v>
      </c>
      <c r="C665" s="59">
        <v>42860</v>
      </c>
      <c r="D665" s="156">
        <v>0.98</v>
      </c>
    </row>
    <row r="666" spans="1:4" x14ac:dyDescent="0.25">
      <c r="A666" t="s">
        <v>111</v>
      </c>
      <c r="B666" t="s">
        <v>112</v>
      </c>
      <c r="C666" s="59">
        <v>42867</v>
      </c>
      <c r="D666" s="156">
        <v>0.98</v>
      </c>
    </row>
    <row r="667" spans="1:4" x14ac:dyDescent="0.25">
      <c r="A667" t="s">
        <v>111</v>
      </c>
      <c r="B667" t="s">
        <v>112</v>
      </c>
      <c r="C667" s="59">
        <v>42874</v>
      </c>
      <c r="D667" s="156">
        <v>0.98</v>
      </c>
    </row>
    <row r="668" spans="1:4" x14ac:dyDescent="0.25">
      <c r="A668" t="s">
        <v>111</v>
      </c>
      <c r="B668" t="s">
        <v>112</v>
      </c>
      <c r="C668" s="59">
        <v>42881</v>
      </c>
      <c r="D668" s="156">
        <v>0.98049999999999993</v>
      </c>
    </row>
    <row r="669" spans="1:4" x14ac:dyDescent="0.25">
      <c r="A669" t="s">
        <v>111</v>
      </c>
      <c r="B669" t="s">
        <v>112</v>
      </c>
      <c r="C669" s="59">
        <v>42888</v>
      </c>
      <c r="D669" s="156">
        <v>0.98140000000000005</v>
      </c>
    </row>
    <row r="670" spans="1:4" x14ac:dyDescent="0.25">
      <c r="A670" t="s">
        <v>111</v>
      </c>
      <c r="B670" t="s">
        <v>112</v>
      </c>
      <c r="C670" s="59">
        <v>42895</v>
      </c>
      <c r="D670" s="156">
        <v>0.98219999999999996</v>
      </c>
    </row>
    <row r="671" spans="1:4" x14ac:dyDescent="0.25">
      <c r="A671" t="s">
        <v>111</v>
      </c>
      <c r="B671" t="s">
        <v>112</v>
      </c>
      <c r="C671" s="59">
        <v>42902</v>
      </c>
      <c r="D671" s="156">
        <v>0.98290000000000011</v>
      </c>
    </row>
    <row r="672" spans="1:4" x14ac:dyDescent="0.25">
      <c r="A672" t="s">
        <v>111</v>
      </c>
      <c r="B672" t="s">
        <v>112</v>
      </c>
      <c r="C672" s="59">
        <v>42909</v>
      </c>
      <c r="D672" s="156">
        <v>0.98360000000000003</v>
      </c>
    </row>
    <row r="673" spans="1:4" x14ac:dyDescent="0.25">
      <c r="A673" t="s">
        <v>111</v>
      </c>
      <c r="B673" t="s">
        <v>112</v>
      </c>
      <c r="C673" s="59">
        <v>42923</v>
      </c>
      <c r="D673" s="156">
        <v>0.98380000000000001</v>
      </c>
    </row>
    <row r="674" spans="1:4" x14ac:dyDescent="0.25">
      <c r="A674" t="s">
        <v>111</v>
      </c>
      <c r="B674" t="s">
        <v>112</v>
      </c>
      <c r="C674" s="59">
        <v>42930</v>
      </c>
      <c r="D674" s="156">
        <v>0.98409999999999997</v>
      </c>
    </row>
    <row r="675" spans="1:4" x14ac:dyDescent="0.25">
      <c r="A675" t="s">
        <v>111</v>
      </c>
      <c r="B675" t="s">
        <v>112</v>
      </c>
      <c r="C675" s="59">
        <v>42937</v>
      </c>
      <c r="D675" s="156">
        <v>0.98430000000000006</v>
      </c>
    </row>
    <row r="676" spans="1:4" x14ac:dyDescent="0.25">
      <c r="A676" t="s">
        <v>111</v>
      </c>
      <c r="B676" t="s">
        <v>112</v>
      </c>
      <c r="C676" s="59">
        <v>42944</v>
      </c>
      <c r="D676" s="156">
        <v>0.98450000000000004</v>
      </c>
    </row>
    <row r="677" spans="1:4" x14ac:dyDescent="0.25">
      <c r="A677" t="s">
        <v>111</v>
      </c>
      <c r="B677" t="s">
        <v>112</v>
      </c>
      <c r="C677" s="59">
        <v>42951</v>
      </c>
      <c r="D677" s="156">
        <v>0.98470000000000002</v>
      </c>
    </row>
    <row r="678" spans="1:4" x14ac:dyDescent="0.25">
      <c r="A678" t="s">
        <v>111</v>
      </c>
      <c r="B678" t="s">
        <v>112</v>
      </c>
      <c r="C678" s="59">
        <v>42958</v>
      </c>
      <c r="D678" s="156">
        <v>0.98480000000000001</v>
      </c>
    </row>
    <row r="679" spans="1:4" x14ac:dyDescent="0.25">
      <c r="A679" t="s">
        <v>111</v>
      </c>
      <c r="B679" t="s">
        <v>112</v>
      </c>
      <c r="C679" s="59">
        <v>42965</v>
      </c>
      <c r="D679" s="156">
        <v>0.98470000000000002</v>
      </c>
    </row>
    <row r="680" spans="1:4" x14ac:dyDescent="0.25">
      <c r="A680" t="s">
        <v>111</v>
      </c>
      <c r="B680" t="s">
        <v>112</v>
      </c>
      <c r="C680" s="59">
        <v>42972</v>
      </c>
      <c r="D680" s="156">
        <v>0.98450000000000004</v>
      </c>
    </row>
    <row r="681" spans="1:4" x14ac:dyDescent="0.25">
      <c r="A681" t="s">
        <v>111</v>
      </c>
      <c r="B681" t="s">
        <v>112</v>
      </c>
      <c r="C681" s="59">
        <v>42979</v>
      </c>
      <c r="D681" s="156">
        <v>0.98439999999999994</v>
      </c>
    </row>
    <row r="682" spans="1:4" x14ac:dyDescent="0.25">
      <c r="A682" t="s">
        <v>111</v>
      </c>
      <c r="B682" t="s">
        <v>112</v>
      </c>
      <c r="C682" s="59">
        <v>42986</v>
      </c>
      <c r="D682" s="156">
        <v>0.98430000000000006</v>
      </c>
    </row>
    <row r="683" spans="1:4" x14ac:dyDescent="0.25">
      <c r="A683" t="s">
        <v>111</v>
      </c>
      <c r="B683" t="s">
        <v>112</v>
      </c>
      <c r="C683" s="59">
        <v>42993</v>
      </c>
      <c r="D683" s="156">
        <v>0.98419999999999996</v>
      </c>
    </row>
    <row r="684" spans="1:4" x14ac:dyDescent="0.25">
      <c r="A684" t="s">
        <v>111</v>
      </c>
      <c r="B684" t="s">
        <v>112</v>
      </c>
      <c r="C684" s="59">
        <v>43000</v>
      </c>
      <c r="D684" s="156">
        <v>0.98409999999999997</v>
      </c>
    </row>
    <row r="685" spans="1:4" x14ac:dyDescent="0.25">
      <c r="A685" t="s">
        <v>111</v>
      </c>
      <c r="B685" t="s">
        <v>112</v>
      </c>
      <c r="C685" s="59">
        <v>43007</v>
      </c>
      <c r="D685" s="156">
        <v>0.98419999999999996</v>
      </c>
    </row>
    <row r="686" spans="1:4" x14ac:dyDescent="0.25">
      <c r="A686" t="s">
        <v>111</v>
      </c>
      <c r="B686" t="s">
        <v>112</v>
      </c>
      <c r="C686" s="59">
        <v>43014</v>
      </c>
      <c r="D686" s="156">
        <v>0.98439999999999994</v>
      </c>
    </row>
    <row r="687" spans="1:4" x14ac:dyDescent="0.25">
      <c r="A687" t="s">
        <v>111</v>
      </c>
      <c r="B687" t="s">
        <v>112</v>
      </c>
      <c r="C687" s="59">
        <v>43021</v>
      </c>
      <c r="D687" s="156">
        <v>0.98450000000000004</v>
      </c>
    </row>
    <row r="688" spans="1:4" x14ac:dyDescent="0.25">
      <c r="A688" t="s">
        <v>111</v>
      </c>
      <c r="B688" t="s">
        <v>112</v>
      </c>
      <c r="C688" s="59">
        <v>43028</v>
      </c>
      <c r="D688" s="156">
        <v>0.9849</v>
      </c>
    </row>
    <row r="689" spans="1:4" x14ac:dyDescent="0.25">
      <c r="A689" t="s">
        <v>111</v>
      </c>
      <c r="B689" t="s">
        <v>112</v>
      </c>
      <c r="C689" s="59">
        <v>43035</v>
      </c>
      <c r="D689" s="156">
        <v>0.98519999999999996</v>
      </c>
    </row>
    <row r="690" spans="1:4" x14ac:dyDescent="0.25">
      <c r="A690" t="s">
        <v>111</v>
      </c>
      <c r="B690" t="s">
        <v>112</v>
      </c>
      <c r="C690" s="59">
        <v>43042</v>
      </c>
      <c r="D690" s="156">
        <v>0.98560000000000003</v>
      </c>
    </row>
    <row r="691" spans="1:4" x14ac:dyDescent="0.25">
      <c r="A691" t="s">
        <v>111</v>
      </c>
      <c r="B691" t="s">
        <v>112</v>
      </c>
      <c r="C691" s="59">
        <v>43049</v>
      </c>
      <c r="D691" s="156">
        <v>0.9859</v>
      </c>
    </row>
    <row r="692" spans="1:4" x14ac:dyDescent="0.25">
      <c r="A692" t="s">
        <v>111</v>
      </c>
      <c r="B692" t="s">
        <v>112</v>
      </c>
      <c r="C692" s="59">
        <v>43056</v>
      </c>
      <c r="D692" s="156">
        <v>0.98620000000000008</v>
      </c>
    </row>
    <row r="693" spans="1:4" x14ac:dyDescent="0.25">
      <c r="A693" t="s">
        <v>111</v>
      </c>
      <c r="B693" t="s">
        <v>112</v>
      </c>
      <c r="C693" s="59">
        <v>43063</v>
      </c>
      <c r="D693" s="156">
        <v>0.98650000000000004</v>
      </c>
    </row>
    <row r="694" spans="1:4" x14ac:dyDescent="0.25">
      <c r="A694" t="s">
        <v>111</v>
      </c>
      <c r="B694" t="s">
        <v>112</v>
      </c>
      <c r="C694" s="59">
        <v>43070</v>
      </c>
      <c r="D694" s="156">
        <v>0.98680000000000012</v>
      </c>
    </row>
    <row r="695" spans="1:4" x14ac:dyDescent="0.25">
      <c r="A695" t="s">
        <v>111</v>
      </c>
      <c r="B695" t="s">
        <v>112</v>
      </c>
      <c r="C695" s="59">
        <v>43077</v>
      </c>
      <c r="D695" s="156">
        <v>0.98650000000000004</v>
      </c>
    </row>
    <row r="696" spans="1:4" x14ac:dyDescent="0.25">
      <c r="A696" t="s">
        <v>111</v>
      </c>
      <c r="B696" t="s">
        <v>112</v>
      </c>
      <c r="C696" s="59">
        <v>43084</v>
      </c>
      <c r="D696" s="156">
        <v>0.98609999999999998</v>
      </c>
    </row>
    <row r="697" spans="1:4" x14ac:dyDescent="0.25">
      <c r="A697" t="s">
        <v>111</v>
      </c>
      <c r="B697" t="s">
        <v>112</v>
      </c>
      <c r="C697" s="59">
        <v>43091</v>
      </c>
      <c r="D697" s="156">
        <v>0.98580000000000001</v>
      </c>
    </row>
    <row r="698" spans="1:4" x14ac:dyDescent="0.25">
      <c r="A698" t="s">
        <v>111</v>
      </c>
      <c r="B698" t="s">
        <v>112</v>
      </c>
      <c r="C698" s="59">
        <v>43105</v>
      </c>
      <c r="D698" s="156">
        <v>0</v>
      </c>
    </row>
    <row r="699" spans="1:4" x14ac:dyDescent="0.25">
      <c r="A699" t="s">
        <v>111</v>
      </c>
      <c r="B699" t="s">
        <v>112</v>
      </c>
      <c r="C699" s="59">
        <v>43112</v>
      </c>
      <c r="D699" s="156">
        <v>0</v>
      </c>
    </row>
    <row r="700" spans="1:4" x14ac:dyDescent="0.25">
      <c r="A700" t="s">
        <v>111</v>
      </c>
      <c r="B700" t="s">
        <v>112</v>
      </c>
      <c r="C700" s="59">
        <v>43119</v>
      </c>
      <c r="D700" s="156">
        <v>0</v>
      </c>
    </row>
    <row r="701" spans="1:4" x14ac:dyDescent="0.25">
      <c r="A701" t="s">
        <v>111</v>
      </c>
      <c r="B701" t="s">
        <v>112</v>
      </c>
      <c r="C701" s="59">
        <v>43126</v>
      </c>
      <c r="D701" s="156">
        <v>0</v>
      </c>
    </row>
    <row r="702" spans="1:4" x14ac:dyDescent="0.25">
      <c r="A702" t="s">
        <v>111</v>
      </c>
      <c r="B702" t="s">
        <v>112</v>
      </c>
      <c r="C702" s="59">
        <v>43133</v>
      </c>
      <c r="D702" s="156">
        <v>0</v>
      </c>
    </row>
    <row r="703" spans="1:4" x14ac:dyDescent="0.25">
      <c r="A703" t="s">
        <v>111</v>
      </c>
      <c r="B703" t="s">
        <v>112</v>
      </c>
      <c r="C703" s="59">
        <v>43140</v>
      </c>
      <c r="D703" s="156">
        <v>0</v>
      </c>
    </row>
    <row r="704" spans="1:4" x14ac:dyDescent="0.25">
      <c r="A704" t="s">
        <v>111</v>
      </c>
      <c r="B704" t="s">
        <v>112</v>
      </c>
      <c r="C704" s="59">
        <v>43147</v>
      </c>
      <c r="D704" s="156">
        <v>0</v>
      </c>
    </row>
    <row r="705" spans="1:4" x14ac:dyDescent="0.25">
      <c r="A705" t="s">
        <v>111</v>
      </c>
      <c r="B705" t="s">
        <v>112</v>
      </c>
      <c r="C705" s="59">
        <v>43154</v>
      </c>
      <c r="D705" s="156">
        <v>0</v>
      </c>
    </row>
    <row r="706" spans="1:4" x14ac:dyDescent="0.25">
      <c r="A706" t="s">
        <v>111</v>
      </c>
      <c r="B706" t="s">
        <v>112</v>
      </c>
      <c r="C706" s="59">
        <v>43161</v>
      </c>
      <c r="D706" s="156">
        <v>0</v>
      </c>
    </row>
    <row r="707" spans="1:4" x14ac:dyDescent="0.25">
      <c r="A707" t="s">
        <v>111</v>
      </c>
      <c r="B707" t="s">
        <v>112</v>
      </c>
      <c r="C707" s="59">
        <v>43168</v>
      </c>
      <c r="D707" s="156">
        <v>0</v>
      </c>
    </row>
    <row r="708" spans="1:4" x14ac:dyDescent="0.25">
      <c r="A708" t="s">
        <v>111</v>
      </c>
      <c r="B708" t="s">
        <v>112</v>
      </c>
      <c r="C708" s="59">
        <v>43175</v>
      </c>
      <c r="D708" s="156">
        <v>0</v>
      </c>
    </row>
    <row r="709" spans="1:4" x14ac:dyDescent="0.25">
      <c r="A709" t="s">
        <v>111</v>
      </c>
      <c r="B709" t="s">
        <v>112</v>
      </c>
      <c r="C709" s="59">
        <v>43182</v>
      </c>
      <c r="D709" s="156">
        <v>0</v>
      </c>
    </row>
    <row r="710" spans="1:4" x14ac:dyDescent="0.25">
      <c r="A710" t="s">
        <v>111</v>
      </c>
      <c r="B710" t="s">
        <v>112</v>
      </c>
      <c r="C710" s="59">
        <v>43189</v>
      </c>
      <c r="D710" s="156">
        <v>0</v>
      </c>
    </row>
    <row r="711" spans="1:4" x14ac:dyDescent="0.25">
      <c r="A711" t="s">
        <v>111</v>
      </c>
      <c r="B711" t="s">
        <v>112</v>
      </c>
      <c r="C711" s="59">
        <v>43196</v>
      </c>
      <c r="D711" s="156">
        <v>0</v>
      </c>
    </row>
    <row r="712" spans="1:4" x14ac:dyDescent="0.25">
      <c r="A712" t="s">
        <v>113</v>
      </c>
      <c r="B712" t="s">
        <v>114</v>
      </c>
      <c r="C712" s="59">
        <v>42741</v>
      </c>
      <c r="D712" s="156">
        <v>1</v>
      </c>
    </row>
    <row r="713" spans="1:4" x14ac:dyDescent="0.25">
      <c r="A713" t="s">
        <v>113</v>
      </c>
      <c r="B713" t="s">
        <v>114</v>
      </c>
      <c r="C713" s="59">
        <v>42748</v>
      </c>
      <c r="D713" s="156">
        <v>1</v>
      </c>
    </row>
    <row r="714" spans="1:4" x14ac:dyDescent="0.25">
      <c r="A714" t="s">
        <v>113</v>
      </c>
      <c r="B714" t="s">
        <v>114</v>
      </c>
      <c r="C714" s="59">
        <v>42755</v>
      </c>
      <c r="D714" s="156">
        <v>1</v>
      </c>
    </row>
    <row r="715" spans="1:4" x14ac:dyDescent="0.25">
      <c r="A715" t="s">
        <v>113</v>
      </c>
      <c r="B715" t="s">
        <v>114</v>
      </c>
      <c r="C715" s="59">
        <v>42762</v>
      </c>
      <c r="D715" s="156">
        <v>0.995</v>
      </c>
    </row>
    <row r="716" spans="1:4" x14ac:dyDescent="0.25">
      <c r="A716" t="s">
        <v>113</v>
      </c>
      <c r="B716" t="s">
        <v>114</v>
      </c>
      <c r="C716" s="59">
        <v>42769</v>
      </c>
      <c r="D716" s="156">
        <v>0.98799999999999999</v>
      </c>
    </row>
    <row r="717" spans="1:4" x14ac:dyDescent="0.25">
      <c r="A717" t="s">
        <v>113</v>
      </c>
      <c r="B717" t="s">
        <v>114</v>
      </c>
      <c r="C717" s="59">
        <v>42776</v>
      </c>
      <c r="D717" s="156">
        <v>0.98329999999999995</v>
      </c>
    </row>
    <row r="718" spans="1:4" x14ac:dyDescent="0.25">
      <c r="A718" t="s">
        <v>113</v>
      </c>
      <c r="B718" t="s">
        <v>114</v>
      </c>
      <c r="C718" s="59">
        <v>42783</v>
      </c>
      <c r="D718" s="156">
        <v>0.98</v>
      </c>
    </row>
    <row r="719" spans="1:4" x14ac:dyDescent="0.25">
      <c r="A719" t="s">
        <v>113</v>
      </c>
      <c r="B719" t="s">
        <v>114</v>
      </c>
      <c r="C719" s="59">
        <v>42790</v>
      </c>
      <c r="D719" s="156">
        <v>0.98</v>
      </c>
    </row>
    <row r="720" spans="1:4" x14ac:dyDescent="0.25">
      <c r="A720" t="s">
        <v>113</v>
      </c>
      <c r="B720" t="s">
        <v>114</v>
      </c>
      <c r="C720" s="59">
        <v>42797</v>
      </c>
      <c r="D720" s="156">
        <v>0.98109999999999997</v>
      </c>
    </row>
    <row r="721" spans="1:4" x14ac:dyDescent="0.25">
      <c r="A721" t="s">
        <v>113</v>
      </c>
      <c r="B721" t="s">
        <v>114</v>
      </c>
      <c r="C721" s="59">
        <v>42804</v>
      </c>
      <c r="D721" s="156">
        <v>0.98199999999999998</v>
      </c>
    </row>
    <row r="722" spans="1:4" x14ac:dyDescent="0.25">
      <c r="A722" t="s">
        <v>113</v>
      </c>
      <c r="B722" t="s">
        <v>114</v>
      </c>
      <c r="C722" s="59">
        <v>42811</v>
      </c>
      <c r="D722" s="156">
        <v>0.98360000000000003</v>
      </c>
    </row>
    <row r="723" spans="1:4" x14ac:dyDescent="0.25">
      <c r="A723" t="s">
        <v>113</v>
      </c>
      <c r="B723" t="s">
        <v>114</v>
      </c>
      <c r="C723" s="59">
        <v>42818</v>
      </c>
      <c r="D723" s="156">
        <v>0.98499999999999999</v>
      </c>
    </row>
    <row r="724" spans="1:4" x14ac:dyDescent="0.25">
      <c r="A724" t="s">
        <v>113</v>
      </c>
      <c r="B724" t="s">
        <v>114</v>
      </c>
      <c r="C724" s="59">
        <v>42825</v>
      </c>
      <c r="D724" s="156">
        <v>0.98620000000000008</v>
      </c>
    </row>
    <row r="725" spans="1:4" x14ac:dyDescent="0.25">
      <c r="A725" t="s">
        <v>113</v>
      </c>
      <c r="B725" t="s">
        <v>114</v>
      </c>
      <c r="C725" s="59">
        <v>42832</v>
      </c>
      <c r="D725" s="156">
        <v>0.98709999999999998</v>
      </c>
    </row>
    <row r="726" spans="1:4" x14ac:dyDescent="0.25">
      <c r="A726" t="s">
        <v>113</v>
      </c>
      <c r="B726" t="s">
        <v>114</v>
      </c>
      <c r="C726" s="59">
        <v>42839</v>
      </c>
      <c r="D726" s="156">
        <v>0.98799999999999999</v>
      </c>
    </row>
    <row r="727" spans="1:4" x14ac:dyDescent="0.25">
      <c r="A727" t="s">
        <v>113</v>
      </c>
      <c r="B727" t="s">
        <v>114</v>
      </c>
      <c r="C727" s="59">
        <v>42846</v>
      </c>
      <c r="D727" s="156">
        <v>0.9887999999999999</v>
      </c>
    </row>
    <row r="728" spans="1:4" x14ac:dyDescent="0.25">
      <c r="A728" t="s">
        <v>113</v>
      </c>
      <c r="B728" t="s">
        <v>114</v>
      </c>
      <c r="C728" s="59">
        <v>42853</v>
      </c>
      <c r="D728" s="156">
        <v>0.9887999999999999</v>
      </c>
    </row>
    <row r="729" spans="1:4" x14ac:dyDescent="0.25">
      <c r="A729" t="s">
        <v>113</v>
      </c>
      <c r="B729" t="s">
        <v>114</v>
      </c>
      <c r="C729" s="59">
        <v>42860</v>
      </c>
      <c r="D729" s="156">
        <v>0.9889</v>
      </c>
    </row>
    <row r="730" spans="1:4" x14ac:dyDescent="0.25">
      <c r="A730" t="s">
        <v>113</v>
      </c>
      <c r="B730" t="s">
        <v>114</v>
      </c>
      <c r="C730" s="59">
        <v>42867</v>
      </c>
      <c r="D730" s="156">
        <v>0.98950000000000005</v>
      </c>
    </row>
    <row r="731" spans="1:4" x14ac:dyDescent="0.25">
      <c r="A731" t="s">
        <v>113</v>
      </c>
      <c r="B731" t="s">
        <v>114</v>
      </c>
      <c r="C731" s="59">
        <v>42874</v>
      </c>
      <c r="D731" s="156">
        <v>0.99</v>
      </c>
    </row>
    <row r="732" spans="1:4" x14ac:dyDescent="0.25">
      <c r="A732" t="s">
        <v>113</v>
      </c>
      <c r="B732" t="s">
        <v>114</v>
      </c>
      <c r="C732" s="59">
        <v>42881</v>
      </c>
      <c r="D732" s="156">
        <v>0.99049999999999994</v>
      </c>
    </row>
    <row r="733" spans="1:4" x14ac:dyDescent="0.25">
      <c r="A733" t="s">
        <v>113</v>
      </c>
      <c r="B733" t="s">
        <v>114</v>
      </c>
      <c r="C733" s="59">
        <v>42888</v>
      </c>
      <c r="D733" s="156">
        <v>0.99049999999999994</v>
      </c>
    </row>
    <row r="734" spans="1:4" x14ac:dyDescent="0.25">
      <c r="A734" t="s">
        <v>113</v>
      </c>
      <c r="B734" t="s">
        <v>114</v>
      </c>
      <c r="C734" s="59">
        <v>42895</v>
      </c>
      <c r="D734" s="156">
        <v>0.99040000000000006</v>
      </c>
    </row>
    <row r="735" spans="1:4" x14ac:dyDescent="0.25">
      <c r="A735" t="s">
        <v>113</v>
      </c>
      <c r="B735" t="s">
        <v>114</v>
      </c>
      <c r="C735" s="59">
        <v>42902</v>
      </c>
      <c r="D735" s="156">
        <v>0.99080000000000001</v>
      </c>
    </row>
    <row r="736" spans="1:4" x14ac:dyDescent="0.25">
      <c r="A736" t="s">
        <v>113</v>
      </c>
      <c r="B736" t="s">
        <v>114</v>
      </c>
      <c r="C736" s="59">
        <v>42909</v>
      </c>
      <c r="D736" s="156">
        <v>0.99120000000000008</v>
      </c>
    </row>
    <row r="737" spans="1:4" x14ac:dyDescent="0.25">
      <c r="A737" t="s">
        <v>113</v>
      </c>
      <c r="B737" t="s">
        <v>114</v>
      </c>
      <c r="C737" s="59">
        <v>42923</v>
      </c>
      <c r="D737" s="156">
        <v>0.99150000000000005</v>
      </c>
    </row>
    <row r="738" spans="1:4" x14ac:dyDescent="0.25">
      <c r="A738" t="s">
        <v>113</v>
      </c>
      <c r="B738" t="s">
        <v>114</v>
      </c>
      <c r="C738" s="59">
        <v>42930</v>
      </c>
      <c r="D738" s="156">
        <v>0.9919</v>
      </c>
    </row>
    <row r="739" spans="1:4" x14ac:dyDescent="0.25">
      <c r="A739" t="s">
        <v>113</v>
      </c>
      <c r="B739" t="s">
        <v>114</v>
      </c>
      <c r="C739" s="59">
        <v>42937</v>
      </c>
      <c r="D739" s="156">
        <v>0.99209999999999998</v>
      </c>
    </row>
    <row r="740" spans="1:4" x14ac:dyDescent="0.25">
      <c r="A740" t="s">
        <v>113</v>
      </c>
      <c r="B740" t="s">
        <v>114</v>
      </c>
      <c r="C740" s="59">
        <v>42944</v>
      </c>
      <c r="D740" s="156">
        <v>0.99239999999999995</v>
      </c>
    </row>
    <row r="741" spans="1:4" x14ac:dyDescent="0.25">
      <c r="A741" t="s">
        <v>113</v>
      </c>
      <c r="B741" t="s">
        <v>114</v>
      </c>
      <c r="C741" s="59">
        <v>42951</v>
      </c>
      <c r="D741" s="156">
        <v>0.99199999999999999</v>
      </c>
    </row>
    <row r="742" spans="1:4" x14ac:dyDescent="0.25">
      <c r="A742" t="s">
        <v>113</v>
      </c>
      <c r="B742" t="s">
        <v>114</v>
      </c>
      <c r="C742" s="59">
        <v>42958</v>
      </c>
      <c r="D742" s="156">
        <v>0.99159999999999993</v>
      </c>
    </row>
    <row r="743" spans="1:4" x14ac:dyDescent="0.25">
      <c r="A743" t="s">
        <v>113</v>
      </c>
      <c r="B743" t="s">
        <v>114</v>
      </c>
      <c r="C743" s="59">
        <v>42965</v>
      </c>
      <c r="D743" s="156">
        <v>0.99120000000000008</v>
      </c>
    </row>
    <row r="744" spans="1:4" x14ac:dyDescent="0.25">
      <c r="A744" t="s">
        <v>113</v>
      </c>
      <c r="B744" t="s">
        <v>114</v>
      </c>
      <c r="C744" s="59">
        <v>42972</v>
      </c>
      <c r="D744" s="156">
        <v>0.9909</v>
      </c>
    </row>
    <row r="745" spans="1:4" x14ac:dyDescent="0.25">
      <c r="A745" t="s">
        <v>113</v>
      </c>
      <c r="B745" t="s">
        <v>114</v>
      </c>
      <c r="C745" s="59">
        <v>42979</v>
      </c>
      <c r="D745" s="156">
        <v>0.99</v>
      </c>
    </row>
    <row r="746" spans="1:4" x14ac:dyDescent="0.25">
      <c r="A746" t="s">
        <v>113</v>
      </c>
      <c r="B746" t="s">
        <v>114</v>
      </c>
      <c r="C746" s="59">
        <v>42986</v>
      </c>
      <c r="D746" s="156">
        <v>0.9889</v>
      </c>
    </row>
    <row r="747" spans="1:4" x14ac:dyDescent="0.25">
      <c r="A747" t="s">
        <v>113</v>
      </c>
      <c r="B747" t="s">
        <v>114</v>
      </c>
      <c r="C747" s="59">
        <v>42993</v>
      </c>
      <c r="D747" s="156">
        <v>0.98780000000000001</v>
      </c>
    </row>
    <row r="748" spans="1:4" x14ac:dyDescent="0.25">
      <c r="A748" t="s">
        <v>113</v>
      </c>
      <c r="B748" t="s">
        <v>114</v>
      </c>
      <c r="C748" s="59">
        <v>43000</v>
      </c>
      <c r="D748" s="156">
        <v>0.98680000000000012</v>
      </c>
    </row>
    <row r="749" spans="1:4" x14ac:dyDescent="0.25">
      <c r="A749" t="s">
        <v>113</v>
      </c>
      <c r="B749" t="s">
        <v>114</v>
      </c>
      <c r="C749" s="59">
        <v>43007</v>
      </c>
      <c r="D749" s="156">
        <v>0.98580000000000001</v>
      </c>
    </row>
    <row r="750" spans="1:4" x14ac:dyDescent="0.25">
      <c r="A750" t="s">
        <v>113</v>
      </c>
      <c r="B750" t="s">
        <v>114</v>
      </c>
      <c r="C750" s="59">
        <v>43014</v>
      </c>
      <c r="D750" s="156">
        <v>0.98459999999999992</v>
      </c>
    </row>
    <row r="751" spans="1:4" x14ac:dyDescent="0.25">
      <c r="A751" t="s">
        <v>113</v>
      </c>
      <c r="B751" t="s">
        <v>114</v>
      </c>
      <c r="C751" s="59">
        <v>43021</v>
      </c>
      <c r="D751" s="156">
        <v>0.98380000000000001</v>
      </c>
    </row>
    <row r="752" spans="1:4" x14ac:dyDescent="0.25">
      <c r="A752" t="s">
        <v>113</v>
      </c>
      <c r="B752" t="s">
        <v>114</v>
      </c>
      <c r="C752" s="59">
        <v>43028</v>
      </c>
      <c r="D752" s="156">
        <v>0.98370000000000002</v>
      </c>
    </row>
    <row r="753" spans="1:4" x14ac:dyDescent="0.25">
      <c r="A753" t="s">
        <v>113</v>
      </c>
      <c r="B753" t="s">
        <v>114</v>
      </c>
      <c r="C753" s="59">
        <v>43035</v>
      </c>
      <c r="D753" s="156">
        <v>0.98380000000000001</v>
      </c>
    </row>
    <row r="754" spans="1:4" x14ac:dyDescent="0.25">
      <c r="A754" t="s">
        <v>113</v>
      </c>
      <c r="B754" t="s">
        <v>114</v>
      </c>
      <c r="C754" s="59">
        <v>43042</v>
      </c>
      <c r="D754" s="156">
        <v>0.9840000000000001</v>
      </c>
    </row>
    <row r="755" spans="1:4" x14ac:dyDescent="0.25">
      <c r="A755" t="s">
        <v>113</v>
      </c>
      <c r="B755" t="s">
        <v>114</v>
      </c>
      <c r="C755" s="59">
        <v>43049</v>
      </c>
      <c r="D755" s="156">
        <v>0.98409999999999997</v>
      </c>
    </row>
    <row r="756" spans="1:4" x14ac:dyDescent="0.25">
      <c r="A756" t="s">
        <v>113</v>
      </c>
      <c r="B756" t="s">
        <v>114</v>
      </c>
      <c r="C756" s="59">
        <v>43056</v>
      </c>
      <c r="D756" s="156">
        <v>0.98419999999999996</v>
      </c>
    </row>
    <row r="757" spans="1:4" x14ac:dyDescent="0.25">
      <c r="A757" t="s">
        <v>113</v>
      </c>
      <c r="B757" t="s">
        <v>114</v>
      </c>
      <c r="C757" s="59">
        <v>43063</v>
      </c>
      <c r="D757" s="156">
        <v>0.98430000000000006</v>
      </c>
    </row>
    <row r="758" spans="1:4" x14ac:dyDescent="0.25">
      <c r="A758" t="s">
        <v>113</v>
      </c>
      <c r="B758" t="s">
        <v>114</v>
      </c>
      <c r="C758" s="59">
        <v>43070</v>
      </c>
      <c r="D758" s="156">
        <v>0.98450000000000004</v>
      </c>
    </row>
    <row r="759" spans="1:4" x14ac:dyDescent="0.25">
      <c r="A759" t="s">
        <v>113</v>
      </c>
      <c r="B759" t="s">
        <v>114</v>
      </c>
      <c r="C759" s="59">
        <v>43077</v>
      </c>
      <c r="D759" s="156">
        <v>0.98480000000000001</v>
      </c>
    </row>
    <row r="760" spans="1:4" x14ac:dyDescent="0.25">
      <c r="A760" t="s">
        <v>113</v>
      </c>
      <c r="B760" t="s">
        <v>114</v>
      </c>
      <c r="C760" s="59">
        <v>43084</v>
      </c>
      <c r="D760" s="156">
        <v>0.98510000000000009</v>
      </c>
    </row>
    <row r="761" spans="1:4" x14ac:dyDescent="0.25">
      <c r="A761" t="s">
        <v>113</v>
      </c>
      <c r="B761" t="s">
        <v>114</v>
      </c>
      <c r="C761" s="59">
        <v>43091</v>
      </c>
      <c r="D761" s="156">
        <v>0.98540000000000005</v>
      </c>
    </row>
    <row r="762" spans="1:4" x14ac:dyDescent="0.25">
      <c r="A762" t="s">
        <v>113</v>
      </c>
      <c r="B762" t="s">
        <v>114</v>
      </c>
      <c r="C762" s="59">
        <v>43105</v>
      </c>
      <c r="D762" s="156">
        <v>0</v>
      </c>
    </row>
    <row r="763" spans="1:4" x14ac:dyDescent="0.25">
      <c r="A763" t="s">
        <v>113</v>
      </c>
      <c r="B763" t="s">
        <v>114</v>
      </c>
      <c r="C763" s="59">
        <v>43112</v>
      </c>
      <c r="D763" s="156">
        <v>0</v>
      </c>
    </row>
    <row r="764" spans="1:4" x14ac:dyDescent="0.25">
      <c r="A764" t="s">
        <v>113</v>
      </c>
      <c r="B764" t="s">
        <v>114</v>
      </c>
      <c r="C764" s="59">
        <v>43119</v>
      </c>
      <c r="D764" s="156">
        <v>0</v>
      </c>
    </row>
    <row r="765" spans="1:4" x14ac:dyDescent="0.25">
      <c r="A765" t="s">
        <v>113</v>
      </c>
      <c r="B765" t="s">
        <v>114</v>
      </c>
      <c r="C765" s="59">
        <v>43126</v>
      </c>
      <c r="D765" s="156">
        <v>0</v>
      </c>
    </row>
    <row r="766" spans="1:4" x14ac:dyDescent="0.25">
      <c r="A766" t="s">
        <v>113</v>
      </c>
      <c r="B766" t="s">
        <v>114</v>
      </c>
      <c r="C766" s="59">
        <v>43133</v>
      </c>
      <c r="D766" s="156">
        <v>0</v>
      </c>
    </row>
    <row r="767" spans="1:4" x14ac:dyDescent="0.25">
      <c r="A767" t="s">
        <v>113</v>
      </c>
      <c r="B767" t="s">
        <v>114</v>
      </c>
      <c r="C767" s="59">
        <v>43140</v>
      </c>
      <c r="D767" s="156">
        <v>0</v>
      </c>
    </row>
    <row r="768" spans="1:4" x14ac:dyDescent="0.25">
      <c r="A768" t="s">
        <v>113</v>
      </c>
      <c r="B768" t="s">
        <v>114</v>
      </c>
      <c r="C768" s="59">
        <v>43147</v>
      </c>
      <c r="D768" s="156">
        <v>0</v>
      </c>
    </row>
    <row r="769" spans="1:4" x14ac:dyDescent="0.25">
      <c r="A769" t="s">
        <v>113</v>
      </c>
      <c r="B769" t="s">
        <v>114</v>
      </c>
      <c r="C769" s="59">
        <v>43154</v>
      </c>
      <c r="D769" s="156">
        <v>0</v>
      </c>
    </row>
    <row r="770" spans="1:4" x14ac:dyDescent="0.25">
      <c r="A770" t="s">
        <v>113</v>
      </c>
      <c r="B770" t="s">
        <v>114</v>
      </c>
      <c r="C770" s="59">
        <v>43161</v>
      </c>
      <c r="D770" s="156">
        <v>0</v>
      </c>
    </row>
    <row r="771" spans="1:4" x14ac:dyDescent="0.25">
      <c r="A771" t="s">
        <v>113</v>
      </c>
      <c r="B771" t="s">
        <v>114</v>
      </c>
      <c r="C771" s="59">
        <v>43168</v>
      </c>
      <c r="D771" s="156">
        <v>0</v>
      </c>
    </row>
    <row r="772" spans="1:4" x14ac:dyDescent="0.25">
      <c r="A772" t="s">
        <v>113</v>
      </c>
      <c r="B772" t="s">
        <v>114</v>
      </c>
      <c r="C772" s="59">
        <v>43175</v>
      </c>
      <c r="D772" s="156">
        <v>0</v>
      </c>
    </row>
    <row r="773" spans="1:4" x14ac:dyDescent="0.25">
      <c r="A773" t="s">
        <v>113</v>
      </c>
      <c r="B773" t="s">
        <v>114</v>
      </c>
      <c r="C773" s="59">
        <v>43182</v>
      </c>
      <c r="D773" s="156">
        <v>0</v>
      </c>
    </row>
    <row r="774" spans="1:4" x14ac:dyDescent="0.25">
      <c r="A774" t="s">
        <v>113</v>
      </c>
      <c r="B774" t="s">
        <v>114</v>
      </c>
      <c r="C774" s="59">
        <v>43189</v>
      </c>
      <c r="D774" s="156">
        <v>0</v>
      </c>
    </row>
    <row r="775" spans="1:4" x14ac:dyDescent="0.25">
      <c r="A775" t="s">
        <v>113</v>
      </c>
      <c r="B775" t="s">
        <v>114</v>
      </c>
      <c r="C775" s="59">
        <v>43196</v>
      </c>
      <c r="D775" s="156">
        <v>0</v>
      </c>
    </row>
    <row r="776" spans="1:4" x14ac:dyDescent="0.25">
      <c r="A776" t="s">
        <v>115</v>
      </c>
      <c r="B776" t="s">
        <v>116</v>
      </c>
      <c r="C776" s="59">
        <v>42741</v>
      </c>
      <c r="D776" s="156">
        <v>1</v>
      </c>
    </row>
    <row r="777" spans="1:4" x14ac:dyDescent="0.25">
      <c r="A777" t="s">
        <v>115</v>
      </c>
      <c r="B777" t="s">
        <v>116</v>
      </c>
      <c r="C777" s="59">
        <v>42748</v>
      </c>
      <c r="D777" s="156">
        <v>1</v>
      </c>
    </row>
    <row r="778" spans="1:4" x14ac:dyDescent="0.25">
      <c r="A778" t="s">
        <v>115</v>
      </c>
      <c r="B778" t="s">
        <v>116</v>
      </c>
      <c r="C778" s="59">
        <v>42755</v>
      </c>
      <c r="D778" s="156">
        <v>1</v>
      </c>
    </row>
    <row r="779" spans="1:4" x14ac:dyDescent="0.25">
      <c r="A779" t="s">
        <v>115</v>
      </c>
      <c r="B779" t="s">
        <v>116</v>
      </c>
      <c r="C779" s="59">
        <v>42762</v>
      </c>
      <c r="D779" s="156">
        <v>1</v>
      </c>
    </row>
    <row r="780" spans="1:4" x14ac:dyDescent="0.25">
      <c r="A780" t="s">
        <v>115</v>
      </c>
      <c r="B780" t="s">
        <v>116</v>
      </c>
      <c r="C780" s="59">
        <v>42769</v>
      </c>
      <c r="D780" s="156">
        <v>0.998</v>
      </c>
    </row>
    <row r="781" spans="1:4" x14ac:dyDescent="0.25">
      <c r="A781" t="s">
        <v>115</v>
      </c>
      <c r="B781" t="s">
        <v>116</v>
      </c>
      <c r="C781" s="59">
        <v>42776</v>
      </c>
      <c r="D781" s="156">
        <v>0.99670000000000003</v>
      </c>
    </row>
    <row r="782" spans="1:4" x14ac:dyDescent="0.25">
      <c r="A782" t="s">
        <v>115</v>
      </c>
      <c r="B782" t="s">
        <v>116</v>
      </c>
      <c r="C782" s="59">
        <v>42783</v>
      </c>
      <c r="D782" s="156">
        <v>0.99569999999999992</v>
      </c>
    </row>
    <row r="783" spans="1:4" x14ac:dyDescent="0.25">
      <c r="A783" t="s">
        <v>115</v>
      </c>
      <c r="B783" t="s">
        <v>116</v>
      </c>
      <c r="C783" s="59">
        <v>42790</v>
      </c>
      <c r="D783" s="156">
        <v>0.995</v>
      </c>
    </row>
    <row r="784" spans="1:4" x14ac:dyDescent="0.25">
      <c r="A784" t="s">
        <v>115</v>
      </c>
      <c r="B784" t="s">
        <v>116</v>
      </c>
      <c r="C784" s="59">
        <v>42797</v>
      </c>
      <c r="D784" s="156">
        <v>0.99560000000000004</v>
      </c>
    </row>
    <row r="785" spans="1:4" x14ac:dyDescent="0.25">
      <c r="A785" t="s">
        <v>115</v>
      </c>
      <c r="B785" t="s">
        <v>116</v>
      </c>
      <c r="C785" s="59">
        <v>42804</v>
      </c>
      <c r="D785" s="156">
        <v>0.996</v>
      </c>
    </row>
    <row r="786" spans="1:4" x14ac:dyDescent="0.25">
      <c r="A786" t="s">
        <v>115</v>
      </c>
      <c r="B786" t="s">
        <v>116</v>
      </c>
      <c r="C786" s="59">
        <v>42811</v>
      </c>
      <c r="D786" s="156">
        <v>0.99639999999999995</v>
      </c>
    </row>
    <row r="787" spans="1:4" x14ac:dyDescent="0.25">
      <c r="A787" t="s">
        <v>115</v>
      </c>
      <c r="B787" t="s">
        <v>116</v>
      </c>
      <c r="C787" s="59">
        <v>42818</v>
      </c>
      <c r="D787" s="156">
        <v>0.99670000000000003</v>
      </c>
    </row>
    <row r="788" spans="1:4" x14ac:dyDescent="0.25">
      <c r="A788" t="s">
        <v>115</v>
      </c>
      <c r="B788" t="s">
        <v>116</v>
      </c>
      <c r="C788" s="59">
        <v>42825</v>
      </c>
      <c r="D788" s="156">
        <v>0.99690000000000001</v>
      </c>
    </row>
    <row r="789" spans="1:4" x14ac:dyDescent="0.25">
      <c r="A789" t="s">
        <v>115</v>
      </c>
      <c r="B789" t="s">
        <v>116</v>
      </c>
      <c r="C789" s="59">
        <v>42832</v>
      </c>
      <c r="D789" s="156">
        <v>0.99709999999999999</v>
      </c>
    </row>
    <row r="790" spans="1:4" x14ac:dyDescent="0.25">
      <c r="A790" t="s">
        <v>115</v>
      </c>
      <c r="B790" t="s">
        <v>116</v>
      </c>
      <c r="C790" s="59">
        <v>42839</v>
      </c>
      <c r="D790" s="156">
        <v>0.99730000000000008</v>
      </c>
    </row>
    <row r="791" spans="1:4" x14ac:dyDescent="0.25">
      <c r="A791" t="s">
        <v>115</v>
      </c>
      <c r="B791" t="s">
        <v>116</v>
      </c>
      <c r="C791" s="59">
        <v>42846</v>
      </c>
      <c r="D791" s="156">
        <v>0.99750000000000005</v>
      </c>
    </row>
    <row r="792" spans="1:4" x14ac:dyDescent="0.25">
      <c r="A792" t="s">
        <v>115</v>
      </c>
      <c r="B792" t="s">
        <v>116</v>
      </c>
      <c r="C792" s="59">
        <v>42853</v>
      </c>
      <c r="D792" s="156">
        <v>0.99760000000000004</v>
      </c>
    </row>
    <row r="793" spans="1:4" x14ac:dyDescent="0.25">
      <c r="A793" t="s">
        <v>115</v>
      </c>
      <c r="B793" t="s">
        <v>116</v>
      </c>
      <c r="C793" s="59">
        <v>42860</v>
      </c>
      <c r="D793" s="156">
        <v>0.99780000000000002</v>
      </c>
    </row>
    <row r="794" spans="1:4" x14ac:dyDescent="0.25">
      <c r="A794" t="s">
        <v>115</v>
      </c>
      <c r="B794" t="s">
        <v>116</v>
      </c>
      <c r="C794" s="59">
        <v>42867</v>
      </c>
      <c r="D794" s="156">
        <v>0.99790000000000001</v>
      </c>
    </row>
    <row r="795" spans="1:4" x14ac:dyDescent="0.25">
      <c r="A795" t="s">
        <v>115</v>
      </c>
      <c r="B795" t="s">
        <v>116</v>
      </c>
      <c r="C795" s="59">
        <v>42874</v>
      </c>
      <c r="D795" s="156">
        <v>0.998</v>
      </c>
    </row>
    <row r="796" spans="1:4" x14ac:dyDescent="0.25">
      <c r="A796" t="s">
        <v>115</v>
      </c>
      <c r="B796" t="s">
        <v>116</v>
      </c>
      <c r="C796" s="59">
        <v>42881</v>
      </c>
      <c r="D796" s="156">
        <v>0.99809999999999999</v>
      </c>
    </row>
    <row r="797" spans="1:4" x14ac:dyDescent="0.25">
      <c r="A797" t="s">
        <v>115</v>
      </c>
      <c r="B797" t="s">
        <v>116</v>
      </c>
      <c r="C797" s="59">
        <v>42888</v>
      </c>
      <c r="D797" s="156">
        <v>0.99819999999999998</v>
      </c>
    </row>
    <row r="798" spans="1:4" x14ac:dyDescent="0.25">
      <c r="A798" t="s">
        <v>115</v>
      </c>
      <c r="B798" t="s">
        <v>116</v>
      </c>
      <c r="C798" s="59">
        <v>42895</v>
      </c>
      <c r="D798" s="156">
        <v>0.99829999999999997</v>
      </c>
    </row>
    <row r="799" spans="1:4" x14ac:dyDescent="0.25">
      <c r="A799" t="s">
        <v>115</v>
      </c>
      <c r="B799" t="s">
        <v>116</v>
      </c>
      <c r="C799" s="59">
        <v>42902</v>
      </c>
      <c r="D799" s="156">
        <v>0.99829999999999997</v>
      </c>
    </row>
    <row r="800" spans="1:4" x14ac:dyDescent="0.25">
      <c r="A800" t="s">
        <v>115</v>
      </c>
      <c r="B800" t="s">
        <v>116</v>
      </c>
      <c r="C800" s="59">
        <v>42909</v>
      </c>
      <c r="D800" s="156">
        <v>0.99840000000000007</v>
      </c>
    </row>
    <row r="801" spans="1:4" x14ac:dyDescent="0.25">
      <c r="A801" t="s">
        <v>115</v>
      </c>
      <c r="B801" t="s">
        <v>116</v>
      </c>
      <c r="C801" s="59">
        <v>42923</v>
      </c>
      <c r="D801" s="156">
        <v>0.99849999999999994</v>
      </c>
    </row>
    <row r="802" spans="1:4" x14ac:dyDescent="0.25">
      <c r="A802" t="s">
        <v>115</v>
      </c>
      <c r="B802" t="s">
        <v>116</v>
      </c>
      <c r="C802" s="59">
        <v>42930</v>
      </c>
      <c r="D802" s="156">
        <v>0.99849999999999994</v>
      </c>
    </row>
    <row r="803" spans="1:4" x14ac:dyDescent="0.25">
      <c r="A803" t="s">
        <v>115</v>
      </c>
      <c r="B803" t="s">
        <v>116</v>
      </c>
      <c r="C803" s="59">
        <v>42937</v>
      </c>
      <c r="D803" s="156">
        <v>0.99860000000000004</v>
      </c>
    </row>
    <row r="804" spans="1:4" x14ac:dyDescent="0.25">
      <c r="A804" t="s">
        <v>115</v>
      </c>
      <c r="B804" t="s">
        <v>116</v>
      </c>
      <c r="C804" s="59">
        <v>42944</v>
      </c>
      <c r="D804" s="156">
        <v>0.99860000000000004</v>
      </c>
    </row>
    <row r="805" spans="1:4" x14ac:dyDescent="0.25">
      <c r="A805" t="s">
        <v>115</v>
      </c>
      <c r="B805" t="s">
        <v>116</v>
      </c>
      <c r="C805" s="59">
        <v>42951</v>
      </c>
      <c r="D805" s="156">
        <v>0.99829999999999997</v>
      </c>
    </row>
    <row r="806" spans="1:4" x14ac:dyDescent="0.25">
      <c r="A806" t="s">
        <v>115</v>
      </c>
      <c r="B806" t="s">
        <v>116</v>
      </c>
      <c r="C806" s="59">
        <v>42958</v>
      </c>
      <c r="D806" s="156">
        <v>0.99769999999999992</v>
      </c>
    </row>
    <row r="807" spans="1:4" x14ac:dyDescent="0.25">
      <c r="A807" t="s">
        <v>115</v>
      </c>
      <c r="B807" t="s">
        <v>116</v>
      </c>
      <c r="C807" s="59">
        <v>42965</v>
      </c>
      <c r="D807" s="156">
        <v>0.99719999999999998</v>
      </c>
    </row>
    <row r="808" spans="1:4" x14ac:dyDescent="0.25">
      <c r="A808" t="s">
        <v>115</v>
      </c>
      <c r="B808" t="s">
        <v>116</v>
      </c>
      <c r="C808" s="59">
        <v>42972</v>
      </c>
      <c r="D808" s="156">
        <v>0.99670000000000003</v>
      </c>
    </row>
    <row r="809" spans="1:4" x14ac:dyDescent="0.25">
      <c r="A809" t="s">
        <v>115</v>
      </c>
      <c r="B809" t="s">
        <v>116</v>
      </c>
      <c r="C809" s="59">
        <v>42979</v>
      </c>
      <c r="D809" s="156">
        <v>0.99560000000000004</v>
      </c>
    </row>
    <row r="810" spans="1:4" x14ac:dyDescent="0.25">
      <c r="A810" t="s">
        <v>115</v>
      </c>
      <c r="B810" t="s">
        <v>116</v>
      </c>
      <c r="C810" s="59">
        <v>42986</v>
      </c>
      <c r="D810" s="156">
        <v>0.99459999999999993</v>
      </c>
    </row>
    <row r="811" spans="1:4" x14ac:dyDescent="0.25">
      <c r="A811" t="s">
        <v>115</v>
      </c>
      <c r="B811" t="s">
        <v>116</v>
      </c>
      <c r="C811" s="59">
        <v>42993</v>
      </c>
      <c r="D811" s="156">
        <v>0.99360000000000004</v>
      </c>
    </row>
    <row r="812" spans="1:4" x14ac:dyDescent="0.25">
      <c r="A812" t="s">
        <v>115</v>
      </c>
      <c r="B812" t="s">
        <v>116</v>
      </c>
      <c r="C812" s="59">
        <v>43000</v>
      </c>
      <c r="D812" s="156">
        <v>0.99269999999999992</v>
      </c>
    </row>
    <row r="813" spans="1:4" x14ac:dyDescent="0.25">
      <c r="A813" t="s">
        <v>115</v>
      </c>
      <c r="B813" t="s">
        <v>116</v>
      </c>
      <c r="C813" s="59">
        <v>43007</v>
      </c>
      <c r="D813" s="156">
        <v>0.99180000000000001</v>
      </c>
    </row>
    <row r="814" spans="1:4" x14ac:dyDescent="0.25">
      <c r="A814" t="s">
        <v>115</v>
      </c>
      <c r="B814" t="s">
        <v>116</v>
      </c>
      <c r="C814" s="59">
        <v>43014</v>
      </c>
      <c r="D814" s="156">
        <v>0.99099999999999999</v>
      </c>
    </row>
    <row r="815" spans="1:4" x14ac:dyDescent="0.25">
      <c r="A815" t="s">
        <v>115</v>
      </c>
      <c r="B815" t="s">
        <v>116</v>
      </c>
      <c r="C815" s="59">
        <v>43021</v>
      </c>
      <c r="D815" s="156">
        <v>0.99080000000000001</v>
      </c>
    </row>
    <row r="816" spans="1:4" x14ac:dyDescent="0.25">
      <c r="A816" t="s">
        <v>115</v>
      </c>
      <c r="B816" t="s">
        <v>116</v>
      </c>
      <c r="C816" s="59">
        <v>43028</v>
      </c>
      <c r="D816" s="156">
        <v>0.99049999999999994</v>
      </c>
    </row>
    <row r="817" spans="1:4" x14ac:dyDescent="0.25">
      <c r="A817" t="s">
        <v>115</v>
      </c>
      <c r="B817" t="s">
        <v>116</v>
      </c>
      <c r="C817" s="59">
        <v>43035</v>
      </c>
      <c r="D817" s="156">
        <v>0.99019999999999997</v>
      </c>
    </row>
    <row r="818" spans="1:4" x14ac:dyDescent="0.25">
      <c r="A818" t="s">
        <v>115</v>
      </c>
      <c r="B818" t="s">
        <v>116</v>
      </c>
      <c r="C818" s="59">
        <v>43042</v>
      </c>
      <c r="D818" s="156">
        <v>0.99</v>
      </c>
    </row>
    <row r="819" spans="1:4" x14ac:dyDescent="0.25">
      <c r="A819" t="s">
        <v>115</v>
      </c>
      <c r="B819" t="s">
        <v>116</v>
      </c>
      <c r="C819" s="59">
        <v>43049</v>
      </c>
      <c r="D819" s="156">
        <v>0.98980000000000001</v>
      </c>
    </row>
    <row r="820" spans="1:4" x14ac:dyDescent="0.25">
      <c r="A820" t="s">
        <v>115</v>
      </c>
      <c r="B820" t="s">
        <v>116</v>
      </c>
      <c r="C820" s="59">
        <v>43056</v>
      </c>
      <c r="D820" s="156">
        <v>0.98959999999999992</v>
      </c>
    </row>
    <row r="821" spans="1:4" x14ac:dyDescent="0.25">
      <c r="A821" t="s">
        <v>115</v>
      </c>
      <c r="B821" t="s">
        <v>116</v>
      </c>
      <c r="C821" s="59">
        <v>43063</v>
      </c>
      <c r="D821" s="156">
        <v>0.98930000000000007</v>
      </c>
    </row>
    <row r="822" spans="1:4" x14ac:dyDescent="0.25">
      <c r="A822" t="s">
        <v>115</v>
      </c>
      <c r="B822" t="s">
        <v>116</v>
      </c>
      <c r="C822" s="59">
        <v>43070</v>
      </c>
      <c r="D822" s="156">
        <v>0.98870000000000002</v>
      </c>
    </row>
    <row r="823" spans="1:4" x14ac:dyDescent="0.25">
      <c r="A823" t="s">
        <v>115</v>
      </c>
      <c r="B823" t="s">
        <v>116</v>
      </c>
      <c r="C823" s="59">
        <v>43077</v>
      </c>
      <c r="D823" s="156">
        <v>0.98849999999999993</v>
      </c>
    </row>
    <row r="824" spans="1:4" x14ac:dyDescent="0.25">
      <c r="A824" t="s">
        <v>115</v>
      </c>
      <c r="B824" t="s">
        <v>116</v>
      </c>
      <c r="C824" s="59">
        <v>43084</v>
      </c>
      <c r="D824" s="156">
        <v>0.98840000000000006</v>
      </c>
    </row>
    <row r="825" spans="1:4" x14ac:dyDescent="0.25">
      <c r="A825" t="s">
        <v>115</v>
      </c>
      <c r="B825" t="s">
        <v>116</v>
      </c>
      <c r="C825" s="59">
        <v>43091</v>
      </c>
      <c r="D825" s="156">
        <v>0.98819999999999997</v>
      </c>
    </row>
    <row r="826" spans="1:4" x14ac:dyDescent="0.25">
      <c r="A826" t="s">
        <v>115</v>
      </c>
      <c r="B826" t="s">
        <v>116</v>
      </c>
      <c r="C826" s="59">
        <v>43105</v>
      </c>
      <c r="D826" s="156">
        <v>0</v>
      </c>
    </row>
    <row r="827" spans="1:4" x14ac:dyDescent="0.25">
      <c r="A827" t="s">
        <v>115</v>
      </c>
      <c r="B827" t="s">
        <v>116</v>
      </c>
      <c r="C827" s="59">
        <v>43112</v>
      </c>
      <c r="D827" s="156">
        <v>0</v>
      </c>
    </row>
    <row r="828" spans="1:4" x14ac:dyDescent="0.25">
      <c r="A828" t="s">
        <v>115</v>
      </c>
      <c r="B828" t="s">
        <v>116</v>
      </c>
      <c r="C828" s="59">
        <v>43119</v>
      </c>
      <c r="D828" s="156">
        <v>0</v>
      </c>
    </row>
    <row r="829" spans="1:4" x14ac:dyDescent="0.25">
      <c r="A829" t="s">
        <v>115</v>
      </c>
      <c r="B829" t="s">
        <v>116</v>
      </c>
      <c r="C829" s="59">
        <v>43126</v>
      </c>
      <c r="D829" s="156">
        <v>0</v>
      </c>
    </row>
    <row r="830" spans="1:4" x14ac:dyDescent="0.25">
      <c r="A830" t="s">
        <v>115</v>
      </c>
      <c r="B830" t="s">
        <v>116</v>
      </c>
      <c r="C830" s="59">
        <v>43133</v>
      </c>
      <c r="D830" s="156">
        <v>0</v>
      </c>
    </row>
    <row r="831" spans="1:4" x14ac:dyDescent="0.25">
      <c r="A831" t="s">
        <v>115</v>
      </c>
      <c r="B831" t="s">
        <v>116</v>
      </c>
      <c r="C831" s="59">
        <v>43140</v>
      </c>
      <c r="D831" s="156">
        <v>0</v>
      </c>
    </row>
    <row r="832" spans="1:4" x14ac:dyDescent="0.25">
      <c r="A832" t="s">
        <v>115</v>
      </c>
      <c r="B832" t="s">
        <v>116</v>
      </c>
      <c r="C832" s="59">
        <v>43147</v>
      </c>
      <c r="D832" s="156">
        <v>0</v>
      </c>
    </row>
    <row r="833" spans="1:4" x14ac:dyDescent="0.25">
      <c r="A833" t="s">
        <v>115</v>
      </c>
      <c r="B833" t="s">
        <v>116</v>
      </c>
      <c r="C833" s="59">
        <v>43154</v>
      </c>
      <c r="D833" s="156">
        <v>0</v>
      </c>
    </row>
    <row r="834" spans="1:4" x14ac:dyDescent="0.25">
      <c r="A834" t="s">
        <v>115</v>
      </c>
      <c r="B834" t="s">
        <v>116</v>
      </c>
      <c r="C834" s="59">
        <v>43161</v>
      </c>
      <c r="D834" s="156">
        <v>0</v>
      </c>
    </row>
    <row r="835" spans="1:4" x14ac:dyDescent="0.25">
      <c r="A835" t="s">
        <v>115</v>
      </c>
      <c r="B835" t="s">
        <v>116</v>
      </c>
      <c r="C835" s="59">
        <v>43168</v>
      </c>
      <c r="D835" s="156">
        <v>0</v>
      </c>
    </row>
    <row r="836" spans="1:4" x14ac:dyDescent="0.25">
      <c r="A836" t="s">
        <v>115</v>
      </c>
      <c r="B836" t="s">
        <v>116</v>
      </c>
      <c r="C836" s="59">
        <v>43175</v>
      </c>
      <c r="D836" s="156">
        <v>0</v>
      </c>
    </row>
    <row r="837" spans="1:4" x14ac:dyDescent="0.25">
      <c r="A837" t="s">
        <v>115</v>
      </c>
      <c r="B837" t="s">
        <v>116</v>
      </c>
      <c r="C837" s="59">
        <v>43182</v>
      </c>
      <c r="D837" s="156">
        <v>0</v>
      </c>
    </row>
    <row r="838" spans="1:4" x14ac:dyDescent="0.25">
      <c r="A838" t="s">
        <v>115</v>
      </c>
      <c r="B838" t="s">
        <v>116</v>
      </c>
      <c r="C838" s="59">
        <v>43189</v>
      </c>
      <c r="D838" s="156">
        <v>0</v>
      </c>
    </row>
    <row r="839" spans="1:4" x14ac:dyDescent="0.25">
      <c r="A839" t="s">
        <v>115</v>
      </c>
      <c r="B839" t="s">
        <v>116</v>
      </c>
      <c r="C839" s="59">
        <v>43196</v>
      </c>
      <c r="D839" s="156">
        <v>0</v>
      </c>
    </row>
    <row r="840" spans="1:4" x14ac:dyDescent="0.25">
      <c r="A840" t="s">
        <v>117</v>
      </c>
      <c r="B840" t="s">
        <v>118</v>
      </c>
      <c r="C840" s="59">
        <v>42741</v>
      </c>
      <c r="D840" s="156">
        <v>1</v>
      </c>
    </row>
    <row r="841" spans="1:4" x14ac:dyDescent="0.25">
      <c r="A841" t="s">
        <v>117</v>
      </c>
      <c r="B841" t="s">
        <v>118</v>
      </c>
      <c r="C841" s="59">
        <v>42748</v>
      </c>
      <c r="D841" s="156">
        <v>1</v>
      </c>
    </row>
    <row r="842" spans="1:4" x14ac:dyDescent="0.25">
      <c r="A842" t="s">
        <v>117</v>
      </c>
      <c r="B842" t="s">
        <v>118</v>
      </c>
      <c r="C842" s="59">
        <v>42755</v>
      </c>
      <c r="D842" s="156">
        <v>1</v>
      </c>
    </row>
    <row r="843" spans="1:4" x14ac:dyDescent="0.25">
      <c r="A843" t="s">
        <v>117</v>
      </c>
      <c r="B843" t="s">
        <v>118</v>
      </c>
      <c r="C843" s="59">
        <v>42762</v>
      </c>
      <c r="D843" s="156">
        <v>1</v>
      </c>
    </row>
    <row r="844" spans="1:4" x14ac:dyDescent="0.25">
      <c r="A844" t="s">
        <v>117</v>
      </c>
      <c r="B844" t="s">
        <v>118</v>
      </c>
      <c r="C844" s="59">
        <v>42769</v>
      </c>
      <c r="D844" s="156">
        <v>1</v>
      </c>
    </row>
    <row r="845" spans="1:4" x14ac:dyDescent="0.25">
      <c r="A845" t="s">
        <v>117</v>
      </c>
      <c r="B845" t="s">
        <v>118</v>
      </c>
      <c r="C845" s="59">
        <v>42776</v>
      </c>
      <c r="D845" s="156">
        <v>1</v>
      </c>
    </row>
    <row r="846" spans="1:4" x14ac:dyDescent="0.25">
      <c r="A846" t="s">
        <v>117</v>
      </c>
      <c r="B846" t="s">
        <v>118</v>
      </c>
      <c r="C846" s="59">
        <v>42783</v>
      </c>
      <c r="D846" s="156">
        <v>1</v>
      </c>
    </row>
    <row r="847" spans="1:4" x14ac:dyDescent="0.25">
      <c r="A847" t="s">
        <v>117</v>
      </c>
      <c r="B847" t="s">
        <v>118</v>
      </c>
      <c r="C847" s="59">
        <v>42790</v>
      </c>
      <c r="D847" s="156">
        <v>1</v>
      </c>
    </row>
    <row r="848" spans="1:4" x14ac:dyDescent="0.25">
      <c r="A848" t="s">
        <v>117</v>
      </c>
      <c r="B848" t="s">
        <v>118</v>
      </c>
      <c r="C848" s="59">
        <v>42797</v>
      </c>
      <c r="D848" s="156">
        <v>1</v>
      </c>
    </row>
    <row r="849" spans="1:4" x14ac:dyDescent="0.25">
      <c r="A849" t="s">
        <v>117</v>
      </c>
      <c r="B849" t="s">
        <v>118</v>
      </c>
      <c r="C849" s="59">
        <v>42804</v>
      </c>
      <c r="D849" s="156">
        <v>0.998</v>
      </c>
    </row>
    <row r="850" spans="1:4" x14ac:dyDescent="0.25">
      <c r="A850" t="s">
        <v>117</v>
      </c>
      <c r="B850" t="s">
        <v>118</v>
      </c>
      <c r="C850" s="59">
        <v>42811</v>
      </c>
      <c r="D850" s="156">
        <v>0.99639999999999995</v>
      </c>
    </row>
    <row r="851" spans="1:4" x14ac:dyDescent="0.25">
      <c r="A851" t="s">
        <v>117</v>
      </c>
      <c r="B851" t="s">
        <v>118</v>
      </c>
      <c r="C851" s="59">
        <v>42818</v>
      </c>
      <c r="D851" s="156">
        <v>0.995</v>
      </c>
    </row>
    <row r="852" spans="1:4" x14ac:dyDescent="0.25">
      <c r="A852" t="s">
        <v>117</v>
      </c>
      <c r="B852" t="s">
        <v>118</v>
      </c>
      <c r="C852" s="59">
        <v>42825</v>
      </c>
      <c r="D852" s="156">
        <v>0.99379999999999991</v>
      </c>
    </row>
    <row r="853" spans="1:4" x14ac:dyDescent="0.25">
      <c r="A853" t="s">
        <v>117</v>
      </c>
      <c r="B853" t="s">
        <v>118</v>
      </c>
      <c r="C853" s="59">
        <v>42832</v>
      </c>
      <c r="D853" s="156">
        <v>0.99290000000000012</v>
      </c>
    </row>
    <row r="854" spans="1:4" x14ac:dyDescent="0.25">
      <c r="A854" t="s">
        <v>117</v>
      </c>
      <c r="B854" t="s">
        <v>118</v>
      </c>
      <c r="C854" s="59">
        <v>42839</v>
      </c>
      <c r="D854" s="156">
        <v>0.99199999999999999</v>
      </c>
    </row>
    <row r="855" spans="1:4" x14ac:dyDescent="0.25">
      <c r="A855" t="s">
        <v>117</v>
      </c>
      <c r="B855" t="s">
        <v>118</v>
      </c>
      <c r="C855" s="59">
        <v>42846</v>
      </c>
      <c r="D855" s="156">
        <v>0.99120000000000008</v>
      </c>
    </row>
    <row r="856" spans="1:4" x14ac:dyDescent="0.25">
      <c r="A856" t="s">
        <v>117</v>
      </c>
      <c r="B856" t="s">
        <v>118</v>
      </c>
      <c r="C856" s="59">
        <v>42853</v>
      </c>
      <c r="D856" s="156">
        <v>0.99180000000000001</v>
      </c>
    </row>
    <row r="857" spans="1:4" x14ac:dyDescent="0.25">
      <c r="A857" t="s">
        <v>117</v>
      </c>
      <c r="B857" t="s">
        <v>118</v>
      </c>
      <c r="C857" s="59">
        <v>42860</v>
      </c>
      <c r="D857" s="156">
        <v>0.99219999999999997</v>
      </c>
    </row>
    <row r="858" spans="1:4" x14ac:dyDescent="0.25">
      <c r="A858" t="s">
        <v>117</v>
      </c>
      <c r="B858" t="s">
        <v>118</v>
      </c>
      <c r="C858" s="59">
        <v>42867</v>
      </c>
      <c r="D858" s="156">
        <v>0.99159999999999993</v>
      </c>
    </row>
    <row r="859" spans="1:4" x14ac:dyDescent="0.25">
      <c r="A859" t="s">
        <v>117</v>
      </c>
      <c r="B859" t="s">
        <v>118</v>
      </c>
      <c r="C859" s="59">
        <v>42874</v>
      </c>
      <c r="D859" s="156">
        <v>0.99099999999999999</v>
      </c>
    </row>
    <row r="860" spans="1:4" x14ac:dyDescent="0.25">
      <c r="A860" t="s">
        <v>117</v>
      </c>
      <c r="B860" t="s">
        <v>118</v>
      </c>
      <c r="C860" s="59">
        <v>42881</v>
      </c>
      <c r="D860" s="156">
        <v>0.99049999999999994</v>
      </c>
    </row>
    <row r="861" spans="1:4" x14ac:dyDescent="0.25">
      <c r="A861" t="s">
        <v>117</v>
      </c>
      <c r="B861" t="s">
        <v>118</v>
      </c>
      <c r="C861" s="59">
        <v>42888</v>
      </c>
      <c r="D861" s="156">
        <v>0.99</v>
      </c>
    </row>
    <row r="862" spans="1:4" x14ac:dyDescent="0.25">
      <c r="A862" t="s">
        <v>117</v>
      </c>
      <c r="B862" t="s">
        <v>118</v>
      </c>
      <c r="C862" s="59">
        <v>42895</v>
      </c>
      <c r="D862" s="156">
        <v>0.98959999999999992</v>
      </c>
    </row>
    <row r="863" spans="1:4" x14ac:dyDescent="0.25">
      <c r="A863" t="s">
        <v>117</v>
      </c>
      <c r="B863" t="s">
        <v>118</v>
      </c>
      <c r="C863" s="59">
        <v>42902</v>
      </c>
      <c r="D863" s="156">
        <v>0.98919999999999997</v>
      </c>
    </row>
    <row r="864" spans="1:4" x14ac:dyDescent="0.25">
      <c r="A864" t="s">
        <v>117</v>
      </c>
      <c r="B864" t="s">
        <v>118</v>
      </c>
      <c r="C864" s="59">
        <v>42909</v>
      </c>
      <c r="D864" s="156">
        <v>0.9887999999999999</v>
      </c>
    </row>
    <row r="865" spans="1:4" x14ac:dyDescent="0.25">
      <c r="A865" t="s">
        <v>117</v>
      </c>
      <c r="B865" t="s">
        <v>118</v>
      </c>
      <c r="C865" s="59">
        <v>42923</v>
      </c>
      <c r="D865" s="156">
        <v>0.98849999999999993</v>
      </c>
    </row>
    <row r="866" spans="1:4" x14ac:dyDescent="0.25">
      <c r="A866" t="s">
        <v>117</v>
      </c>
      <c r="B866" t="s">
        <v>118</v>
      </c>
      <c r="C866" s="59">
        <v>42930</v>
      </c>
      <c r="D866" s="156">
        <v>0.98809999999999998</v>
      </c>
    </row>
    <row r="867" spans="1:4" x14ac:dyDescent="0.25">
      <c r="A867" t="s">
        <v>117</v>
      </c>
      <c r="B867" t="s">
        <v>118</v>
      </c>
      <c r="C867" s="59">
        <v>42937</v>
      </c>
      <c r="D867" s="156">
        <v>0.98790000000000011</v>
      </c>
    </row>
    <row r="868" spans="1:4" x14ac:dyDescent="0.25">
      <c r="A868" t="s">
        <v>117</v>
      </c>
      <c r="B868" t="s">
        <v>118</v>
      </c>
      <c r="C868" s="59">
        <v>42944</v>
      </c>
      <c r="D868" s="156">
        <v>0.98760000000000003</v>
      </c>
    </row>
    <row r="869" spans="1:4" x14ac:dyDescent="0.25">
      <c r="A869" t="s">
        <v>117</v>
      </c>
      <c r="B869" t="s">
        <v>118</v>
      </c>
      <c r="C869" s="59">
        <v>42951</v>
      </c>
      <c r="D869" s="156">
        <v>0.98730000000000007</v>
      </c>
    </row>
    <row r="870" spans="1:4" x14ac:dyDescent="0.25">
      <c r="A870" t="s">
        <v>117</v>
      </c>
      <c r="B870" t="s">
        <v>118</v>
      </c>
      <c r="C870" s="59">
        <v>42958</v>
      </c>
      <c r="D870" s="156">
        <v>0.98709999999999998</v>
      </c>
    </row>
    <row r="871" spans="1:4" x14ac:dyDescent="0.25">
      <c r="A871" t="s">
        <v>117</v>
      </c>
      <c r="B871" t="s">
        <v>118</v>
      </c>
      <c r="C871" s="59">
        <v>42965</v>
      </c>
      <c r="D871" s="156">
        <v>0.9869</v>
      </c>
    </row>
    <row r="872" spans="1:4" x14ac:dyDescent="0.25">
      <c r="A872" t="s">
        <v>117</v>
      </c>
      <c r="B872" t="s">
        <v>118</v>
      </c>
      <c r="C872" s="59">
        <v>42972</v>
      </c>
      <c r="D872" s="156">
        <v>0.98609999999999998</v>
      </c>
    </row>
    <row r="873" spans="1:4" x14ac:dyDescent="0.25">
      <c r="A873" t="s">
        <v>117</v>
      </c>
      <c r="B873" t="s">
        <v>118</v>
      </c>
      <c r="C873" s="59">
        <v>42979</v>
      </c>
      <c r="D873" s="156">
        <v>0.98530000000000006</v>
      </c>
    </row>
    <row r="874" spans="1:4" x14ac:dyDescent="0.25">
      <c r="A874" t="s">
        <v>117</v>
      </c>
      <c r="B874" t="s">
        <v>118</v>
      </c>
      <c r="C874" s="59">
        <v>42986</v>
      </c>
      <c r="D874" s="156">
        <v>0.98459999999999992</v>
      </c>
    </row>
    <row r="875" spans="1:4" x14ac:dyDescent="0.25">
      <c r="A875" t="s">
        <v>117</v>
      </c>
      <c r="B875" t="s">
        <v>118</v>
      </c>
      <c r="C875" s="59">
        <v>42993</v>
      </c>
      <c r="D875" s="156">
        <v>0.9839</v>
      </c>
    </row>
    <row r="876" spans="1:4" x14ac:dyDescent="0.25">
      <c r="A876" t="s">
        <v>117</v>
      </c>
      <c r="B876" t="s">
        <v>118</v>
      </c>
      <c r="C876" s="59">
        <v>43000</v>
      </c>
      <c r="D876" s="156">
        <v>0.98319999999999996</v>
      </c>
    </row>
    <row r="877" spans="1:4" x14ac:dyDescent="0.25">
      <c r="A877" t="s">
        <v>117</v>
      </c>
      <c r="B877" t="s">
        <v>118</v>
      </c>
      <c r="C877" s="59">
        <v>43007</v>
      </c>
      <c r="D877" s="156">
        <v>0.98260000000000003</v>
      </c>
    </row>
    <row r="878" spans="1:4" x14ac:dyDescent="0.25">
      <c r="A878" t="s">
        <v>117</v>
      </c>
      <c r="B878" t="s">
        <v>118</v>
      </c>
      <c r="C878" s="59">
        <v>43014</v>
      </c>
      <c r="D878" s="156">
        <v>0.98209999999999997</v>
      </c>
    </row>
    <row r="879" spans="1:4" x14ac:dyDescent="0.25">
      <c r="A879" t="s">
        <v>117</v>
      </c>
      <c r="B879" t="s">
        <v>118</v>
      </c>
      <c r="C879" s="59">
        <v>43021</v>
      </c>
      <c r="D879" s="156">
        <v>0.98099999999999998</v>
      </c>
    </row>
    <row r="880" spans="1:4" x14ac:dyDescent="0.25">
      <c r="A880" t="s">
        <v>117</v>
      </c>
      <c r="B880" t="s">
        <v>118</v>
      </c>
      <c r="C880" s="59">
        <v>43028</v>
      </c>
      <c r="D880" s="156">
        <v>0.98</v>
      </c>
    </row>
    <row r="881" spans="1:4" x14ac:dyDescent="0.25">
      <c r="A881" t="s">
        <v>117</v>
      </c>
      <c r="B881" t="s">
        <v>118</v>
      </c>
      <c r="C881" s="59">
        <v>43035</v>
      </c>
      <c r="D881" s="156">
        <v>0.97900000000000009</v>
      </c>
    </row>
    <row r="882" spans="1:4" x14ac:dyDescent="0.25">
      <c r="A882" t="s">
        <v>117</v>
      </c>
      <c r="B882" t="s">
        <v>118</v>
      </c>
      <c r="C882" s="59">
        <v>43042</v>
      </c>
      <c r="D882" s="156">
        <v>0.97770000000000001</v>
      </c>
    </row>
    <row r="883" spans="1:4" x14ac:dyDescent="0.25">
      <c r="A883" t="s">
        <v>117</v>
      </c>
      <c r="B883" t="s">
        <v>118</v>
      </c>
      <c r="C883" s="59">
        <v>43049</v>
      </c>
      <c r="D883" s="156">
        <v>0.97640000000000005</v>
      </c>
    </row>
    <row r="884" spans="1:4" x14ac:dyDescent="0.25">
      <c r="A884" t="s">
        <v>117</v>
      </c>
      <c r="B884" t="s">
        <v>118</v>
      </c>
      <c r="C884" s="59">
        <v>43056</v>
      </c>
      <c r="D884" s="156">
        <v>0.97560000000000002</v>
      </c>
    </row>
    <row r="885" spans="1:4" x14ac:dyDescent="0.25">
      <c r="A885" t="s">
        <v>117</v>
      </c>
      <c r="B885" t="s">
        <v>118</v>
      </c>
      <c r="C885" s="59">
        <v>43063</v>
      </c>
      <c r="D885" s="156">
        <v>0.9748</v>
      </c>
    </row>
    <row r="886" spans="1:4" x14ac:dyDescent="0.25">
      <c r="A886" t="s">
        <v>117</v>
      </c>
      <c r="B886" t="s">
        <v>118</v>
      </c>
      <c r="C886" s="59">
        <v>43070</v>
      </c>
      <c r="D886" s="156">
        <v>0.97400000000000009</v>
      </c>
    </row>
    <row r="887" spans="1:4" x14ac:dyDescent="0.25">
      <c r="A887" t="s">
        <v>117</v>
      </c>
      <c r="B887" t="s">
        <v>118</v>
      </c>
      <c r="C887" s="59">
        <v>43077</v>
      </c>
      <c r="D887" s="156">
        <v>0.9738</v>
      </c>
    </row>
    <row r="888" spans="1:4" x14ac:dyDescent="0.25">
      <c r="A888" t="s">
        <v>117</v>
      </c>
      <c r="B888" t="s">
        <v>118</v>
      </c>
      <c r="C888" s="59">
        <v>43084</v>
      </c>
      <c r="D888" s="156">
        <v>0.97349999999999992</v>
      </c>
    </row>
    <row r="889" spans="1:4" x14ac:dyDescent="0.25">
      <c r="A889" t="s">
        <v>117</v>
      </c>
      <c r="B889" t="s">
        <v>118</v>
      </c>
      <c r="C889" s="59">
        <v>43091</v>
      </c>
      <c r="D889" s="156">
        <v>0.97319999999999995</v>
      </c>
    </row>
    <row r="890" spans="1:4" x14ac:dyDescent="0.25">
      <c r="A890" t="s">
        <v>117</v>
      </c>
      <c r="B890" t="s">
        <v>118</v>
      </c>
      <c r="C890" s="59">
        <v>43105</v>
      </c>
      <c r="D890" s="156">
        <v>0</v>
      </c>
    </row>
    <row r="891" spans="1:4" x14ac:dyDescent="0.25">
      <c r="A891" t="s">
        <v>117</v>
      </c>
      <c r="B891" t="s">
        <v>118</v>
      </c>
      <c r="C891" s="59">
        <v>43112</v>
      </c>
      <c r="D891" s="156">
        <v>0</v>
      </c>
    </row>
    <row r="892" spans="1:4" x14ac:dyDescent="0.25">
      <c r="A892" t="s">
        <v>117</v>
      </c>
      <c r="B892" t="s">
        <v>118</v>
      </c>
      <c r="C892" s="59">
        <v>43119</v>
      </c>
      <c r="D892" s="156">
        <v>0</v>
      </c>
    </row>
    <row r="893" spans="1:4" x14ac:dyDescent="0.25">
      <c r="A893" t="s">
        <v>117</v>
      </c>
      <c r="B893" t="s">
        <v>118</v>
      </c>
      <c r="C893" s="59">
        <v>43126</v>
      </c>
      <c r="D893" s="156">
        <v>0</v>
      </c>
    </row>
    <row r="894" spans="1:4" x14ac:dyDescent="0.25">
      <c r="A894" t="s">
        <v>117</v>
      </c>
      <c r="B894" t="s">
        <v>118</v>
      </c>
      <c r="C894" s="59">
        <v>43133</v>
      </c>
      <c r="D894" s="156">
        <v>0</v>
      </c>
    </row>
    <row r="895" spans="1:4" x14ac:dyDescent="0.25">
      <c r="A895" t="s">
        <v>117</v>
      </c>
      <c r="B895" t="s">
        <v>118</v>
      </c>
      <c r="C895" s="59">
        <v>43140</v>
      </c>
      <c r="D895" s="156">
        <v>0</v>
      </c>
    </row>
    <row r="896" spans="1:4" x14ac:dyDescent="0.25">
      <c r="A896" t="s">
        <v>117</v>
      </c>
      <c r="B896" t="s">
        <v>118</v>
      </c>
      <c r="C896" s="59">
        <v>43147</v>
      </c>
      <c r="D896" s="156">
        <v>0</v>
      </c>
    </row>
    <row r="897" spans="1:4" x14ac:dyDescent="0.25">
      <c r="A897" t="s">
        <v>117</v>
      </c>
      <c r="B897" t="s">
        <v>118</v>
      </c>
      <c r="C897" s="59">
        <v>43154</v>
      </c>
      <c r="D897" s="156">
        <v>0</v>
      </c>
    </row>
    <row r="898" spans="1:4" x14ac:dyDescent="0.25">
      <c r="A898" t="s">
        <v>117</v>
      </c>
      <c r="B898" t="s">
        <v>118</v>
      </c>
      <c r="C898" s="59">
        <v>43161</v>
      </c>
      <c r="D898" s="156">
        <v>0</v>
      </c>
    </row>
    <row r="899" spans="1:4" x14ac:dyDescent="0.25">
      <c r="A899" t="s">
        <v>117</v>
      </c>
      <c r="B899" t="s">
        <v>118</v>
      </c>
      <c r="C899" s="59">
        <v>43168</v>
      </c>
      <c r="D899" s="156">
        <v>0</v>
      </c>
    </row>
    <row r="900" spans="1:4" x14ac:dyDescent="0.25">
      <c r="A900" t="s">
        <v>117</v>
      </c>
      <c r="B900" t="s">
        <v>118</v>
      </c>
      <c r="C900" s="59">
        <v>43175</v>
      </c>
      <c r="D900" s="156">
        <v>0</v>
      </c>
    </row>
    <row r="901" spans="1:4" x14ac:dyDescent="0.25">
      <c r="A901" t="s">
        <v>117</v>
      </c>
      <c r="B901" t="s">
        <v>118</v>
      </c>
      <c r="C901" s="59">
        <v>43182</v>
      </c>
      <c r="D901" s="156">
        <v>0</v>
      </c>
    </row>
    <row r="902" spans="1:4" x14ac:dyDescent="0.25">
      <c r="A902" t="s">
        <v>117</v>
      </c>
      <c r="B902" t="s">
        <v>118</v>
      </c>
      <c r="C902" s="59">
        <v>43189</v>
      </c>
      <c r="D902" s="156">
        <v>0</v>
      </c>
    </row>
    <row r="903" spans="1:4" x14ac:dyDescent="0.25">
      <c r="A903" t="s">
        <v>117</v>
      </c>
      <c r="B903" t="s">
        <v>118</v>
      </c>
      <c r="C903" s="59">
        <v>43196</v>
      </c>
      <c r="D903" s="156">
        <v>0</v>
      </c>
    </row>
    <row r="904" spans="1:4" x14ac:dyDescent="0.25">
      <c r="A904" t="s">
        <v>75</v>
      </c>
      <c r="B904" t="s">
        <v>76</v>
      </c>
      <c r="C904" s="59">
        <v>42741</v>
      </c>
      <c r="D904" s="156">
        <v>1</v>
      </c>
    </row>
    <row r="905" spans="1:4" x14ac:dyDescent="0.25">
      <c r="A905" t="s">
        <v>75</v>
      </c>
      <c r="B905" t="s">
        <v>76</v>
      </c>
      <c r="C905" s="59">
        <v>42748</v>
      </c>
      <c r="D905" s="156">
        <v>1</v>
      </c>
    </row>
    <row r="906" spans="1:4" x14ac:dyDescent="0.25">
      <c r="A906" t="s">
        <v>75</v>
      </c>
      <c r="B906" t="s">
        <v>76</v>
      </c>
      <c r="C906" s="59">
        <v>42755</v>
      </c>
      <c r="D906" s="156">
        <v>1</v>
      </c>
    </row>
    <row r="907" spans="1:4" x14ac:dyDescent="0.25">
      <c r="A907" t="s">
        <v>75</v>
      </c>
      <c r="B907" t="s">
        <v>76</v>
      </c>
      <c r="C907" s="59">
        <v>42762</v>
      </c>
      <c r="D907" s="156">
        <v>1</v>
      </c>
    </row>
    <row r="908" spans="1:4" x14ac:dyDescent="0.25">
      <c r="A908" t="s">
        <v>75</v>
      </c>
      <c r="B908" t="s">
        <v>76</v>
      </c>
      <c r="C908" s="59">
        <v>42769</v>
      </c>
      <c r="D908" s="156">
        <v>1</v>
      </c>
    </row>
    <row r="909" spans="1:4" x14ac:dyDescent="0.25">
      <c r="A909" t="s">
        <v>75</v>
      </c>
      <c r="B909" t="s">
        <v>76</v>
      </c>
      <c r="C909" s="59">
        <v>42776</v>
      </c>
      <c r="D909" s="156">
        <v>0.99829999999999997</v>
      </c>
    </row>
    <row r="910" spans="1:4" x14ac:dyDescent="0.25">
      <c r="A910" t="s">
        <v>75</v>
      </c>
      <c r="B910" t="s">
        <v>76</v>
      </c>
      <c r="C910" s="59">
        <v>42783</v>
      </c>
      <c r="D910" s="156">
        <v>0.99709999999999999</v>
      </c>
    </row>
    <row r="911" spans="1:4" x14ac:dyDescent="0.25">
      <c r="A911" t="s">
        <v>75</v>
      </c>
      <c r="B911" t="s">
        <v>76</v>
      </c>
      <c r="C911" s="59">
        <v>42790</v>
      </c>
      <c r="D911" s="156">
        <v>0.99620000000000009</v>
      </c>
    </row>
    <row r="912" spans="1:4" x14ac:dyDescent="0.25">
      <c r="A912" t="s">
        <v>75</v>
      </c>
      <c r="B912" t="s">
        <v>76</v>
      </c>
      <c r="C912" s="59">
        <v>42797</v>
      </c>
      <c r="D912" s="156">
        <v>0.99560000000000004</v>
      </c>
    </row>
    <row r="913" spans="1:4" x14ac:dyDescent="0.25">
      <c r="A913" t="s">
        <v>75</v>
      </c>
      <c r="B913" t="s">
        <v>76</v>
      </c>
      <c r="C913" s="59">
        <v>42804</v>
      </c>
      <c r="D913" s="156">
        <v>0.995</v>
      </c>
    </row>
    <row r="914" spans="1:4" x14ac:dyDescent="0.25">
      <c r="A914" t="s">
        <v>75</v>
      </c>
      <c r="B914" t="s">
        <v>76</v>
      </c>
      <c r="C914" s="59">
        <v>42811</v>
      </c>
      <c r="D914" s="156">
        <v>0.99450000000000005</v>
      </c>
    </row>
    <row r="915" spans="1:4" x14ac:dyDescent="0.25">
      <c r="A915" t="s">
        <v>75</v>
      </c>
      <c r="B915" t="s">
        <v>76</v>
      </c>
      <c r="C915" s="59">
        <v>42818</v>
      </c>
      <c r="D915" s="156">
        <v>0.99419999999999997</v>
      </c>
    </row>
    <row r="916" spans="1:4" x14ac:dyDescent="0.25">
      <c r="A916" t="s">
        <v>75</v>
      </c>
      <c r="B916" t="s">
        <v>76</v>
      </c>
      <c r="C916" s="59">
        <v>42825</v>
      </c>
      <c r="D916" s="156">
        <v>0.99379999999999991</v>
      </c>
    </row>
    <row r="917" spans="1:4" x14ac:dyDescent="0.25">
      <c r="A917" t="s">
        <v>75</v>
      </c>
      <c r="B917" t="s">
        <v>76</v>
      </c>
      <c r="C917" s="59">
        <v>42832</v>
      </c>
      <c r="D917" s="156">
        <v>0.99360000000000004</v>
      </c>
    </row>
    <row r="918" spans="1:4" x14ac:dyDescent="0.25">
      <c r="A918" t="s">
        <v>75</v>
      </c>
      <c r="B918" t="s">
        <v>76</v>
      </c>
      <c r="C918" s="59">
        <v>42839</v>
      </c>
      <c r="D918" s="156">
        <v>0.99329999999999996</v>
      </c>
    </row>
    <row r="919" spans="1:4" x14ac:dyDescent="0.25">
      <c r="A919" t="s">
        <v>75</v>
      </c>
      <c r="B919" t="s">
        <v>76</v>
      </c>
      <c r="C919" s="59">
        <v>42846</v>
      </c>
      <c r="D919" s="156">
        <v>0.99309999999999998</v>
      </c>
    </row>
    <row r="920" spans="1:4" x14ac:dyDescent="0.25">
      <c r="A920" t="s">
        <v>75</v>
      </c>
      <c r="B920" t="s">
        <v>76</v>
      </c>
      <c r="C920" s="59">
        <v>42853</v>
      </c>
      <c r="D920" s="156">
        <v>0.99290000000000012</v>
      </c>
    </row>
    <row r="921" spans="1:4" x14ac:dyDescent="0.25">
      <c r="A921" t="s">
        <v>75</v>
      </c>
      <c r="B921" t="s">
        <v>76</v>
      </c>
      <c r="C921" s="59">
        <v>42860</v>
      </c>
      <c r="D921" s="156">
        <v>0.99170000000000003</v>
      </c>
    </row>
    <row r="922" spans="1:4" x14ac:dyDescent="0.25">
      <c r="A922" t="s">
        <v>75</v>
      </c>
      <c r="B922" t="s">
        <v>76</v>
      </c>
      <c r="C922" s="59">
        <v>42867</v>
      </c>
      <c r="D922" s="156">
        <v>0.99049999999999994</v>
      </c>
    </row>
    <row r="923" spans="1:4" x14ac:dyDescent="0.25">
      <c r="A923" t="s">
        <v>75</v>
      </c>
      <c r="B923" t="s">
        <v>76</v>
      </c>
      <c r="C923" s="59">
        <v>42874</v>
      </c>
      <c r="D923" s="156">
        <v>0.98950000000000005</v>
      </c>
    </row>
    <row r="924" spans="1:4" x14ac:dyDescent="0.25">
      <c r="A924" t="s">
        <v>75</v>
      </c>
      <c r="B924" t="s">
        <v>76</v>
      </c>
      <c r="C924" s="59">
        <v>42881</v>
      </c>
      <c r="D924" s="156">
        <v>0.98860000000000003</v>
      </c>
    </row>
    <row r="925" spans="1:4" x14ac:dyDescent="0.25">
      <c r="A925" t="s">
        <v>75</v>
      </c>
      <c r="B925" t="s">
        <v>76</v>
      </c>
      <c r="C925" s="59">
        <v>42888</v>
      </c>
      <c r="D925" s="156">
        <v>0.98769999999999991</v>
      </c>
    </row>
    <row r="926" spans="1:4" x14ac:dyDescent="0.25">
      <c r="A926" t="s">
        <v>75</v>
      </c>
      <c r="B926" t="s">
        <v>76</v>
      </c>
      <c r="C926" s="59">
        <v>42895</v>
      </c>
      <c r="D926" s="156">
        <v>0.98609999999999998</v>
      </c>
    </row>
    <row r="927" spans="1:4" x14ac:dyDescent="0.25">
      <c r="A927" t="s">
        <v>75</v>
      </c>
      <c r="B927" t="s">
        <v>76</v>
      </c>
      <c r="C927" s="59">
        <v>42902</v>
      </c>
      <c r="D927" s="156">
        <v>0.98459999999999992</v>
      </c>
    </row>
    <row r="928" spans="1:4" x14ac:dyDescent="0.25">
      <c r="A928" t="s">
        <v>75</v>
      </c>
      <c r="B928" t="s">
        <v>76</v>
      </c>
      <c r="C928" s="59">
        <v>42909</v>
      </c>
      <c r="D928" s="156">
        <v>0.98319999999999996</v>
      </c>
    </row>
    <row r="929" spans="1:4" x14ac:dyDescent="0.25">
      <c r="A929" t="s">
        <v>75</v>
      </c>
      <c r="B929" t="s">
        <v>76</v>
      </c>
      <c r="C929" s="59">
        <v>42923</v>
      </c>
      <c r="D929" s="156">
        <v>0.9819</v>
      </c>
    </row>
    <row r="930" spans="1:4" x14ac:dyDescent="0.25">
      <c r="A930" t="s">
        <v>75</v>
      </c>
      <c r="B930" t="s">
        <v>76</v>
      </c>
      <c r="C930" s="59">
        <v>42930</v>
      </c>
      <c r="D930" s="156">
        <v>0.98109999999999997</v>
      </c>
    </row>
    <row r="931" spans="1:4" x14ac:dyDescent="0.25">
      <c r="A931" t="s">
        <v>75</v>
      </c>
      <c r="B931" t="s">
        <v>76</v>
      </c>
      <c r="C931" s="59">
        <v>42937</v>
      </c>
      <c r="D931" s="156">
        <v>0.98069999999999991</v>
      </c>
    </row>
    <row r="932" spans="1:4" x14ac:dyDescent="0.25">
      <c r="A932" t="s">
        <v>75</v>
      </c>
      <c r="B932" t="s">
        <v>76</v>
      </c>
      <c r="C932" s="59">
        <v>42944</v>
      </c>
      <c r="D932" s="156">
        <v>0.98</v>
      </c>
    </row>
    <row r="933" spans="1:4" x14ac:dyDescent="0.25">
      <c r="A933" t="s">
        <v>75</v>
      </c>
      <c r="B933" t="s">
        <v>76</v>
      </c>
      <c r="C933" s="59">
        <v>42951</v>
      </c>
      <c r="D933" s="156">
        <v>0.97970000000000002</v>
      </c>
    </row>
    <row r="934" spans="1:4" x14ac:dyDescent="0.25">
      <c r="A934" t="s">
        <v>75</v>
      </c>
      <c r="B934" t="s">
        <v>76</v>
      </c>
      <c r="C934" s="59">
        <v>42958</v>
      </c>
      <c r="D934" s="156">
        <v>0.97939999999999994</v>
      </c>
    </row>
    <row r="935" spans="1:4" x14ac:dyDescent="0.25">
      <c r="A935" t="s">
        <v>75</v>
      </c>
      <c r="B935" t="s">
        <v>76</v>
      </c>
      <c r="C935" s="59">
        <v>42965</v>
      </c>
      <c r="D935" s="156">
        <v>0.97909999999999997</v>
      </c>
    </row>
    <row r="936" spans="1:4" x14ac:dyDescent="0.25">
      <c r="A936" t="s">
        <v>75</v>
      </c>
      <c r="B936" t="s">
        <v>76</v>
      </c>
      <c r="C936" s="59">
        <v>42972</v>
      </c>
      <c r="D936" s="156">
        <v>0.9788</v>
      </c>
    </row>
    <row r="937" spans="1:4" x14ac:dyDescent="0.25">
      <c r="A937" t="s">
        <v>75</v>
      </c>
      <c r="B937" t="s">
        <v>76</v>
      </c>
      <c r="C937" s="59">
        <v>42979</v>
      </c>
      <c r="D937" s="156">
        <v>0.97849999999999993</v>
      </c>
    </row>
    <row r="938" spans="1:4" x14ac:dyDescent="0.25">
      <c r="A938" t="s">
        <v>75</v>
      </c>
      <c r="B938" t="s">
        <v>76</v>
      </c>
      <c r="C938" s="59">
        <v>42986</v>
      </c>
      <c r="D938" s="156">
        <v>0.97829999999999995</v>
      </c>
    </row>
    <row r="939" spans="1:4" x14ac:dyDescent="0.25">
      <c r="A939" t="s">
        <v>75</v>
      </c>
      <c r="B939" t="s">
        <v>76</v>
      </c>
      <c r="C939" s="59">
        <v>42993</v>
      </c>
      <c r="D939" s="156">
        <v>0.97829999999999995</v>
      </c>
    </row>
    <row r="940" spans="1:4" x14ac:dyDescent="0.25">
      <c r="A940" t="s">
        <v>75</v>
      </c>
      <c r="B940" t="s">
        <v>76</v>
      </c>
      <c r="C940" s="59">
        <v>43000</v>
      </c>
      <c r="D940" s="156">
        <v>0.97840000000000005</v>
      </c>
    </row>
    <row r="941" spans="1:4" x14ac:dyDescent="0.25">
      <c r="A941" t="s">
        <v>75</v>
      </c>
      <c r="B941" t="s">
        <v>76</v>
      </c>
      <c r="C941" s="59">
        <v>43007</v>
      </c>
      <c r="D941" s="156">
        <v>0.97840000000000005</v>
      </c>
    </row>
    <row r="942" spans="1:4" x14ac:dyDescent="0.25">
      <c r="A942" t="s">
        <v>75</v>
      </c>
      <c r="B942" t="s">
        <v>76</v>
      </c>
      <c r="C942" s="59">
        <v>43014</v>
      </c>
      <c r="D942" s="156">
        <v>0.97819999999999996</v>
      </c>
    </row>
    <row r="943" spans="1:4" x14ac:dyDescent="0.25">
      <c r="A943" t="s">
        <v>75</v>
      </c>
      <c r="B943" t="s">
        <v>76</v>
      </c>
      <c r="C943" s="59">
        <v>43021</v>
      </c>
      <c r="D943" s="156">
        <v>0.97799999999999998</v>
      </c>
    </row>
    <row r="944" spans="1:4" x14ac:dyDescent="0.25">
      <c r="A944" t="s">
        <v>75</v>
      </c>
      <c r="B944" t="s">
        <v>76</v>
      </c>
      <c r="C944" s="59">
        <v>43028</v>
      </c>
      <c r="D944" s="156">
        <v>0.97829999999999995</v>
      </c>
    </row>
    <row r="945" spans="1:4" x14ac:dyDescent="0.25">
      <c r="A945" t="s">
        <v>75</v>
      </c>
      <c r="B945" t="s">
        <v>76</v>
      </c>
      <c r="C945" s="59">
        <v>43035</v>
      </c>
      <c r="D945" s="156">
        <v>0.97860000000000003</v>
      </c>
    </row>
    <row r="946" spans="1:4" x14ac:dyDescent="0.25">
      <c r="A946" t="s">
        <v>75</v>
      </c>
      <c r="B946" t="s">
        <v>76</v>
      </c>
      <c r="C946" s="59">
        <v>43042</v>
      </c>
      <c r="D946" s="156">
        <v>0.9788</v>
      </c>
    </row>
    <row r="947" spans="1:4" x14ac:dyDescent="0.25">
      <c r="A947" t="s">
        <v>75</v>
      </c>
      <c r="B947" t="s">
        <v>76</v>
      </c>
      <c r="C947" s="59">
        <v>43049</v>
      </c>
      <c r="D947" s="156">
        <v>0.97909999999999997</v>
      </c>
    </row>
    <row r="948" spans="1:4" x14ac:dyDescent="0.25">
      <c r="A948" t="s">
        <v>75</v>
      </c>
      <c r="B948" t="s">
        <v>76</v>
      </c>
      <c r="C948" s="59">
        <v>43056</v>
      </c>
      <c r="D948" s="156">
        <v>0.97930000000000006</v>
      </c>
    </row>
    <row r="949" spans="1:4" x14ac:dyDescent="0.25">
      <c r="A949" t="s">
        <v>75</v>
      </c>
      <c r="B949" t="s">
        <v>76</v>
      </c>
      <c r="C949" s="59">
        <v>43063</v>
      </c>
      <c r="D949" s="156">
        <v>0.97959999999999992</v>
      </c>
    </row>
    <row r="950" spans="1:4" x14ac:dyDescent="0.25">
      <c r="A950" t="s">
        <v>75</v>
      </c>
      <c r="B950" t="s">
        <v>76</v>
      </c>
      <c r="C950" s="59">
        <v>43070</v>
      </c>
      <c r="D950" s="156">
        <v>0.9798</v>
      </c>
    </row>
    <row r="951" spans="1:4" x14ac:dyDescent="0.25">
      <c r="A951" t="s">
        <v>75</v>
      </c>
      <c r="B951" t="s">
        <v>76</v>
      </c>
      <c r="C951" s="59">
        <v>43077</v>
      </c>
      <c r="D951" s="156">
        <v>0.98019999999999996</v>
      </c>
    </row>
    <row r="952" spans="1:4" x14ac:dyDescent="0.25">
      <c r="A952" t="s">
        <v>75</v>
      </c>
      <c r="B952" t="s">
        <v>76</v>
      </c>
      <c r="C952" s="59">
        <v>43084</v>
      </c>
      <c r="D952" s="156">
        <v>0.98019999999999996</v>
      </c>
    </row>
    <row r="953" spans="1:4" x14ac:dyDescent="0.25">
      <c r="A953" t="s">
        <v>75</v>
      </c>
      <c r="B953" t="s">
        <v>76</v>
      </c>
      <c r="C953" s="59">
        <v>43091</v>
      </c>
      <c r="D953" s="156">
        <v>0.98019999999999996</v>
      </c>
    </row>
    <row r="954" spans="1:4" x14ac:dyDescent="0.25">
      <c r="A954" t="s">
        <v>75</v>
      </c>
      <c r="B954" t="s">
        <v>76</v>
      </c>
      <c r="C954" s="59">
        <v>43105</v>
      </c>
      <c r="D954" s="156">
        <v>0</v>
      </c>
    </row>
    <row r="955" spans="1:4" x14ac:dyDescent="0.25">
      <c r="A955" t="s">
        <v>75</v>
      </c>
      <c r="B955" t="s">
        <v>76</v>
      </c>
      <c r="C955" s="59">
        <v>43112</v>
      </c>
      <c r="D955" s="156">
        <v>0</v>
      </c>
    </row>
    <row r="956" spans="1:4" x14ac:dyDescent="0.25">
      <c r="A956" t="s">
        <v>75</v>
      </c>
      <c r="B956" t="s">
        <v>76</v>
      </c>
      <c r="C956" s="59">
        <v>43119</v>
      </c>
      <c r="D956" s="156">
        <v>0</v>
      </c>
    </row>
    <row r="957" spans="1:4" x14ac:dyDescent="0.25">
      <c r="A957" t="s">
        <v>75</v>
      </c>
      <c r="B957" t="s">
        <v>76</v>
      </c>
      <c r="C957" s="59">
        <v>43126</v>
      </c>
      <c r="D957" s="156">
        <v>0</v>
      </c>
    </row>
    <row r="958" spans="1:4" x14ac:dyDescent="0.25">
      <c r="A958" t="s">
        <v>75</v>
      </c>
      <c r="B958" t="s">
        <v>76</v>
      </c>
      <c r="C958" s="59">
        <v>43133</v>
      </c>
      <c r="D958" s="156">
        <v>0</v>
      </c>
    </row>
    <row r="959" spans="1:4" x14ac:dyDescent="0.25">
      <c r="A959" t="s">
        <v>75</v>
      </c>
      <c r="B959" t="s">
        <v>76</v>
      </c>
      <c r="C959" s="59">
        <v>43140</v>
      </c>
      <c r="D959" s="156">
        <v>0.08</v>
      </c>
    </row>
    <row r="960" spans="1:4" x14ac:dyDescent="0.25">
      <c r="A960" t="s">
        <v>75</v>
      </c>
      <c r="B960" t="s">
        <v>76</v>
      </c>
      <c r="C960" s="59">
        <v>43147</v>
      </c>
      <c r="D960" s="156">
        <v>0.14429999999999998</v>
      </c>
    </row>
    <row r="961" spans="1:4" x14ac:dyDescent="0.25">
      <c r="A961" t="s">
        <v>75</v>
      </c>
      <c r="B961" t="s">
        <v>76</v>
      </c>
      <c r="C961" s="59">
        <v>43154</v>
      </c>
      <c r="D961" s="156">
        <v>0.12619999999999998</v>
      </c>
    </row>
    <row r="962" spans="1:4" x14ac:dyDescent="0.25">
      <c r="A962" t="s">
        <v>75</v>
      </c>
      <c r="B962" t="s">
        <v>76</v>
      </c>
      <c r="C962" s="59">
        <v>43161</v>
      </c>
      <c r="D962" s="156">
        <v>0.21780000000000002</v>
      </c>
    </row>
    <row r="963" spans="1:4" x14ac:dyDescent="0.25">
      <c r="A963" t="s">
        <v>75</v>
      </c>
      <c r="B963" t="s">
        <v>76</v>
      </c>
      <c r="C963" s="59">
        <v>43168</v>
      </c>
      <c r="D963" s="156">
        <v>0.19600000000000001</v>
      </c>
    </row>
    <row r="964" spans="1:4" x14ac:dyDescent="0.25">
      <c r="A964" t="s">
        <v>75</v>
      </c>
      <c r="B964" t="s">
        <v>76</v>
      </c>
      <c r="C964" s="59">
        <v>43175</v>
      </c>
      <c r="D964" s="156">
        <v>0.1782</v>
      </c>
    </row>
    <row r="965" spans="1:4" x14ac:dyDescent="0.25">
      <c r="A965" t="s">
        <v>75</v>
      </c>
      <c r="B965" t="s">
        <v>76</v>
      </c>
      <c r="C965" s="59">
        <v>43182</v>
      </c>
      <c r="D965" s="156">
        <v>0.16329999999999997</v>
      </c>
    </row>
    <row r="966" spans="1:4" x14ac:dyDescent="0.25">
      <c r="A966" t="s">
        <v>75</v>
      </c>
      <c r="B966" t="s">
        <v>76</v>
      </c>
      <c r="C966" s="59">
        <v>43189</v>
      </c>
      <c r="D966" s="156">
        <v>0.15079999999999999</v>
      </c>
    </row>
    <row r="967" spans="1:4" x14ac:dyDescent="0.25">
      <c r="A967" t="s">
        <v>75</v>
      </c>
      <c r="B967" t="s">
        <v>76</v>
      </c>
      <c r="C967" s="59">
        <v>43196</v>
      </c>
      <c r="D967" s="156">
        <v>0.14000000000000001</v>
      </c>
    </row>
    <row r="968" spans="1:4" x14ac:dyDescent="0.25">
      <c r="A968" t="s">
        <v>119</v>
      </c>
      <c r="B968" t="s">
        <v>120</v>
      </c>
      <c r="C968" s="59">
        <v>42741</v>
      </c>
      <c r="D968" s="156">
        <v>0.98</v>
      </c>
    </row>
    <row r="969" spans="1:4" x14ac:dyDescent="0.25">
      <c r="A969" t="s">
        <v>119</v>
      </c>
      <c r="B969" t="s">
        <v>120</v>
      </c>
      <c r="C969" s="59">
        <v>42748</v>
      </c>
      <c r="D969" s="156">
        <v>0.98</v>
      </c>
    </row>
    <row r="970" spans="1:4" x14ac:dyDescent="0.25">
      <c r="A970" t="s">
        <v>119</v>
      </c>
      <c r="B970" t="s">
        <v>120</v>
      </c>
      <c r="C970" s="59">
        <v>42755</v>
      </c>
      <c r="D970" s="156">
        <v>0.98</v>
      </c>
    </row>
    <row r="971" spans="1:4" x14ac:dyDescent="0.25">
      <c r="A971" t="s">
        <v>119</v>
      </c>
      <c r="B971" t="s">
        <v>120</v>
      </c>
      <c r="C971" s="59">
        <v>42762</v>
      </c>
      <c r="D971" s="156">
        <v>0.98</v>
      </c>
    </row>
    <row r="972" spans="1:4" x14ac:dyDescent="0.25">
      <c r="A972" t="s">
        <v>119</v>
      </c>
      <c r="B972" t="s">
        <v>120</v>
      </c>
      <c r="C972" s="59">
        <v>42769</v>
      </c>
      <c r="D972" s="156">
        <v>0.98</v>
      </c>
    </row>
    <row r="973" spans="1:4" x14ac:dyDescent="0.25">
      <c r="A973" t="s">
        <v>119</v>
      </c>
      <c r="B973" t="s">
        <v>120</v>
      </c>
      <c r="C973" s="59">
        <v>42776</v>
      </c>
      <c r="D973" s="156">
        <v>0.98</v>
      </c>
    </row>
    <row r="974" spans="1:4" x14ac:dyDescent="0.25">
      <c r="A974" t="s">
        <v>119</v>
      </c>
      <c r="B974" t="s">
        <v>120</v>
      </c>
      <c r="C974" s="59">
        <v>42783</v>
      </c>
      <c r="D974" s="156">
        <v>0.98</v>
      </c>
    </row>
    <row r="975" spans="1:4" x14ac:dyDescent="0.25">
      <c r="A975" t="s">
        <v>119</v>
      </c>
      <c r="B975" t="s">
        <v>120</v>
      </c>
      <c r="C975" s="59">
        <v>42790</v>
      </c>
      <c r="D975" s="156">
        <v>0.98</v>
      </c>
    </row>
    <row r="976" spans="1:4" x14ac:dyDescent="0.25">
      <c r="A976" t="s">
        <v>119</v>
      </c>
      <c r="B976" t="s">
        <v>120</v>
      </c>
      <c r="C976" s="59">
        <v>42797</v>
      </c>
      <c r="D976" s="156">
        <v>0.98</v>
      </c>
    </row>
    <row r="977" spans="1:4" x14ac:dyDescent="0.25">
      <c r="A977" t="s">
        <v>119</v>
      </c>
      <c r="B977" t="s">
        <v>120</v>
      </c>
      <c r="C977" s="59">
        <v>42804</v>
      </c>
      <c r="D977" s="156">
        <v>0.98</v>
      </c>
    </row>
    <row r="978" spans="1:4" x14ac:dyDescent="0.25">
      <c r="A978" t="s">
        <v>119</v>
      </c>
      <c r="B978" t="s">
        <v>120</v>
      </c>
      <c r="C978" s="59">
        <v>42811</v>
      </c>
      <c r="D978" s="156">
        <v>0.98</v>
      </c>
    </row>
    <row r="979" spans="1:4" x14ac:dyDescent="0.25">
      <c r="A979" t="s">
        <v>119</v>
      </c>
      <c r="B979" t="s">
        <v>120</v>
      </c>
      <c r="C979" s="59">
        <v>42818</v>
      </c>
      <c r="D979" s="156">
        <v>0.98</v>
      </c>
    </row>
    <row r="980" spans="1:4" x14ac:dyDescent="0.25">
      <c r="A980" t="s">
        <v>119</v>
      </c>
      <c r="B980" t="s">
        <v>120</v>
      </c>
      <c r="C980" s="59">
        <v>42825</v>
      </c>
      <c r="D980" s="156">
        <v>0.98</v>
      </c>
    </row>
    <row r="981" spans="1:4" x14ac:dyDescent="0.25">
      <c r="A981" t="s">
        <v>119</v>
      </c>
      <c r="B981" t="s">
        <v>120</v>
      </c>
      <c r="C981" s="59">
        <v>42832</v>
      </c>
      <c r="D981" s="156">
        <v>0.98</v>
      </c>
    </row>
    <row r="982" spans="1:4" x14ac:dyDescent="0.25">
      <c r="A982" t="s">
        <v>119</v>
      </c>
      <c r="B982" t="s">
        <v>120</v>
      </c>
      <c r="C982" s="59">
        <v>42839</v>
      </c>
      <c r="D982" s="156">
        <v>0.98</v>
      </c>
    </row>
    <row r="983" spans="1:4" x14ac:dyDescent="0.25">
      <c r="A983" t="s">
        <v>119</v>
      </c>
      <c r="B983" t="s">
        <v>120</v>
      </c>
      <c r="C983" s="59">
        <v>42846</v>
      </c>
      <c r="D983" s="156">
        <v>0.98</v>
      </c>
    </row>
    <row r="984" spans="1:4" x14ac:dyDescent="0.25">
      <c r="A984" t="s">
        <v>119</v>
      </c>
      <c r="B984" t="s">
        <v>120</v>
      </c>
      <c r="C984" s="59">
        <v>42853</v>
      </c>
      <c r="D984" s="156">
        <v>0.9788</v>
      </c>
    </row>
    <row r="985" spans="1:4" x14ac:dyDescent="0.25">
      <c r="A985" t="s">
        <v>119</v>
      </c>
      <c r="B985" t="s">
        <v>120</v>
      </c>
      <c r="C985" s="59">
        <v>42860</v>
      </c>
      <c r="D985" s="156">
        <v>0.97719999999999996</v>
      </c>
    </row>
    <row r="986" spans="1:4" x14ac:dyDescent="0.25">
      <c r="A986" t="s">
        <v>119</v>
      </c>
      <c r="B986" t="s">
        <v>120</v>
      </c>
      <c r="C986" s="59">
        <v>42867</v>
      </c>
      <c r="D986" s="156">
        <v>0.9758</v>
      </c>
    </row>
    <row r="987" spans="1:4" x14ac:dyDescent="0.25">
      <c r="A987" t="s">
        <v>119</v>
      </c>
      <c r="B987" t="s">
        <v>120</v>
      </c>
      <c r="C987" s="59">
        <v>42874</v>
      </c>
      <c r="D987" s="156">
        <v>0.97450000000000003</v>
      </c>
    </row>
    <row r="988" spans="1:4" x14ac:dyDescent="0.25">
      <c r="A988" t="s">
        <v>119</v>
      </c>
      <c r="B988" t="s">
        <v>120</v>
      </c>
      <c r="C988" s="59">
        <v>42881</v>
      </c>
      <c r="D988" s="156">
        <v>0.97329999999999994</v>
      </c>
    </row>
    <row r="989" spans="1:4" x14ac:dyDescent="0.25">
      <c r="A989" t="s">
        <v>119</v>
      </c>
      <c r="B989" t="s">
        <v>120</v>
      </c>
      <c r="C989" s="59">
        <v>42888</v>
      </c>
      <c r="D989" s="156">
        <v>0.97230000000000005</v>
      </c>
    </row>
    <row r="990" spans="1:4" x14ac:dyDescent="0.25">
      <c r="A990" t="s">
        <v>119</v>
      </c>
      <c r="B990" t="s">
        <v>120</v>
      </c>
      <c r="C990" s="59">
        <v>42895</v>
      </c>
      <c r="D990" s="156">
        <v>0.97170000000000001</v>
      </c>
    </row>
    <row r="991" spans="1:4" x14ac:dyDescent="0.25">
      <c r="A991" t="s">
        <v>119</v>
      </c>
      <c r="B991" t="s">
        <v>120</v>
      </c>
      <c r="C991" s="59">
        <v>42902</v>
      </c>
      <c r="D991" s="156">
        <v>0.97120000000000006</v>
      </c>
    </row>
    <row r="992" spans="1:4" x14ac:dyDescent="0.25">
      <c r="A992" t="s">
        <v>119</v>
      </c>
      <c r="B992" t="s">
        <v>120</v>
      </c>
      <c r="C992" s="59">
        <v>42909</v>
      </c>
      <c r="D992" s="156">
        <v>0.9708</v>
      </c>
    </row>
    <row r="993" spans="1:4" x14ac:dyDescent="0.25">
      <c r="A993" t="s">
        <v>119</v>
      </c>
      <c r="B993" t="s">
        <v>120</v>
      </c>
      <c r="C993" s="59">
        <v>42923</v>
      </c>
      <c r="D993" s="156">
        <v>0.97040000000000004</v>
      </c>
    </row>
    <row r="994" spans="1:4" x14ac:dyDescent="0.25">
      <c r="A994" t="s">
        <v>119</v>
      </c>
      <c r="B994" t="s">
        <v>120</v>
      </c>
      <c r="C994" s="59">
        <v>42930</v>
      </c>
      <c r="D994" s="156">
        <v>0.97</v>
      </c>
    </row>
    <row r="995" spans="1:4" x14ac:dyDescent="0.25">
      <c r="A995" t="s">
        <v>119</v>
      </c>
      <c r="B995" t="s">
        <v>120</v>
      </c>
      <c r="C995" s="59">
        <v>42937</v>
      </c>
      <c r="D995" s="156">
        <v>0.97</v>
      </c>
    </row>
    <row r="996" spans="1:4" x14ac:dyDescent="0.25">
      <c r="A996" t="s">
        <v>119</v>
      </c>
      <c r="B996" t="s">
        <v>120</v>
      </c>
      <c r="C996" s="59">
        <v>42944</v>
      </c>
      <c r="D996" s="156">
        <v>0.96970000000000001</v>
      </c>
    </row>
    <row r="997" spans="1:4" x14ac:dyDescent="0.25">
      <c r="A997" t="s">
        <v>119</v>
      </c>
      <c r="B997" t="s">
        <v>120</v>
      </c>
      <c r="C997" s="59">
        <v>42951</v>
      </c>
      <c r="D997" s="156">
        <v>0.96930000000000005</v>
      </c>
    </row>
    <row r="998" spans="1:4" x14ac:dyDescent="0.25">
      <c r="A998" t="s">
        <v>119</v>
      </c>
      <c r="B998" t="s">
        <v>120</v>
      </c>
      <c r="C998" s="59">
        <v>42958</v>
      </c>
      <c r="D998" s="156">
        <v>0.96939999999999993</v>
      </c>
    </row>
    <row r="999" spans="1:4" x14ac:dyDescent="0.25">
      <c r="A999" t="s">
        <v>119</v>
      </c>
      <c r="B999" t="s">
        <v>120</v>
      </c>
      <c r="C999" s="59">
        <v>42965</v>
      </c>
      <c r="D999" s="156">
        <v>0.96939999999999993</v>
      </c>
    </row>
    <row r="1000" spans="1:4" x14ac:dyDescent="0.25">
      <c r="A1000" t="s">
        <v>119</v>
      </c>
      <c r="B1000" t="s">
        <v>120</v>
      </c>
      <c r="C1000" s="59">
        <v>42972</v>
      </c>
      <c r="D1000" s="156">
        <v>0.96939999999999993</v>
      </c>
    </row>
    <row r="1001" spans="1:4" x14ac:dyDescent="0.25">
      <c r="A1001" t="s">
        <v>119</v>
      </c>
      <c r="B1001" t="s">
        <v>120</v>
      </c>
      <c r="C1001" s="59">
        <v>42979</v>
      </c>
      <c r="D1001" s="156">
        <v>0.96939999999999993</v>
      </c>
    </row>
    <row r="1002" spans="1:4" x14ac:dyDescent="0.25">
      <c r="A1002" t="s">
        <v>119</v>
      </c>
      <c r="B1002" t="s">
        <v>120</v>
      </c>
      <c r="C1002" s="59">
        <v>42986</v>
      </c>
      <c r="D1002" s="156">
        <v>0.96939999999999993</v>
      </c>
    </row>
    <row r="1003" spans="1:4" x14ac:dyDescent="0.25">
      <c r="A1003" t="s">
        <v>119</v>
      </c>
      <c r="B1003" t="s">
        <v>120</v>
      </c>
      <c r="C1003" s="59">
        <v>42993</v>
      </c>
      <c r="D1003" s="156">
        <v>0.96939999999999993</v>
      </c>
    </row>
    <row r="1004" spans="1:4" x14ac:dyDescent="0.25">
      <c r="A1004" t="s">
        <v>119</v>
      </c>
      <c r="B1004" t="s">
        <v>120</v>
      </c>
      <c r="C1004" s="59">
        <v>43000</v>
      </c>
      <c r="D1004" s="156">
        <v>0.96950000000000003</v>
      </c>
    </row>
    <row r="1005" spans="1:4" x14ac:dyDescent="0.25">
      <c r="A1005" t="s">
        <v>119</v>
      </c>
      <c r="B1005" t="s">
        <v>120</v>
      </c>
      <c r="C1005" s="59">
        <v>43007</v>
      </c>
      <c r="D1005" s="156">
        <v>0.96970000000000001</v>
      </c>
    </row>
    <row r="1006" spans="1:4" x14ac:dyDescent="0.25">
      <c r="A1006" t="s">
        <v>119</v>
      </c>
      <c r="B1006" t="s">
        <v>120</v>
      </c>
      <c r="C1006" s="59">
        <v>43014</v>
      </c>
      <c r="D1006" s="156">
        <v>0.96970000000000001</v>
      </c>
    </row>
    <row r="1007" spans="1:4" x14ac:dyDescent="0.25">
      <c r="A1007" t="s">
        <v>119</v>
      </c>
      <c r="B1007" t="s">
        <v>120</v>
      </c>
      <c r="C1007" s="59">
        <v>43021</v>
      </c>
      <c r="D1007" s="156">
        <v>0.9698</v>
      </c>
    </row>
    <row r="1008" spans="1:4" x14ac:dyDescent="0.25">
      <c r="A1008" t="s">
        <v>119</v>
      </c>
      <c r="B1008" t="s">
        <v>120</v>
      </c>
      <c r="C1008" s="59">
        <v>43028</v>
      </c>
      <c r="D1008" s="156">
        <v>0.9698</v>
      </c>
    </row>
    <row r="1009" spans="1:4" x14ac:dyDescent="0.25">
      <c r="A1009" t="s">
        <v>119</v>
      </c>
      <c r="B1009" t="s">
        <v>120</v>
      </c>
      <c r="C1009" s="59">
        <v>43035</v>
      </c>
      <c r="D1009" s="156">
        <v>0.9698</v>
      </c>
    </row>
    <row r="1010" spans="1:4" x14ac:dyDescent="0.25">
      <c r="A1010" t="s">
        <v>119</v>
      </c>
      <c r="B1010" t="s">
        <v>120</v>
      </c>
      <c r="C1010" s="59">
        <v>43042</v>
      </c>
      <c r="D1010" s="156">
        <v>0.97</v>
      </c>
    </row>
    <row r="1011" spans="1:4" x14ac:dyDescent="0.25">
      <c r="A1011" t="s">
        <v>119</v>
      </c>
      <c r="B1011" t="s">
        <v>120</v>
      </c>
      <c r="C1011" s="59">
        <v>43049</v>
      </c>
      <c r="D1011" s="156">
        <v>0.97019999999999995</v>
      </c>
    </row>
    <row r="1012" spans="1:4" x14ac:dyDescent="0.25">
      <c r="A1012" t="s">
        <v>119</v>
      </c>
      <c r="B1012" t="s">
        <v>120</v>
      </c>
      <c r="C1012" s="59">
        <v>43056</v>
      </c>
      <c r="D1012" s="156">
        <v>0.97040000000000004</v>
      </c>
    </row>
    <row r="1013" spans="1:4" x14ac:dyDescent="0.25">
      <c r="A1013" t="s">
        <v>119</v>
      </c>
      <c r="B1013" t="s">
        <v>120</v>
      </c>
      <c r="C1013" s="59">
        <v>43063</v>
      </c>
      <c r="D1013" s="156">
        <v>0.9706999999999999</v>
      </c>
    </row>
    <row r="1014" spans="1:4" x14ac:dyDescent="0.25">
      <c r="A1014" t="s">
        <v>119</v>
      </c>
      <c r="B1014" t="s">
        <v>120</v>
      </c>
      <c r="C1014" s="59">
        <v>43070</v>
      </c>
      <c r="D1014" s="156">
        <v>0.97060000000000002</v>
      </c>
    </row>
    <row r="1015" spans="1:4" x14ac:dyDescent="0.25">
      <c r="A1015" t="s">
        <v>119</v>
      </c>
      <c r="B1015" t="s">
        <v>120</v>
      </c>
      <c r="C1015" s="59">
        <v>43077</v>
      </c>
      <c r="D1015" s="156">
        <v>0.97060000000000002</v>
      </c>
    </row>
    <row r="1016" spans="1:4" x14ac:dyDescent="0.25">
      <c r="A1016" t="s">
        <v>119</v>
      </c>
      <c r="B1016" t="s">
        <v>120</v>
      </c>
      <c r="C1016" s="59">
        <v>43084</v>
      </c>
      <c r="D1016" s="156">
        <v>0.97060000000000002</v>
      </c>
    </row>
    <row r="1017" spans="1:4" x14ac:dyDescent="0.25">
      <c r="A1017" t="s">
        <v>119</v>
      </c>
      <c r="B1017" t="s">
        <v>120</v>
      </c>
      <c r="C1017" s="59">
        <v>43091</v>
      </c>
      <c r="D1017" s="156">
        <v>0.97060000000000002</v>
      </c>
    </row>
    <row r="1018" spans="1:4" x14ac:dyDescent="0.25">
      <c r="A1018" t="s">
        <v>119</v>
      </c>
      <c r="B1018" t="s">
        <v>120</v>
      </c>
      <c r="C1018" s="59">
        <v>43105</v>
      </c>
      <c r="D1018" s="156">
        <v>0</v>
      </c>
    </row>
    <row r="1019" spans="1:4" x14ac:dyDescent="0.25">
      <c r="A1019" t="s">
        <v>119</v>
      </c>
      <c r="B1019" t="s">
        <v>120</v>
      </c>
      <c r="C1019" s="59">
        <v>43112</v>
      </c>
      <c r="D1019" s="156">
        <v>0</v>
      </c>
    </row>
    <row r="1020" spans="1:4" x14ac:dyDescent="0.25">
      <c r="A1020" t="s">
        <v>119</v>
      </c>
      <c r="B1020" t="s">
        <v>120</v>
      </c>
      <c r="C1020" s="59">
        <v>43119</v>
      </c>
      <c r="D1020" s="156">
        <v>0</v>
      </c>
    </row>
    <row r="1021" spans="1:4" x14ac:dyDescent="0.25">
      <c r="A1021" t="s">
        <v>119</v>
      </c>
      <c r="B1021" t="s">
        <v>120</v>
      </c>
      <c r="C1021" s="59">
        <v>43126</v>
      </c>
      <c r="D1021" s="156">
        <v>0</v>
      </c>
    </row>
    <row r="1022" spans="1:4" x14ac:dyDescent="0.25">
      <c r="A1022" t="s">
        <v>119</v>
      </c>
      <c r="B1022" t="s">
        <v>120</v>
      </c>
      <c r="C1022" s="59">
        <v>43133</v>
      </c>
      <c r="D1022" s="156">
        <v>0</v>
      </c>
    </row>
    <row r="1023" spans="1:4" x14ac:dyDescent="0.25">
      <c r="A1023" t="s">
        <v>119</v>
      </c>
      <c r="B1023" t="s">
        <v>120</v>
      </c>
      <c r="C1023" s="59">
        <v>43140</v>
      </c>
      <c r="D1023" s="156">
        <v>0</v>
      </c>
    </row>
    <row r="1024" spans="1:4" x14ac:dyDescent="0.25">
      <c r="A1024" t="s">
        <v>119</v>
      </c>
      <c r="B1024" t="s">
        <v>120</v>
      </c>
      <c r="C1024" s="59">
        <v>43147</v>
      </c>
      <c r="D1024" s="156">
        <v>0</v>
      </c>
    </row>
    <row r="1025" spans="1:4" x14ac:dyDescent="0.25">
      <c r="A1025" t="s">
        <v>119</v>
      </c>
      <c r="B1025" t="s">
        <v>120</v>
      </c>
      <c r="C1025" s="59">
        <v>43154</v>
      </c>
      <c r="D1025" s="156">
        <v>0</v>
      </c>
    </row>
    <row r="1026" spans="1:4" x14ac:dyDescent="0.25">
      <c r="A1026" t="s">
        <v>119</v>
      </c>
      <c r="B1026" t="s">
        <v>120</v>
      </c>
      <c r="C1026" s="59">
        <v>43161</v>
      </c>
      <c r="D1026" s="156">
        <v>0</v>
      </c>
    </row>
    <row r="1027" spans="1:4" x14ac:dyDescent="0.25">
      <c r="A1027" t="s">
        <v>119</v>
      </c>
      <c r="B1027" t="s">
        <v>120</v>
      </c>
      <c r="C1027" s="59">
        <v>43168</v>
      </c>
      <c r="D1027" s="156">
        <v>0</v>
      </c>
    </row>
    <row r="1028" spans="1:4" x14ac:dyDescent="0.25">
      <c r="A1028" t="s">
        <v>119</v>
      </c>
      <c r="B1028" t="s">
        <v>120</v>
      </c>
      <c r="C1028" s="59">
        <v>43175</v>
      </c>
      <c r="D1028" s="156">
        <v>0</v>
      </c>
    </row>
    <row r="1029" spans="1:4" x14ac:dyDescent="0.25">
      <c r="A1029" t="s">
        <v>119</v>
      </c>
      <c r="B1029" t="s">
        <v>120</v>
      </c>
      <c r="C1029" s="59">
        <v>43182</v>
      </c>
      <c r="D1029" s="156">
        <v>0</v>
      </c>
    </row>
    <row r="1030" spans="1:4" x14ac:dyDescent="0.25">
      <c r="A1030" t="s">
        <v>119</v>
      </c>
      <c r="B1030" t="s">
        <v>120</v>
      </c>
      <c r="C1030" s="59">
        <v>43189</v>
      </c>
      <c r="D1030" s="156">
        <v>0</v>
      </c>
    </row>
    <row r="1031" spans="1:4" x14ac:dyDescent="0.25">
      <c r="A1031" t="s">
        <v>119</v>
      </c>
      <c r="B1031" t="s">
        <v>120</v>
      </c>
      <c r="C1031" s="59">
        <v>43196</v>
      </c>
      <c r="D1031" s="156">
        <v>0</v>
      </c>
    </row>
    <row r="1032" spans="1:4" x14ac:dyDescent="0.25">
      <c r="A1032" t="s">
        <v>121</v>
      </c>
      <c r="B1032" t="s">
        <v>122</v>
      </c>
      <c r="C1032" s="59">
        <v>42741</v>
      </c>
      <c r="D1032" s="156">
        <v>0.99</v>
      </c>
    </row>
    <row r="1033" spans="1:4" x14ac:dyDescent="0.25">
      <c r="A1033" t="s">
        <v>121</v>
      </c>
      <c r="B1033" t="s">
        <v>122</v>
      </c>
      <c r="C1033" s="59">
        <v>42748</v>
      </c>
      <c r="D1033" s="156">
        <v>0.99</v>
      </c>
    </row>
    <row r="1034" spans="1:4" x14ac:dyDescent="0.25">
      <c r="A1034" t="s">
        <v>121</v>
      </c>
      <c r="B1034" t="s">
        <v>122</v>
      </c>
      <c r="C1034" s="59">
        <v>42755</v>
      </c>
      <c r="D1034" s="156">
        <v>0.99</v>
      </c>
    </row>
    <row r="1035" spans="1:4" x14ac:dyDescent="0.25">
      <c r="A1035" t="s">
        <v>121</v>
      </c>
      <c r="B1035" t="s">
        <v>122</v>
      </c>
      <c r="C1035" s="59">
        <v>42762</v>
      </c>
      <c r="D1035" s="156">
        <v>0.99</v>
      </c>
    </row>
    <row r="1036" spans="1:4" x14ac:dyDescent="0.25">
      <c r="A1036" t="s">
        <v>121</v>
      </c>
      <c r="B1036" t="s">
        <v>122</v>
      </c>
      <c r="C1036" s="59">
        <v>42769</v>
      </c>
      <c r="D1036" s="156">
        <v>0.99</v>
      </c>
    </row>
    <row r="1037" spans="1:4" x14ac:dyDescent="0.25">
      <c r="A1037" t="s">
        <v>121</v>
      </c>
      <c r="B1037" t="s">
        <v>122</v>
      </c>
      <c r="C1037" s="59">
        <v>42776</v>
      </c>
      <c r="D1037" s="156">
        <v>0.99170000000000003</v>
      </c>
    </row>
    <row r="1038" spans="1:4" x14ac:dyDescent="0.25">
      <c r="A1038" t="s">
        <v>121</v>
      </c>
      <c r="B1038" t="s">
        <v>122</v>
      </c>
      <c r="C1038" s="59">
        <v>42783</v>
      </c>
      <c r="D1038" s="156">
        <v>0.99290000000000012</v>
      </c>
    </row>
    <row r="1039" spans="1:4" x14ac:dyDescent="0.25">
      <c r="A1039" t="s">
        <v>121</v>
      </c>
      <c r="B1039" t="s">
        <v>122</v>
      </c>
      <c r="C1039" s="59">
        <v>42790</v>
      </c>
      <c r="D1039" s="156">
        <v>0.99379999999999991</v>
      </c>
    </row>
    <row r="1040" spans="1:4" x14ac:dyDescent="0.25">
      <c r="A1040" t="s">
        <v>121</v>
      </c>
      <c r="B1040" t="s">
        <v>122</v>
      </c>
      <c r="C1040" s="59">
        <v>42797</v>
      </c>
      <c r="D1040" s="156">
        <v>0.99329999999999996</v>
      </c>
    </row>
    <row r="1041" spans="1:4" x14ac:dyDescent="0.25">
      <c r="A1041" t="s">
        <v>121</v>
      </c>
      <c r="B1041" t="s">
        <v>122</v>
      </c>
      <c r="C1041" s="59">
        <v>42804</v>
      </c>
      <c r="D1041" s="156">
        <v>0.99199999999999999</v>
      </c>
    </row>
    <row r="1042" spans="1:4" x14ac:dyDescent="0.25">
      <c r="A1042" t="s">
        <v>121</v>
      </c>
      <c r="B1042" t="s">
        <v>122</v>
      </c>
      <c r="C1042" s="59">
        <v>42811</v>
      </c>
      <c r="D1042" s="156">
        <v>0.9909</v>
      </c>
    </row>
    <row r="1043" spans="1:4" x14ac:dyDescent="0.25">
      <c r="A1043" t="s">
        <v>121</v>
      </c>
      <c r="B1043" t="s">
        <v>122</v>
      </c>
      <c r="C1043" s="59">
        <v>42818</v>
      </c>
      <c r="D1043" s="156">
        <v>0.99</v>
      </c>
    </row>
    <row r="1044" spans="1:4" x14ac:dyDescent="0.25">
      <c r="A1044" t="s">
        <v>121</v>
      </c>
      <c r="B1044" t="s">
        <v>122</v>
      </c>
      <c r="C1044" s="59">
        <v>42825</v>
      </c>
      <c r="D1044" s="156">
        <v>0.98919999999999997</v>
      </c>
    </row>
    <row r="1045" spans="1:4" x14ac:dyDescent="0.25">
      <c r="A1045" t="s">
        <v>121</v>
      </c>
      <c r="B1045" t="s">
        <v>122</v>
      </c>
      <c r="C1045" s="59">
        <v>42832</v>
      </c>
      <c r="D1045" s="156">
        <v>0.98860000000000003</v>
      </c>
    </row>
    <row r="1046" spans="1:4" x14ac:dyDescent="0.25">
      <c r="A1046" t="s">
        <v>121</v>
      </c>
      <c r="B1046" t="s">
        <v>122</v>
      </c>
      <c r="C1046" s="59">
        <v>42839</v>
      </c>
      <c r="D1046" s="156">
        <v>0.98870000000000002</v>
      </c>
    </row>
    <row r="1047" spans="1:4" x14ac:dyDescent="0.25">
      <c r="A1047" t="s">
        <v>121</v>
      </c>
      <c r="B1047" t="s">
        <v>122</v>
      </c>
      <c r="C1047" s="59">
        <v>42846</v>
      </c>
      <c r="D1047" s="156">
        <v>0.9887999999999999</v>
      </c>
    </row>
    <row r="1048" spans="1:4" x14ac:dyDescent="0.25">
      <c r="A1048" t="s">
        <v>121</v>
      </c>
      <c r="B1048" t="s">
        <v>122</v>
      </c>
      <c r="C1048" s="59">
        <v>42853</v>
      </c>
      <c r="D1048" s="156">
        <v>0.98939999999999995</v>
      </c>
    </row>
    <row r="1049" spans="1:4" x14ac:dyDescent="0.25">
      <c r="A1049" t="s">
        <v>121</v>
      </c>
      <c r="B1049" t="s">
        <v>122</v>
      </c>
      <c r="C1049" s="59">
        <v>42860</v>
      </c>
      <c r="D1049" s="156">
        <v>0.99</v>
      </c>
    </row>
    <row r="1050" spans="1:4" x14ac:dyDescent="0.25">
      <c r="A1050" t="s">
        <v>121</v>
      </c>
      <c r="B1050" t="s">
        <v>122</v>
      </c>
      <c r="C1050" s="59">
        <v>42867</v>
      </c>
      <c r="D1050" s="156">
        <v>0.99049999999999994</v>
      </c>
    </row>
    <row r="1051" spans="1:4" x14ac:dyDescent="0.25">
      <c r="A1051" t="s">
        <v>121</v>
      </c>
      <c r="B1051" t="s">
        <v>122</v>
      </c>
      <c r="C1051" s="59">
        <v>42874</v>
      </c>
      <c r="D1051" s="156">
        <v>0.99099999999999999</v>
      </c>
    </row>
    <row r="1052" spans="1:4" x14ac:dyDescent="0.25">
      <c r="A1052" t="s">
        <v>121</v>
      </c>
      <c r="B1052" t="s">
        <v>122</v>
      </c>
      <c r="C1052" s="59">
        <v>42881</v>
      </c>
      <c r="D1052" s="156">
        <v>0.99140000000000006</v>
      </c>
    </row>
    <row r="1053" spans="1:4" x14ac:dyDescent="0.25">
      <c r="A1053" t="s">
        <v>121</v>
      </c>
      <c r="B1053" t="s">
        <v>122</v>
      </c>
      <c r="C1053" s="59">
        <v>42888</v>
      </c>
      <c r="D1053" s="156">
        <v>0.99180000000000001</v>
      </c>
    </row>
    <row r="1054" spans="1:4" x14ac:dyDescent="0.25">
      <c r="A1054" t="s">
        <v>121</v>
      </c>
      <c r="B1054" t="s">
        <v>122</v>
      </c>
      <c r="C1054" s="59">
        <v>42895</v>
      </c>
      <c r="D1054" s="156">
        <v>0.99219999999999997</v>
      </c>
    </row>
    <row r="1055" spans="1:4" x14ac:dyDescent="0.25">
      <c r="A1055" t="s">
        <v>121</v>
      </c>
      <c r="B1055" t="s">
        <v>122</v>
      </c>
      <c r="C1055" s="59">
        <v>42902</v>
      </c>
      <c r="D1055" s="156">
        <v>0.99250000000000005</v>
      </c>
    </row>
    <row r="1056" spans="1:4" x14ac:dyDescent="0.25">
      <c r="A1056" t="s">
        <v>121</v>
      </c>
      <c r="B1056" t="s">
        <v>122</v>
      </c>
      <c r="C1056" s="59">
        <v>42909</v>
      </c>
      <c r="D1056" s="156">
        <v>0.99239999999999995</v>
      </c>
    </row>
    <row r="1057" spans="1:4" x14ac:dyDescent="0.25">
      <c r="A1057" t="s">
        <v>121</v>
      </c>
      <c r="B1057" t="s">
        <v>122</v>
      </c>
      <c r="C1057" s="59">
        <v>42923</v>
      </c>
      <c r="D1057" s="156">
        <v>0.9919</v>
      </c>
    </row>
    <row r="1058" spans="1:4" x14ac:dyDescent="0.25">
      <c r="A1058" t="s">
        <v>121</v>
      </c>
      <c r="B1058" t="s">
        <v>122</v>
      </c>
      <c r="C1058" s="59">
        <v>42930</v>
      </c>
      <c r="D1058" s="156">
        <v>0.99150000000000005</v>
      </c>
    </row>
    <row r="1059" spans="1:4" x14ac:dyDescent="0.25">
      <c r="A1059" t="s">
        <v>121</v>
      </c>
      <c r="B1059" t="s">
        <v>122</v>
      </c>
      <c r="C1059" s="59">
        <v>42937</v>
      </c>
      <c r="D1059" s="156">
        <v>0.99109999999999998</v>
      </c>
    </row>
    <row r="1060" spans="1:4" x14ac:dyDescent="0.25">
      <c r="A1060" t="s">
        <v>121</v>
      </c>
      <c r="B1060" t="s">
        <v>122</v>
      </c>
      <c r="C1060" s="59">
        <v>42944</v>
      </c>
      <c r="D1060" s="156">
        <v>0.99069999999999991</v>
      </c>
    </row>
    <row r="1061" spans="1:4" x14ac:dyDescent="0.25">
      <c r="A1061" t="s">
        <v>121</v>
      </c>
      <c r="B1061" t="s">
        <v>122</v>
      </c>
      <c r="C1061" s="59">
        <v>42951</v>
      </c>
      <c r="D1061" s="156">
        <v>0.99069999999999991</v>
      </c>
    </row>
    <row r="1062" spans="1:4" x14ac:dyDescent="0.25">
      <c r="A1062" t="s">
        <v>121</v>
      </c>
      <c r="B1062" t="s">
        <v>122</v>
      </c>
      <c r="C1062" s="59">
        <v>42958</v>
      </c>
      <c r="D1062" s="156">
        <v>0.99099999999999999</v>
      </c>
    </row>
    <row r="1063" spans="1:4" x14ac:dyDescent="0.25">
      <c r="A1063" t="s">
        <v>121</v>
      </c>
      <c r="B1063" t="s">
        <v>122</v>
      </c>
      <c r="C1063" s="59">
        <v>42965</v>
      </c>
      <c r="D1063" s="156">
        <v>0.9909</v>
      </c>
    </row>
    <row r="1064" spans="1:4" x14ac:dyDescent="0.25">
      <c r="A1064" t="s">
        <v>121</v>
      </c>
      <c r="B1064" t="s">
        <v>122</v>
      </c>
      <c r="C1064" s="59">
        <v>42972</v>
      </c>
      <c r="D1064" s="156">
        <v>0.9909</v>
      </c>
    </row>
    <row r="1065" spans="1:4" x14ac:dyDescent="0.25">
      <c r="A1065" t="s">
        <v>121</v>
      </c>
      <c r="B1065" t="s">
        <v>122</v>
      </c>
      <c r="C1065" s="59">
        <v>42979</v>
      </c>
      <c r="D1065" s="156">
        <v>0.99060000000000004</v>
      </c>
    </row>
    <row r="1066" spans="1:4" x14ac:dyDescent="0.25">
      <c r="A1066" t="s">
        <v>121</v>
      </c>
      <c r="B1066" t="s">
        <v>122</v>
      </c>
      <c r="C1066" s="59">
        <v>42986</v>
      </c>
      <c r="D1066" s="156">
        <v>0.99029999999999996</v>
      </c>
    </row>
    <row r="1067" spans="1:4" x14ac:dyDescent="0.25">
      <c r="A1067" t="s">
        <v>121</v>
      </c>
      <c r="B1067" t="s">
        <v>122</v>
      </c>
      <c r="C1067" s="59">
        <v>42993</v>
      </c>
      <c r="D1067" s="156">
        <v>0.99</v>
      </c>
    </row>
    <row r="1068" spans="1:4" x14ac:dyDescent="0.25">
      <c r="A1068" t="s">
        <v>121</v>
      </c>
      <c r="B1068" t="s">
        <v>122</v>
      </c>
      <c r="C1068" s="59">
        <v>43000</v>
      </c>
      <c r="D1068" s="156">
        <v>0.98970000000000002</v>
      </c>
    </row>
    <row r="1069" spans="1:4" x14ac:dyDescent="0.25">
      <c r="A1069" t="s">
        <v>121</v>
      </c>
      <c r="B1069" t="s">
        <v>122</v>
      </c>
      <c r="C1069" s="59">
        <v>43007</v>
      </c>
      <c r="D1069" s="156">
        <v>0.98950000000000005</v>
      </c>
    </row>
    <row r="1070" spans="1:4" x14ac:dyDescent="0.25">
      <c r="A1070" t="s">
        <v>121</v>
      </c>
      <c r="B1070" t="s">
        <v>122</v>
      </c>
      <c r="C1070" s="59">
        <v>43014</v>
      </c>
      <c r="D1070" s="156">
        <v>0.98919999999999997</v>
      </c>
    </row>
    <row r="1071" spans="1:4" x14ac:dyDescent="0.25">
      <c r="A1071" t="s">
        <v>121</v>
      </c>
      <c r="B1071" t="s">
        <v>122</v>
      </c>
      <c r="C1071" s="59">
        <v>43021</v>
      </c>
      <c r="D1071" s="156">
        <v>0.9890000000000001</v>
      </c>
    </row>
    <row r="1072" spans="1:4" x14ac:dyDescent="0.25">
      <c r="A1072" t="s">
        <v>121</v>
      </c>
      <c r="B1072" t="s">
        <v>122</v>
      </c>
      <c r="C1072" s="59">
        <v>43028</v>
      </c>
      <c r="D1072" s="156">
        <v>0.9887999999999999</v>
      </c>
    </row>
    <row r="1073" spans="1:4" x14ac:dyDescent="0.25">
      <c r="A1073" t="s">
        <v>121</v>
      </c>
      <c r="B1073" t="s">
        <v>122</v>
      </c>
      <c r="C1073" s="59">
        <v>43035</v>
      </c>
      <c r="D1073" s="156">
        <v>0.98860000000000003</v>
      </c>
    </row>
    <row r="1074" spans="1:4" x14ac:dyDescent="0.25">
      <c r="A1074" t="s">
        <v>121</v>
      </c>
      <c r="B1074" t="s">
        <v>122</v>
      </c>
      <c r="C1074" s="59">
        <v>43042</v>
      </c>
      <c r="D1074" s="156">
        <v>0.98840000000000006</v>
      </c>
    </row>
    <row r="1075" spans="1:4" x14ac:dyDescent="0.25">
      <c r="A1075" t="s">
        <v>121</v>
      </c>
      <c r="B1075" t="s">
        <v>122</v>
      </c>
      <c r="C1075" s="59">
        <v>43049</v>
      </c>
      <c r="D1075" s="156">
        <v>0.98819999999999997</v>
      </c>
    </row>
    <row r="1076" spans="1:4" x14ac:dyDescent="0.25">
      <c r="A1076" t="s">
        <v>121</v>
      </c>
      <c r="B1076" t="s">
        <v>122</v>
      </c>
      <c r="C1076" s="59">
        <v>43056</v>
      </c>
      <c r="D1076" s="156">
        <v>0.98799999999999999</v>
      </c>
    </row>
    <row r="1077" spans="1:4" x14ac:dyDescent="0.25">
      <c r="A1077" t="s">
        <v>121</v>
      </c>
      <c r="B1077" t="s">
        <v>122</v>
      </c>
      <c r="C1077" s="59">
        <v>43063</v>
      </c>
      <c r="D1077" s="156">
        <v>0.98799999999999999</v>
      </c>
    </row>
    <row r="1078" spans="1:4" x14ac:dyDescent="0.25">
      <c r="A1078" t="s">
        <v>121</v>
      </c>
      <c r="B1078" t="s">
        <v>122</v>
      </c>
      <c r="C1078" s="59">
        <v>43070</v>
      </c>
      <c r="D1078" s="156">
        <v>0.98809999999999998</v>
      </c>
    </row>
    <row r="1079" spans="1:4" x14ac:dyDescent="0.25">
      <c r="A1079" t="s">
        <v>121</v>
      </c>
      <c r="B1079" t="s">
        <v>122</v>
      </c>
      <c r="C1079" s="59">
        <v>43077</v>
      </c>
      <c r="D1079" s="156">
        <v>0.98809999999999998</v>
      </c>
    </row>
    <row r="1080" spans="1:4" x14ac:dyDescent="0.25">
      <c r="A1080" t="s">
        <v>121</v>
      </c>
      <c r="B1080" t="s">
        <v>122</v>
      </c>
      <c r="C1080" s="59">
        <v>43084</v>
      </c>
      <c r="D1080" s="156">
        <v>0.98819999999999997</v>
      </c>
    </row>
    <row r="1081" spans="1:4" x14ac:dyDescent="0.25">
      <c r="A1081" t="s">
        <v>121</v>
      </c>
      <c r="B1081" t="s">
        <v>122</v>
      </c>
      <c r="C1081" s="59">
        <v>43091</v>
      </c>
      <c r="D1081" s="156">
        <v>0.98799999999999999</v>
      </c>
    </row>
    <row r="1082" spans="1:4" x14ac:dyDescent="0.25">
      <c r="A1082" t="s">
        <v>121</v>
      </c>
      <c r="B1082" t="s">
        <v>122</v>
      </c>
      <c r="C1082" s="59">
        <v>43105</v>
      </c>
      <c r="D1082" s="156">
        <v>0</v>
      </c>
    </row>
    <row r="1083" spans="1:4" x14ac:dyDescent="0.25">
      <c r="A1083" t="s">
        <v>121</v>
      </c>
      <c r="B1083" t="s">
        <v>122</v>
      </c>
      <c r="C1083" s="59">
        <v>43112</v>
      </c>
      <c r="D1083" s="156">
        <v>0</v>
      </c>
    </row>
    <row r="1084" spans="1:4" x14ac:dyDescent="0.25">
      <c r="A1084" t="s">
        <v>121</v>
      </c>
      <c r="B1084" t="s">
        <v>122</v>
      </c>
      <c r="C1084" s="59">
        <v>43119</v>
      </c>
      <c r="D1084" s="156">
        <v>0</v>
      </c>
    </row>
    <row r="1085" spans="1:4" x14ac:dyDescent="0.25">
      <c r="A1085" t="s">
        <v>121</v>
      </c>
      <c r="B1085" t="s">
        <v>122</v>
      </c>
      <c r="C1085" s="59">
        <v>43126</v>
      </c>
      <c r="D1085" s="156">
        <v>0</v>
      </c>
    </row>
    <row r="1086" spans="1:4" x14ac:dyDescent="0.25">
      <c r="A1086" t="s">
        <v>121</v>
      </c>
      <c r="B1086" t="s">
        <v>122</v>
      </c>
      <c r="C1086" s="59">
        <v>43133</v>
      </c>
      <c r="D1086" s="156">
        <v>0</v>
      </c>
    </row>
    <row r="1087" spans="1:4" x14ac:dyDescent="0.25">
      <c r="A1087" t="s">
        <v>121</v>
      </c>
      <c r="B1087" t="s">
        <v>122</v>
      </c>
      <c r="C1087" s="59">
        <v>43140</v>
      </c>
      <c r="D1087" s="156">
        <v>0</v>
      </c>
    </row>
    <row r="1088" spans="1:4" x14ac:dyDescent="0.25">
      <c r="A1088" t="s">
        <v>121</v>
      </c>
      <c r="B1088" t="s">
        <v>122</v>
      </c>
      <c r="C1088" s="59">
        <v>43147</v>
      </c>
      <c r="D1088" s="156">
        <v>0</v>
      </c>
    </row>
    <row r="1089" spans="1:4" x14ac:dyDescent="0.25">
      <c r="A1089" t="s">
        <v>121</v>
      </c>
      <c r="B1089" t="s">
        <v>122</v>
      </c>
      <c r="C1089" s="59">
        <v>43154</v>
      </c>
      <c r="D1089" s="156">
        <v>0</v>
      </c>
    </row>
    <row r="1090" spans="1:4" x14ac:dyDescent="0.25">
      <c r="A1090" t="s">
        <v>121</v>
      </c>
      <c r="B1090" t="s">
        <v>122</v>
      </c>
      <c r="C1090" s="59">
        <v>43161</v>
      </c>
      <c r="D1090" s="156">
        <v>0</v>
      </c>
    </row>
    <row r="1091" spans="1:4" x14ac:dyDescent="0.25">
      <c r="A1091" t="s">
        <v>121</v>
      </c>
      <c r="B1091" t="s">
        <v>122</v>
      </c>
      <c r="C1091" s="59">
        <v>43168</v>
      </c>
      <c r="D1091" s="156">
        <v>0</v>
      </c>
    </row>
    <row r="1092" spans="1:4" x14ac:dyDescent="0.25">
      <c r="A1092" t="s">
        <v>121</v>
      </c>
      <c r="B1092" t="s">
        <v>122</v>
      </c>
      <c r="C1092" s="59">
        <v>43175</v>
      </c>
      <c r="D1092" s="156">
        <v>0</v>
      </c>
    </row>
    <row r="1093" spans="1:4" x14ac:dyDescent="0.25">
      <c r="A1093" t="s">
        <v>121</v>
      </c>
      <c r="B1093" t="s">
        <v>122</v>
      </c>
      <c r="C1093" s="59">
        <v>43182</v>
      </c>
      <c r="D1093" s="156">
        <v>0</v>
      </c>
    </row>
    <row r="1094" spans="1:4" x14ac:dyDescent="0.25">
      <c r="A1094" t="s">
        <v>121</v>
      </c>
      <c r="B1094" t="s">
        <v>122</v>
      </c>
      <c r="C1094" s="59">
        <v>43189</v>
      </c>
      <c r="D1094" s="156">
        <v>0</v>
      </c>
    </row>
    <row r="1095" spans="1:4" x14ac:dyDescent="0.25">
      <c r="A1095" t="s">
        <v>121</v>
      </c>
      <c r="B1095" t="s">
        <v>122</v>
      </c>
      <c r="C1095" s="59">
        <v>43196</v>
      </c>
      <c r="D1095" s="156">
        <v>0</v>
      </c>
    </row>
    <row r="1096" spans="1:4" x14ac:dyDescent="0.25">
      <c r="A1096" t="s">
        <v>123</v>
      </c>
      <c r="B1096" t="s">
        <v>124</v>
      </c>
      <c r="C1096" s="59">
        <v>42741</v>
      </c>
      <c r="D1096" s="156">
        <v>0.95</v>
      </c>
    </row>
    <row r="1097" spans="1:4" x14ac:dyDescent="0.25">
      <c r="A1097" t="s">
        <v>123</v>
      </c>
      <c r="B1097" t="s">
        <v>124</v>
      </c>
      <c r="C1097" s="59">
        <v>42748</v>
      </c>
      <c r="D1097" s="156">
        <v>0.95</v>
      </c>
    </row>
    <row r="1098" spans="1:4" x14ac:dyDescent="0.25">
      <c r="A1098" t="s">
        <v>123</v>
      </c>
      <c r="B1098" t="s">
        <v>124</v>
      </c>
      <c r="C1098" s="59">
        <v>42755</v>
      </c>
      <c r="D1098" s="156">
        <v>0.95</v>
      </c>
    </row>
    <row r="1099" spans="1:4" x14ac:dyDescent="0.25">
      <c r="A1099" t="s">
        <v>123</v>
      </c>
      <c r="B1099" t="s">
        <v>124</v>
      </c>
      <c r="C1099" s="59">
        <v>42762</v>
      </c>
      <c r="D1099" s="156">
        <v>0.95</v>
      </c>
    </row>
    <row r="1100" spans="1:4" x14ac:dyDescent="0.25">
      <c r="A1100" t="s">
        <v>123</v>
      </c>
      <c r="B1100" t="s">
        <v>124</v>
      </c>
      <c r="C1100" s="59">
        <v>42769</v>
      </c>
      <c r="D1100" s="156">
        <v>0.95</v>
      </c>
    </row>
    <row r="1101" spans="1:4" x14ac:dyDescent="0.25">
      <c r="A1101" t="s">
        <v>123</v>
      </c>
      <c r="B1101" t="s">
        <v>124</v>
      </c>
      <c r="C1101" s="59">
        <v>42776</v>
      </c>
      <c r="D1101" s="156">
        <v>0.95</v>
      </c>
    </row>
    <row r="1102" spans="1:4" x14ac:dyDescent="0.25">
      <c r="A1102" t="s">
        <v>123</v>
      </c>
      <c r="B1102" t="s">
        <v>124</v>
      </c>
      <c r="C1102" s="59">
        <v>42783</v>
      </c>
      <c r="D1102" s="156">
        <v>0.95</v>
      </c>
    </row>
    <row r="1103" spans="1:4" x14ac:dyDescent="0.25">
      <c r="A1103" t="s">
        <v>123</v>
      </c>
      <c r="B1103" t="s">
        <v>124</v>
      </c>
      <c r="C1103" s="59">
        <v>42790</v>
      </c>
      <c r="D1103" s="156">
        <v>0.95</v>
      </c>
    </row>
    <row r="1104" spans="1:4" x14ac:dyDescent="0.25">
      <c r="A1104" t="s">
        <v>123</v>
      </c>
      <c r="B1104" t="s">
        <v>124</v>
      </c>
      <c r="C1104" s="59">
        <v>42797</v>
      </c>
      <c r="D1104" s="156">
        <v>0.95109999999999995</v>
      </c>
    </row>
    <row r="1105" spans="1:4" x14ac:dyDescent="0.25">
      <c r="A1105" t="s">
        <v>123</v>
      </c>
      <c r="B1105" t="s">
        <v>124</v>
      </c>
      <c r="C1105" s="59">
        <v>42804</v>
      </c>
      <c r="D1105" s="156">
        <v>0.95200000000000007</v>
      </c>
    </row>
    <row r="1106" spans="1:4" x14ac:dyDescent="0.25">
      <c r="A1106" t="s">
        <v>123</v>
      </c>
      <c r="B1106" t="s">
        <v>124</v>
      </c>
      <c r="C1106" s="59">
        <v>42811</v>
      </c>
      <c r="D1106" s="156">
        <v>0.95269999999999999</v>
      </c>
    </row>
    <row r="1107" spans="1:4" x14ac:dyDescent="0.25">
      <c r="A1107" t="s">
        <v>123</v>
      </c>
      <c r="B1107" t="s">
        <v>124</v>
      </c>
      <c r="C1107" s="59">
        <v>42818</v>
      </c>
      <c r="D1107" s="156">
        <v>0.95330000000000004</v>
      </c>
    </row>
    <row r="1108" spans="1:4" x14ac:dyDescent="0.25">
      <c r="A1108" t="s">
        <v>123</v>
      </c>
      <c r="B1108" t="s">
        <v>124</v>
      </c>
      <c r="C1108" s="59">
        <v>42825</v>
      </c>
      <c r="D1108" s="156">
        <v>0.95310000000000006</v>
      </c>
    </row>
    <row r="1109" spans="1:4" x14ac:dyDescent="0.25">
      <c r="A1109" t="s">
        <v>123</v>
      </c>
      <c r="B1109" t="s">
        <v>124</v>
      </c>
      <c r="C1109" s="59">
        <v>42832</v>
      </c>
      <c r="D1109" s="156">
        <v>0.95209999999999995</v>
      </c>
    </row>
    <row r="1110" spans="1:4" x14ac:dyDescent="0.25">
      <c r="A1110" t="s">
        <v>123</v>
      </c>
      <c r="B1110" t="s">
        <v>124</v>
      </c>
      <c r="C1110" s="59">
        <v>42839</v>
      </c>
      <c r="D1110" s="156">
        <v>0.95129999999999992</v>
      </c>
    </row>
    <row r="1111" spans="1:4" x14ac:dyDescent="0.25">
      <c r="A1111" t="s">
        <v>123</v>
      </c>
      <c r="B1111" t="s">
        <v>124</v>
      </c>
      <c r="C1111" s="59">
        <v>42846</v>
      </c>
      <c r="D1111" s="156">
        <v>0.9506</v>
      </c>
    </row>
    <row r="1112" spans="1:4" x14ac:dyDescent="0.25">
      <c r="A1112" t="s">
        <v>123</v>
      </c>
      <c r="B1112" t="s">
        <v>124</v>
      </c>
      <c r="C1112" s="59">
        <v>42853</v>
      </c>
      <c r="D1112" s="156">
        <v>0.95</v>
      </c>
    </row>
    <row r="1113" spans="1:4" x14ac:dyDescent="0.25">
      <c r="A1113" t="s">
        <v>123</v>
      </c>
      <c r="B1113" t="s">
        <v>124</v>
      </c>
      <c r="C1113" s="59">
        <v>42860</v>
      </c>
      <c r="D1113" s="156">
        <v>0.94779999999999998</v>
      </c>
    </row>
    <row r="1114" spans="1:4" x14ac:dyDescent="0.25">
      <c r="A1114" t="s">
        <v>123</v>
      </c>
      <c r="B1114" t="s">
        <v>124</v>
      </c>
      <c r="C1114" s="59">
        <v>42867</v>
      </c>
      <c r="D1114" s="156">
        <v>0.94629999999999992</v>
      </c>
    </row>
    <row r="1115" spans="1:4" x14ac:dyDescent="0.25">
      <c r="A1115" t="s">
        <v>123</v>
      </c>
      <c r="B1115" t="s">
        <v>124</v>
      </c>
      <c r="C1115" s="59">
        <v>42874</v>
      </c>
      <c r="D1115" s="156">
        <v>0.94499999999999995</v>
      </c>
    </row>
    <row r="1116" spans="1:4" x14ac:dyDescent="0.25">
      <c r="A1116" t="s">
        <v>123</v>
      </c>
      <c r="B1116" t="s">
        <v>124</v>
      </c>
      <c r="C1116" s="59">
        <v>42881</v>
      </c>
      <c r="D1116" s="156">
        <v>0.94379999999999997</v>
      </c>
    </row>
    <row r="1117" spans="1:4" x14ac:dyDescent="0.25">
      <c r="A1117" t="s">
        <v>123</v>
      </c>
      <c r="B1117" t="s">
        <v>124</v>
      </c>
      <c r="C1117" s="59">
        <v>42888</v>
      </c>
      <c r="D1117" s="156">
        <v>0.94230000000000003</v>
      </c>
    </row>
    <row r="1118" spans="1:4" x14ac:dyDescent="0.25">
      <c r="A1118" t="s">
        <v>123</v>
      </c>
      <c r="B1118" t="s">
        <v>124</v>
      </c>
      <c r="C1118" s="59">
        <v>42895</v>
      </c>
      <c r="D1118" s="156">
        <v>0.94090000000000007</v>
      </c>
    </row>
    <row r="1119" spans="1:4" x14ac:dyDescent="0.25">
      <c r="A1119" t="s">
        <v>123</v>
      </c>
      <c r="B1119" t="s">
        <v>124</v>
      </c>
      <c r="C1119" s="59">
        <v>42902</v>
      </c>
      <c r="D1119" s="156">
        <v>0.93959999999999999</v>
      </c>
    </row>
    <row r="1120" spans="1:4" x14ac:dyDescent="0.25">
      <c r="A1120" t="s">
        <v>123</v>
      </c>
      <c r="B1120" t="s">
        <v>124</v>
      </c>
      <c r="C1120" s="59">
        <v>42909</v>
      </c>
      <c r="D1120" s="156">
        <v>0.93879999999999997</v>
      </c>
    </row>
    <row r="1121" spans="1:4" x14ac:dyDescent="0.25">
      <c r="A1121" t="s">
        <v>123</v>
      </c>
      <c r="B1121" t="s">
        <v>124</v>
      </c>
      <c r="C1121" s="59">
        <v>42923</v>
      </c>
      <c r="D1121" s="156">
        <v>0.93810000000000004</v>
      </c>
    </row>
    <row r="1122" spans="1:4" x14ac:dyDescent="0.25">
      <c r="A1122" t="s">
        <v>123</v>
      </c>
      <c r="B1122" t="s">
        <v>124</v>
      </c>
      <c r="C1122" s="59">
        <v>42930</v>
      </c>
      <c r="D1122" s="156">
        <v>0.93810000000000004</v>
      </c>
    </row>
    <row r="1123" spans="1:4" x14ac:dyDescent="0.25">
      <c r="A1123" t="s">
        <v>123</v>
      </c>
      <c r="B1123" t="s">
        <v>124</v>
      </c>
      <c r="C1123" s="59">
        <v>42937</v>
      </c>
      <c r="D1123" s="156">
        <v>0.93859999999999999</v>
      </c>
    </row>
    <row r="1124" spans="1:4" x14ac:dyDescent="0.25">
      <c r="A1124" t="s">
        <v>123</v>
      </c>
      <c r="B1124" t="s">
        <v>124</v>
      </c>
      <c r="C1124" s="59">
        <v>42944</v>
      </c>
      <c r="D1124" s="156">
        <v>0.93930000000000002</v>
      </c>
    </row>
    <row r="1125" spans="1:4" x14ac:dyDescent="0.25">
      <c r="A1125" t="s">
        <v>123</v>
      </c>
      <c r="B1125" t="s">
        <v>124</v>
      </c>
      <c r="C1125" s="59">
        <v>42951</v>
      </c>
      <c r="D1125" s="156">
        <v>0.94</v>
      </c>
    </row>
    <row r="1126" spans="1:4" x14ac:dyDescent="0.25">
      <c r="A1126" t="s">
        <v>123</v>
      </c>
      <c r="B1126" t="s">
        <v>124</v>
      </c>
      <c r="C1126" s="59">
        <v>42958</v>
      </c>
      <c r="D1126" s="156">
        <v>0.94059999999999999</v>
      </c>
    </row>
    <row r="1127" spans="1:4" x14ac:dyDescent="0.25">
      <c r="A1127" t="s">
        <v>123</v>
      </c>
      <c r="B1127" t="s">
        <v>124</v>
      </c>
      <c r="C1127" s="59">
        <v>42965</v>
      </c>
      <c r="D1127" s="156">
        <v>0.94120000000000004</v>
      </c>
    </row>
    <row r="1128" spans="1:4" x14ac:dyDescent="0.25">
      <c r="A1128" t="s">
        <v>123</v>
      </c>
      <c r="B1128" t="s">
        <v>124</v>
      </c>
      <c r="C1128" s="59">
        <v>42972</v>
      </c>
      <c r="D1128" s="156">
        <v>0.94209999999999994</v>
      </c>
    </row>
    <row r="1129" spans="1:4" x14ac:dyDescent="0.25">
      <c r="A1129" t="s">
        <v>123</v>
      </c>
      <c r="B1129" t="s">
        <v>124</v>
      </c>
      <c r="C1129" s="59">
        <v>42979</v>
      </c>
      <c r="D1129" s="156">
        <v>0.94319999999999993</v>
      </c>
    </row>
    <row r="1130" spans="1:4" x14ac:dyDescent="0.25">
      <c r="A1130" t="s">
        <v>123</v>
      </c>
      <c r="B1130" t="s">
        <v>124</v>
      </c>
      <c r="C1130" s="59">
        <v>42986</v>
      </c>
      <c r="D1130" s="156">
        <v>0.94430000000000003</v>
      </c>
    </row>
    <row r="1131" spans="1:4" x14ac:dyDescent="0.25">
      <c r="A1131" t="s">
        <v>123</v>
      </c>
      <c r="B1131" t="s">
        <v>124</v>
      </c>
      <c r="C1131" s="59">
        <v>42993</v>
      </c>
      <c r="D1131" s="156">
        <v>0.9456</v>
      </c>
    </row>
    <row r="1132" spans="1:4" x14ac:dyDescent="0.25">
      <c r="A1132" t="s">
        <v>123</v>
      </c>
      <c r="B1132" t="s">
        <v>124</v>
      </c>
      <c r="C1132" s="59">
        <v>43000</v>
      </c>
      <c r="D1132" s="156">
        <v>0.94680000000000009</v>
      </c>
    </row>
    <row r="1133" spans="1:4" x14ac:dyDescent="0.25">
      <c r="A1133" t="s">
        <v>123</v>
      </c>
      <c r="B1133" t="s">
        <v>124</v>
      </c>
      <c r="C1133" s="59">
        <v>43007</v>
      </c>
      <c r="D1133" s="156">
        <v>0.94790000000000008</v>
      </c>
    </row>
    <row r="1134" spans="1:4" x14ac:dyDescent="0.25">
      <c r="A1134" t="s">
        <v>123</v>
      </c>
      <c r="B1134" t="s">
        <v>124</v>
      </c>
      <c r="C1134" s="59">
        <v>43014</v>
      </c>
      <c r="D1134" s="156">
        <v>0.94900000000000007</v>
      </c>
    </row>
    <row r="1135" spans="1:4" x14ac:dyDescent="0.25">
      <c r="A1135" t="s">
        <v>123</v>
      </c>
      <c r="B1135" t="s">
        <v>124</v>
      </c>
      <c r="C1135" s="59">
        <v>43021</v>
      </c>
      <c r="D1135" s="156">
        <v>0.95</v>
      </c>
    </row>
    <row r="1136" spans="1:4" x14ac:dyDescent="0.25">
      <c r="A1136" t="s">
        <v>123</v>
      </c>
      <c r="B1136" t="s">
        <v>124</v>
      </c>
      <c r="C1136" s="59">
        <v>43028</v>
      </c>
      <c r="D1136" s="156">
        <v>0.95099999999999996</v>
      </c>
    </row>
    <row r="1137" spans="1:4" x14ac:dyDescent="0.25">
      <c r="A1137" t="s">
        <v>123</v>
      </c>
      <c r="B1137" t="s">
        <v>124</v>
      </c>
      <c r="C1137" s="59">
        <v>43035</v>
      </c>
      <c r="D1137" s="156">
        <v>0.95189999999999997</v>
      </c>
    </row>
    <row r="1138" spans="1:4" x14ac:dyDescent="0.25">
      <c r="A1138" t="s">
        <v>123</v>
      </c>
      <c r="B1138" t="s">
        <v>124</v>
      </c>
      <c r="C1138" s="59">
        <v>43042</v>
      </c>
      <c r="D1138" s="156">
        <v>0.95279999999999998</v>
      </c>
    </row>
    <row r="1139" spans="1:4" x14ac:dyDescent="0.25">
      <c r="A1139" t="s">
        <v>123</v>
      </c>
      <c r="B1139" t="s">
        <v>124</v>
      </c>
      <c r="C1139" s="59">
        <v>43049</v>
      </c>
      <c r="D1139" s="156">
        <v>0.9536</v>
      </c>
    </row>
    <row r="1140" spans="1:4" x14ac:dyDescent="0.25">
      <c r="A1140" t="s">
        <v>123</v>
      </c>
      <c r="B1140" t="s">
        <v>124</v>
      </c>
      <c r="C1140" s="59">
        <v>43056</v>
      </c>
      <c r="D1140" s="156">
        <v>0.95420000000000005</v>
      </c>
    </row>
    <row r="1141" spans="1:4" x14ac:dyDescent="0.25">
      <c r="A1141" t="s">
        <v>123</v>
      </c>
      <c r="B1141" t="s">
        <v>124</v>
      </c>
      <c r="C1141" s="59">
        <v>43063</v>
      </c>
      <c r="D1141" s="156">
        <v>0.95459999999999989</v>
      </c>
    </row>
    <row r="1142" spans="1:4" x14ac:dyDescent="0.25">
      <c r="A1142" t="s">
        <v>123</v>
      </c>
      <c r="B1142" t="s">
        <v>124</v>
      </c>
      <c r="C1142" s="59">
        <v>43070</v>
      </c>
      <c r="D1142" s="156">
        <v>0.95489999999999997</v>
      </c>
    </row>
    <row r="1143" spans="1:4" x14ac:dyDescent="0.25">
      <c r="A1143" t="s">
        <v>123</v>
      </c>
      <c r="B1143" t="s">
        <v>124</v>
      </c>
      <c r="C1143" s="59">
        <v>43077</v>
      </c>
      <c r="D1143" s="156">
        <v>0.95519999999999994</v>
      </c>
    </row>
    <row r="1144" spans="1:4" x14ac:dyDescent="0.25">
      <c r="A1144" t="s">
        <v>123</v>
      </c>
      <c r="B1144" t="s">
        <v>124</v>
      </c>
      <c r="C1144" s="59">
        <v>43084</v>
      </c>
      <c r="D1144" s="156">
        <v>0.95550000000000002</v>
      </c>
    </row>
    <row r="1145" spans="1:4" x14ac:dyDescent="0.25">
      <c r="A1145" t="s">
        <v>123</v>
      </c>
      <c r="B1145" t="s">
        <v>124</v>
      </c>
      <c r="C1145" s="59">
        <v>43091</v>
      </c>
      <c r="D1145" s="156">
        <v>0.95579999999999998</v>
      </c>
    </row>
    <row r="1146" spans="1:4" x14ac:dyDescent="0.25">
      <c r="A1146" t="s">
        <v>123</v>
      </c>
      <c r="B1146" t="s">
        <v>124</v>
      </c>
      <c r="C1146" s="59">
        <v>43105</v>
      </c>
      <c r="D1146" s="156">
        <v>0</v>
      </c>
    </row>
    <row r="1147" spans="1:4" x14ac:dyDescent="0.25">
      <c r="A1147" t="s">
        <v>123</v>
      </c>
      <c r="B1147" t="s">
        <v>124</v>
      </c>
      <c r="C1147" s="59">
        <v>43112</v>
      </c>
      <c r="D1147" s="156">
        <v>0</v>
      </c>
    </row>
    <row r="1148" spans="1:4" x14ac:dyDescent="0.25">
      <c r="A1148" t="s">
        <v>123</v>
      </c>
      <c r="B1148" t="s">
        <v>124</v>
      </c>
      <c r="C1148" s="59">
        <v>43119</v>
      </c>
      <c r="D1148" s="156">
        <v>0</v>
      </c>
    </row>
    <row r="1149" spans="1:4" x14ac:dyDescent="0.25">
      <c r="A1149" t="s">
        <v>123</v>
      </c>
      <c r="B1149" t="s">
        <v>124</v>
      </c>
      <c r="C1149" s="59">
        <v>43126</v>
      </c>
      <c r="D1149" s="156">
        <v>0</v>
      </c>
    </row>
    <row r="1150" spans="1:4" x14ac:dyDescent="0.25">
      <c r="A1150" t="s">
        <v>123</v>
      </c>
      <c r="B1150" t="s">
        <v>124</v>
      </c>
      <c r="C1150" s="59">
        <v>43133</v>
      </c>
      <c r="D1150" s="156">
        <v>0</v>
      </c>
    </row>
    <row r="1151" spans="1:4" x14ac:dyDescent="0.25">
      <c r="A1151" t="s">
        <v>123</v>
      </c>
      <c r="B1151" t="s">
        <v>124</v>
      </c>
      <c r="C1151" s="59">
        <v>43140</v>
      </c>
      <c r="D1151" s="156">
        <v>0</v>
      </c>
    </row>
    <row r="1152" spans="1:4" x14ac:dyDescent="0.25">
      <c r="A1152" t="s">
        <v>123</v>
      </c>
      <c r="B1152" t="s">
        <v>124</v>
      </c>
      <c r="C1152" s="59">
        <v>43147</v>
      </c>
      <c r="D1152" s="156">
        <v>0</v>
      </c>
    </row>
    <row r="1153" spans="1:4" x14ac:dyDescent="0.25">
      <c r="A1153" t="s">
        <v>123</v>
      </c>
      <c r="B1153" t="s">
        <v>124</v>
      </c>
      <c r="C1153" s="59">
        <v>43154</v>
      </c>
      <c r="D1153" s="156">
        <v>0</v>
      </c>
    </row>
    <row r="1154" spans="1:4" x14ac:dyDescent="0.25">
      <c r="A1154" t="s">
        <v>123</v>
      </c>
      <c r="B1154" t="s">
        <v>124</v>
      </c>
      <c r="C1154" s="59">
        <v>43161</v>
      </c>
      <c r="D1154" s="156">
        <v>0</v>
      </c>
    </row>
    <row r="1155" spans="1:4" x14ac:dyDescent="0.25">
      <c r="A1155" t="s">
        <v>123</v>
      </c>
      <c r="B1155" t="s">
        <v>124</v>
      </c>
      <c r="C1155" s="59">
        <v>43168</v>
      </c>
      <c r="D1155" s="156">
        <v>0</v>
      </c>
    </row>
    <row r="1156" spans="1:4" x14ac:dyDescent="0.25">
      <c r="A1156" t="s">
        <v>123</v>
      </c>
      <c r="B1156" t="s">
        <v>124</v>
      </c>
      <c r="C1156" s="59">
        <v>43175</v>
      </c>
      <c r="D1156" s="156">
        <v>0</v>
      </c>
    </row>
    <row r="1157" spans="1:4" x14ac:dyDescent="0.25">
      <c r="A1157" t="s">
        <v>123</v>
      </c>
      <c r="B1157" t="s">
        <v>124</v>
      </c>
      <c r="C1157" s="59">
        <v>43182</v>
      </c>
      <c r="D1157" s="156">
        <v>0</v>
      </c>
    </row>
    <row r="1158" spans="1:4" x14ac:dyDescent="0.25">
      <c r="A1158" t="s">
        <v>123</v>
      </c>
      <c r="B1158" t="s">
        <v>124</v>
      </c>
      <c r="C1158" s="59">
        <v>43189</v>
      </c>
      <c r="D1158" s="156">
        <v>0</v>
      </c>
    </row>
    <row r="1159" spans="1:4" x14ac:dyDescent="0.25">
      <c r="A1159" t="s">
        <v>123</v>
      </c>
      <c r="B1159" t="s">
        <v>124</v>
      </c>
      <c r="C1159" s="59">
        <v>43196</v>
      </c>
      <c r="D1159" s="156">
        <v>0</v>
      </c>
    </row>
    <row r="1160" spans="1:4" x14ac:dyDescent="0.25">
      <c r="A1160" t="s">
        <v>125</v>
      </c>
      <c r="B1160" t="s">
        <v>126</v>
      </c>
      <c r="C1160" s="59">
        <v>42741</v>
      </c>
      <c r="D1160" s="156">
        <v>0.94</v>
      </c>
    </row>
    <row r="1161" spans="1:4" x14ac:dyDescent="0.25">
      <c r="A1161" t="s">
        <v>125</v>
      </c>
      <c r="B1161" t="s">
        <v>126</v>
      </c>
      <c r="C1161" s="59">
        <v>42748</v>
      </c>
      <c r="D1161" s="156">
        <v>0.94</v>
      </c>
    </row>
    <row r="1162" spans="1:4" x14ac:dyDescent="0.25">
      <c r="A1162" t="s">
        <v>125</v>
      </c>
      <c r="B1162" t="s">
        <v>126</v>
      </c>
      <c r="C1162" s="59">
        <v>42755</v>
      </c>
      <c r="D1162" s="156">
        <v>0.94</v>
      </c>
    </row>
    <row r="1163" spans="1:4" x14ac:dyDescent="0.25">
      <c r="A1163" t="s">
        <v>125</v>
      </c>
      <c r="B1163" t="s">
        <v>126</v>
      </c>
      <c r="C1163" s="59">
        <v>42762</v>
      </c>
      <c r="D1163" s="156">
        <v>0.94</v>
      </c>
    </row>
    <row r="1164" spans="1:4" x14ac:dyDescent="0.25">
      <c r="A1164" t="s">
        <v>125</v>
      </c>
      <c r="B1164" t="s">
        <v>126</v>
      </c>
      <c r="C1164" s="59">
        <v>42769</v>
      </c>
      <c r="D1164" s="156">
        <v>0.94</v>
      </c>
    </row>
    <row r="1165" spans="1:4" x14ac:dyDescent="0.25">
      <c r="A1165" t="s">
        <v>125</v>
      </c>
      <c r="B1165" t="s">
        <v>126</v>
      </c>
      <c r="C1165" s="59">
        <v>42776</v>
      </c>
      <c r="D1165" s="156">
        <v>0.94</v>
      </c>
    </row>
    <row r="1166" spans="1:4" x14ac:dyDescent="0.25">
      <c r="A1166" t="s">
        <v>125</v>
      </c>
      <c r="B1166" t="s">
        <v>126</v>
      </c>
      <c r="C1166" s="59">
        <v>42783</v>
      </c>
      <c r="D1166" s="156">
        <v>0.94</v>
      </c>
    </row>
    <row r="1167" spans="1:4" x14ac:dyDescent="0.25">
      <c r="A1167" t="s">
        <v>125</v>
      </c>
      <c r="B1167" t="s">
        <v>126</v>
      </c>
      <c r="C1167" s="59">
        <v>42790</v>
      </c>
      <c r="D1167" s="156">
        <v>0.9425</v>
      </c>
    </row>
    <row r="1168" spans="1:4" x14ac:dyDescent="0.25">
      <c r="A1168" t="s">
        <v>125</v>
      </c>
      <c r="B1168" t="s">
        <v>126</v>
      </c>
      <c r="C1168" s="59">
        <v>42797</v>
      </c>
      <c r="D1168" s="156">
        <v>0.94440000000000002</v>
      </c>
    </row>
    <row r="1169" spans="1:4" x14ac:dyDescent="0.25">
      <c r="A1169" t="s">
        <v>125</v>
      </c>
      <c r="B1169" t="s">
        <v>126</v>
      </c>
      <c r="C1169" s="59">
        <v>42804</v>
      </c>
      <c r="D1169" s="156">
        <v>0.94799999999999995</v>
      </c>
    </row>
    <row r="1170" spans="1:4" x14ac:dyDescent="0.25">
      <c r="A1170" t="s">
        <v>125</v>
      </c>
      <c r="B1170" t="s">
        <v>126</v>
      </c>
      <c r="C1170" s="59">
        <v>42811</v>
      </c>
      <c r="D1170" s="156">
        <v>0.95090000000000008</v>
      </c>
    </row>
    <row r="1171" spans="1:4" x14ac:dyDescent="0.25">
      <c r="A1171" t="s">
        <v>125</v>
      </c>
      <c r="B1171" t="s">
        <v>126</v>
      </c>
      <c r="C1171" s="59">
        <v>42818</v>
      </c>
      <c r="D1171" s="156">
        <v>0.95330000000000004</v>
      </c>
    </row>
    <row r="1172" spans="1:4" x14ac:dyDescent="0.25">
      <c r="A1172" t="s">
        <v>125</v>
      </c>
      <c r="B1172" t="s">
        <v>126</v>
      </c>
      <c r="C1172" s="59">
        <v>42825</v>
      </c>
      <c r="D1172" s="156">
        <v>0.95230000000000004</v>
      </c>
    </row>
    <row r="1173" spans="1:4" x14ac:dyDescent="0.25">
      <c r="A1173" t="s">
        <v>125</v>
      </c>
      <c r="B1173" t="s">
        <v>126</v>
      </c>
      <c r="C1173" s="59">
        <v>42832</v>
      </c>
      <c r="D1173" s="156">
        <v>0.95140000000000002</v>
      </c>
    </row>
    <row r="1174" spans="1:4" x14ac:dyDescent="0.25">
      <c r="A1174" t="s">
        <v>125</v>
      </c>
      <c r="B1174" t="s">
        <v>126</v>
      </c>
      <c r="C1174" s="59">
        <v>42839</v>
      </c>
      <c r="D1174" s="156">
        <v>0.95069999999999988</v>
      </c>
    </row>
    <row r="1175" spans="1:4" x14ac:dyDescent="0.25">
      <c r="A1175" t="s">
        <v>125</v>
      </c>
      <c r="B1175" t="s">
        <v>126</v>
      </c>
      <c r="C1175" s="59">
        <v>42846</v>
      </c>
      <c r="D1175" s="156">
        <v>0.95</v>
      </c>
    </row>
    <row r="1176" spans="1:4" x14ac:dyDescent="0.25">
      <c r="A1176" t="s">
        <v>125</v>
      </c>
      <c r="B1176" t="s">
        <v>126</v>
      </c>
      <c r="C1176" s="59">
        <v>42853</v>
      </c>
      <c r="D1176" s="156">
        <v>0.9506</v>
      </c>
    </row>
    <row r="1177" spans="1:4" x14ac:dyDescent="0.25">
      <c r="A1177" t="s">
        <v>125</v>
      </c>
      <c r="B1177" t="s">
        <v>126</v>
      </c>
      <c r="C1177" s="59">
        <v>42860</v>
      </c>
      <c r="D1177" s="156">
        <v>0.95109999999999995</v>
      </c>
    </row>
    <row r="1178" spans="1:4" x14ac:dyDescent="0.25">
      <c r="A1178" t="s">
        <v>125</v>
      </c>
      <c r="B1178" t="s">
        <v>126</v>
      </c>
      <c r="C1178" s="59">
        <v>42867</v>
      </c>
      <c r="D1178" s="156">
        <v>0.9516</v>
      </c>
    </row>
    <row r="1179" spans="1:4" x14ac:dyDescent="0.25">
      <c r="A1179" t="s">
        <v>125</v>
      </c>
      <c r="B1179" t="s">
        <v>126</v>
      </c>
      <c r="C1179" s="59">
        <v>42874</v>
      </c>
      <c r="D1179" s="156">
        <v>0.95200000000000007</v>
      </c>
    </row>
    <row r="1180" spans="1:4" x14ac:dyDescent="0.25">
      <c r="A1180" t="s">
        <v>125</v>
      </c>
      <c r="B1180" t="s">
        <v>126</v>
      </c>
      <c r="C1180" s="59">
        <v>42881</v>
      </c>
      <c r="D1180" s="156">
        <v>0.95239999999999991</v>
      </c>
    </row>
    <row r="1181" spans="1:4" x14ac:dyDescent="0.25">
      <c r="A1181" t="s">
        <v>125</v>
      </c>
      <c r="B1181" t="s">
        <v>126</v>
      </c>
      <c r="C1181" s="59">
        <v>42888</v>
      </c>
      <c r="D1181" s="156">
        <v>0.95269999999999999</v>
      </c>
    </row>
    <row r="1182" spans="1:4" x14ac:dyDescent="0.25">
      <c r="A1182" t="s">
        <v>125</v>
      </c>
      <c r="B1182" t="s">
        <v>126</v>
      </c>
      <c r="C1182" s="59">
        <v>42895</v>
      </c>
      <c r="D1182" s="156">
        <v>0.95299999999999996</v>
      </c>
    </row>
    <row r="1183" spans="1:4" x14ac:dyDescent="0.25">
      <c r="A1183" t="s">
        <v>125</v>
      </c>
      <c r="B1183" t="s">
        <v>126</v>
      </c>
      <c r="C1183" s="59">
        <v>42902</v>
      </c>
      <c r="D1183" s="156">
        <v>0.95420000000000005</v>
      </c>
    </row>
    <row r="1184" spans="1:4" x14ac:dyDescent="0.25">
      <c r="A1184" t="s">
        <v>125</v>
      </c>
      <c r="B1184" t="s">
        <v>126</v>
      </c>
      <c r="C1184" s="59">
        <v>42909</v>
      </c>
      <c r="D1184" s="156">
        <v>0.95519999999999994</v>
      </c>
    </row>
    <row r="1185" spans="1:4" x14ac:dyDescent="0.25">
      <c r="A1185" t="s">
        <v>125</v>
      </c>
      <c r="B1185" t="s">
        <v>126</v>
      </c>
      <c r="C1185" s="59">
        <v>42923</v>
      </c>
      <c r="D1185" s="156">
        <v>0.95689999999999997</v>
      </c>
    </row>
    <row r="1186" spans="1:4" x14ac:dyDescent="0.25">
      <c r="A1186" t="s">
        <v>125</v>
      </c>
      <c r="B1186" t="s">
        <v>126</v>
      </c>
      <c r="C1186" s="59">
        <v>42930</v>
      </c>
      <c r="D1186" s="156">
        <v>0.95849999999999991</v>
      </c>
    </row>
    <row r="1187" spans="1:4" x14ac:dyDescent="0.25">
      <c r="A1187" t="s">
        <v>125</v>
      </c>
      <c r="B1187" t="s">
        <v>126</v>
      </c>
      <c r="C1187" s="59">
        <v>42937</v>
      </c>
      <c r="D1187" s="156">
        <v>0.96</v>
      </c>
    </row>
    <row r="1188" spans="1:4" x14ac:dyDescent="0.25">
      <c r="A1188" t="s">
        <v>125</v>
      </c>
      <c r="B1188" t="s">
        <v>126</v>
      </c>
      <c r="C1188" s="59">
        <v>42944</v>
      </c>
      <c r="D1188" s="156">
        <v>0.96140000000000003</v>
      </c>
    </row>
    <row r="1189" spans="1:4" x14ac:dyDescent="0.25">
      <c r="A1189" t="s">
        <v>125</v>
      </c>
      <c r="B1189" t="s">
        <v>126</v>
      </c>
      <c r="C1189" s="59">
        <v>42951</v>
      </c>
      <c r="D1189" s="156">
        <v>0.9627</v>
      </c>
    </row>
    <row r="1190" spans="1:4" x14ac:dyDescent="0.25">
      <c r="A1190" t="s">
        <v>125</v>
      </c>
      <c r="B1190" t="s">
        <v>126</v>
      </c>
      <c r="C1190" s="59">
        <v>42958</v>
      </c>
      <c r="D1190" s="156">
        <v>0.96389999999999998</v>
      </c>
    </row>
    <row r="1191" spans="1:4" x14ac:dyDescent="0.25">
      <c r="A1191" t="s">
        <v>125</v>
      </c>
      <c r="B1191" t="s">
        <v>126</v>
      </c>
      <c r="C1191" s="59">
        <v>42965</v>
      </c>
      <c r="D1191" s="156">
        <v>0.96499999999999997</v>
      </c>
    </row>
    <row r="1192" spans="1:4" x14ac:dyDescent="0.25">
      <c r="A1192" t="s">
        <v>125</v>
      </c>
      <c r="B1192" t="s">
        <v>126</v>
      </c>
      <c r="C1192" s="59">
        <v>42972</v>
      </c>
      <c r="D1192" s="156">
        <v>0.96609999999999996</v>
      </c>
    </row>
    <row r="1193" spans="1:4" x14ac:dyDescent="0.25">
      <c r="A1193" t="s">
        <v>125</v>
      </c>
      <c r="B1193" t="s">
        <v>126</v>
      </c>
      <c r="C1193" s="59">
        <v>42979</v>
      </c>
      <c r="D1193" s="156">
        <v>0.96709999999999996</v>
      </c>
    </row>
    <row r="1194" spans="1:4" x14ac:dyDescent="0.25">
      <c r="A1194" t="s">
        <v>125</v>
      </c>
      <c r="B1194" t="s">
        <v>126</v>
      </c>
      <c r="C1194" s="59">
        <v>42986</v>
      </c>
      <c r="D1194" s="156">
        <v>0.96799999999999997</v>
      </c>
    </row>
    <row r="1195" spans="1:4" x14ac:dyDescent="0.25">
      <c r="A1195" t="s">
        <v>125</v>
      </c>
      <c r="B1195" t="s">
        <v>126</v>
      </c>
      <c r="C1195" s="59">
        <v>42993</v>
      </c>
      <c r="D1195" s="156">
        <v>0.96889999999999998</v>
      </c>
    </row>
    <row r="1196" spans="1:4" x14ac:dyDescent="0.25">
      <c r="A1196" t="s">
        <v>125</v>
      </c>
      <c r="B1196" t="s">
        <v>126</v>
      </c>
      <c r="C1196" s="59">
        <v>43000</v>
      </c>
      <c r="D1196" s="156">
        <v>0.96970000000000001</v>
      </c>
    </row>
    <row r="1197" spans="1:4" x14ac:dyDescent="0.25">
      <c r="A1197" t="s">
        <v>125</v>
      </c>
      <c r="B1197" t="s">
        <v>126</v>
      </c>
      <c r="C1197" s="59">
        <v>43007</v>
      </c>
      <c r="D1197" s="156">
        <v>0.97049999999999992</v>
      </c>
    </row>
    <row r="1198" spans="1:4" x14ac:dyDescent="0.25">
      <c r="A1198" t="s">
        <v>125</v>
      </c>
      <c r="B1198" t="s">
        <v>126</v>
      </c>
      <c r="C1198" s="59">
        <v>43014</v>
      </c>
      <c r="D1198" s="156">
        <v>0.97129999999999994</v>
      </c>
    </row>
    <row r="1199" spans="1:4" x14ac:dyDescent="0.25">
      <c r="A1199" t="s">
        <v>125</v>
      </c>
      <c r="B1199" t="s">
        <v>126</v>
      </c>
      <c r="C1199" s="59">
        <v>43021</v>
      </c>
      <c r="D1199" s="156">
        <v>0.97199999999999998</v>
      </c>
    </row>
    <row r="1200" spans="1:4" x14ac:dyDescent="0.25">
      <c r="A1200" t="s">
        <v>125</v>
      </c>
      <c r="B1200" t="s">
        <v>126</v>
      </c>
      <c r="C1200" s="59">
        <v>43028</v>
      </c>
      <c r="D1200" s="156">
        <v>0.97270000000000001</v>
      </c>
    </row>
    <row r="1201" spans="1:4" x14ac:dyDescent="0.25">
      <c r="A1201" t="s">
        <v>125</v>
      </c>
      <c r="B1201" t="s">
        <v>126</v>
      </c>
      <c r="C1201" s="59">
        <v>43035</v>
      </c>
      <c r="D1201" s="156">
        <v>0.97329999999999994</v>
      </c>
    </row>
    <row r="1202" spans="1:4" x14ac:dyDescent="0.25">
      <c r="A1202" t="s">
        <v>125</v>
      </c>
      <c r="B1202" t="s">
        <v>126</v>
      </c>
      <c r="C1202" s="59">
        <v>43042</v>
      </c>
      <c r="D1202" s="156">
        <v>0.97400000000000009</v>
      </c>
    </row>
    <row r="1203" spans="1:4" x14ac:dyDescent="0.25">
      <c r="A1203" t="s">
        <v>125</v>
      </c>
      <c r="B1203" t="s">
        <v>126</v>
      </c>
      <c r="C1203" s="59">
        <v>43049</v>
      </c>
      <c r="D1203" s="156">
        <v>0.97450000000000003</v>
      </c>
    </row>
    <row r="1204" spans="1:4" x14ac:dyDescent="0.25">
      <c r="A1204" t="s">
        <v>125</v>
      </c>
      <c r="B1204" t="s">
        <v>126</v>
      </c>
      <c r="C1204" s="59">
        <v>43056</v>
      </c>
      <c r="D1204" s="156">
        <v>0.97510000000000008</v>
      </c>
    </row>
    <row r="1205" spans="1:4" x14ac:dyDescent="0.25">
      <c r="A1205" t="s">
        <v>125</v>
      </c>
      <c r="B1205" t="s">
        <v>126</v>
      </c>
      <c r="C1205" s="59">
        <v>43063</v>
      </c>
      <c r="D1205" s="156">
        <v>0.9756999999999999</v>
      </c>
    </row>
    <row r="1206" spans="1:4" x14ac:dyDescent="0.25">
      <c r="A1206" t="s">
        <v>125</v>
      </c>
      <c r="B1206" t="s">
        <v>126</v>
      </c>
      <c r="C1206" s="59">
        <v>43070</v>
      </c>
      <c r="D1206" s="156">
        <v>0.97620000000000007</v>
      </c>
    </row>
    <row r="1207" spans="1:4" x14ac:dyDescent="0.25">
      <c r="A1207" t="s">
        <v>125</v>
      </c>
      <c r="B1207" t="s">
        <v>126</v>
      </c>
      <c r="C1207" s="59">
        <v>43077</v>
      </c>
      <c r="D1207" s="156">
        <v>0.97670000000000001</v>
      </c>
    </row>
    <row r="1208" spans="1:4" x14ac:dyDescent="0.25">
      <c r="A1208" t="s">
        <v>125</v>
      </c>
      <c r="B1208" t="s">
        <v>126</v>
      </c>
      <c r="C1208" s="59">
        <v>43084</v>
      </c>
      <c r="D1208" s="156">
        <v>0.97709999999999997</v>
      </c>
    </row>
    <row r="1209" spans="1:4" x14ac:dyDescent="0.25">
      <c r="A1209" t="s">
        <v>125</v>
      </c>
      <c r="B1209" t="s">
        <v>126</v>
      </c>
      <c r="C1209" s="59">
        <v>43091</v>
      </c>
      <c r="D1209" s="156">
        <v>0.97760000000000002</v>
      </c>
    </row>
    <row r="1210" spans="1:4" x14ac:dyDescent="0.25">
      <c r="A1210" t="s">
        <v>125</v>
      </c>
      <c r="B1210" t="s">
        <v>126</v>
      </c>
      <c r="C1210" s="59">
        <v>43105</v>
      </c>
      <c r="D1210" s="156">
        <v>0</v>
      </c>
    </row>
    <row r="1211" spans="1:4" x14ac:dyDescent="0.25">
      <c r="A1211" t="s">
        <v>125</v>
      </c>
      <c r="B1211" t="s">
        <v>126</v>
      </c>
      <c r="C1211" s="59">
        <v>43112</v>
      </c>
      <c r="D1211" s="156">
        <v>0</v>
      </c>
    </row>
    <row r="1212" spans="1:4" x14ac:dyDescent="0.25">
      <c r="A1212" t="s">
        <v>125</v>
      </c>
      <c r="B1212" t="s">
        <v>126</v>
      </c>
      <c r="C1212" s="59">
        <v>43119</v>
      </c>
      <c r="D1212" s="156">
        <v>0</v>
      </c>
    </row>
    <row r="1213" spans="1:4" x14ac:dyDescent="0.25">
      <c r="A1213" t="s">
        <v>125</v>
      </c>
      <c r="B1213" t="s">
        <v>126</v>
      </c>
      <c r="C1213" s="59">
        <v>43126</v>
      </c>
      <c r="D1213" s="156">
        <v>0</v>
      </c>
    </row>
    <row r="1214" spans="1:4" x14ac:dyDescent="0.25">
      <c r="A1214" t="s">
        <v>125</v>
      </c>
      <c r="B1214" t="s">
        <v>126</v>
      </c>
      <c r="C1214" s="59">
        <v>43133</v>
      </c>
      <c r="D1214" s="156">
        <v>0</v>
      </c>
    </row>
    <row r="1215" spans="1:4" x14ac:dyDescent="0.25">
      <c r="A1215" t="s">
        <v>125</v>
      </c>
      <c r="B1215" t="s">
        <v>126</v>
      </c>
      <c r="C1215" s="59">
        <v>43140</v>
      </c>
      <c r="D1215" s="156">
        <v>0</v>
      </c>
    </row>
    <row r="1216" spans="1:4" x14ac:dyDescent="0.25">
      <c r="A1216" t="s">
        <v>125</v>
      </c>
      <c r="B1216" t="s">
        <v>126</v>
      </c>
      <c r="C1216" s="59">
        <v>43147</v>
      </c>
      <c r="D1216" s="156">
        <v>0</v>
      </c>
    </row>
    <row r="1217" spans="1:4" x14ac:dyDescent="0.25">
      <c r="A1217" t="s">
        <v>125</v>
      </c>
      <c r="B1217" t="s">
        <v>126</v>
      </c>
      <c r="C1217" s="59">
        <v>43154</v>
      </c>
      <c r="D1217" s="156">
        <v>0</v>
      </c>
    </row>
    <row r="1218" spans="1:4" x14ac:dyDescent="0.25">
      <c r="A1218" t="s">
        <v>125</v>
      </c>
      <c r="B1218" t="s">
        <v>126</v>
      </c>
      <c r="C1218" s="59">
        <v>43161</v>
      </c>
      <c r="D1218" s="156">
        <v>0</v>
      </c>
    </row>
    <row r="1219" spans="1:4" x14ac:dyDescent="0.25">
      <c r="A1219" t="s">
        <v>125</v>
      </c>
      <c r="B1219" t="s">
        <v>126</v>
      </c>
      <c r="C1219" s="59">
        <v>43168</v>
      </c>
      <c r="D1219" s="156">
        <v>0</v>
      </c>
    </row>
    <row r="1220" spans="1:4" x14ac:dyDescent="0.25">
      <c r="A1220" t="s">
        <v>125</v>
      </c>
      <c r="B1220" t="s">
        <v>126</v>
      </c>
      <c r="C1220" s="59">
        <v>43175</v>
      </c>
      <c r="D1220" s="156">
        <v>0</v>
      </c>
    </row>
    <row r="1221" spans="1:4" x14ac:dyDescent="0.25">
      <c r="A1221" t="s">
        <v>125</v>
      </c>
      <c r="B1221" t="s">
        <v>126</v>
      </c>
      <c r="C1221" s="59">
        <v>43182</v>
      </c>
      <c r="D1221" s="156">
        <v>0</v>
      </c>
    </row>
    <row r="1222" spans="1:4" x14ac:dyDescent="0.25">
      <c r="A1222" t="s">
        <v>125</v>
      </c>
      <c r="B1222" t="s">
        <v>126</v>
      </c>
      <c r="C1222" s="59">
        <v>43189</v>
      </c>
      <c r="D1222" s="156">
        <v>0</v>
      </c>
    </row>
    <row r="1223" spans="1:4" x14ac:dyDescent="0.25">
      <c r="A1223" t="s">
        <v>125</v>
      </c>
      <c r="B1223" t="s">
        <v>126</v>
      </c>
      <c r="C1223" s="59">
        <v>43196</v>
      </c>
      <c r="D1223" s="156">
        <v>0</v>
      </c>
    </row>
    <row r="1224" spans="1:4" x14ac:dyDescent="0.25">
      <c r="A1224" t="s">
        <v>127</v>
      </c>
      <c r="B1224" t="s">
        <v>128</v>
      </c>
      <c r="C1224" s="59">
        <v>42937</v>
      </c>
      <c r="D1224" s="156">
        <v>0</v>
      </c>
    </row>
    <row r="1225" spans="1:4" x14ac:dyDescent="0.25">
      <c r="A1225" t="s">
        <v>127</v>
      </c>
      <c r="B1225" t="s">
        <v>128</v>
      </c>
      <c r="C1225" s="59">
        <v>42944</v>
      </c>
      <c r="D1225" s="156">
        <v>0</v>
      </c>
    </row>
    <row r="1226" spans="1:4" x14ac:dyDescent="0.25">
      <c r="A1226" t="s">
        <v>127</v>
      </c>
      <c r="B1226" t="s">
        <v>128</v>
      </c>
      <c r="C1226" s="59">
        <v>42951</v>
      </c>
      <c r="D1226" s="156">
        <v>0</v>
      </c>
    </row>
    <row r="1227" spans="1:4" x14ac:dyDescent="0.25">
      <c r="A1227" t="s">
        <v>127</v>
      </c>
      <c r="B1227" t="s">
        <v>128</v>
      </c>
      <c r="C1227" s="59">
        <v>42958</v>
      </c>
      <c r="D1227" s="156">
        <v>0</v>
      </c>
    </row>
    <row r="1228" spans="1:4" x14ac:dyDescent="0.25">
      <c r="A1228" t="s">
        <v>127</v>
      </c>
      <c r="B1228" t="s">
        <v>128</v>
      </c>
      <c r="C1228" s="59">
        <v>42965</v>
      </c>
      <c r="D1228" s="156">
        <v>0</v>
      </c>
    </row>
    <row r="1229" spans="1:4" x14ac:dyDescent="0.25">
      <c r="A1229" t="s">
        <v>127</v>
      </c>
      <c r="B1229" t="s">
        <v>128</v>
      </c>
      <c r="C1229" s="59">
        <v>42972</v>
      </c>
      <c r="D1229" s="156">
        <v>0</v>
      </c>
    </row>
    <row r="1230" spans="1:4" x14ac:dyDescent="0.25">
      <c r="A1230" t="s">
        <v>127</v>
      </c>
      <c r="B1230" t="s">
        <v>128</v>
      </c>
      <c r="C1230" s="59">
        <v>42979</v>
      </c>
      <c r="D1230" s="156">
        <v>0</v>
      </c>
    </row>
    <row r="1231" spans="1:4" x14ac:dyDescent="0.25">
      <c r="A1231" t="s">
        <v>127</v>
      </c>
      <c r="B1231" t="s">
        <v>128</v>
      </c>
      <c r="C1231" s="59">
        <v>42986</v>
      </c>
      <c r="D1231" s="156">
        <v>0</v>
      </c>
    </row>
    <row r="1232" spans="1:4" x14ac:dyDescent="0.25">
      <c r="A1232" t="s">
        <v>127</v>
      </c>
      <c r="B1232" t="s">
        <v>128</v>
      </c>
      <c r="C1232" s="59">
        <v>42993</v>
      </c>
      <c r="D1232" s="156">
        <v>0</v>
      </c>
    </row>
    <row r="1233" spans="1:4" x14ac:dyDescent="0.25">
      <c r="A1233" t="s">
        <v>127</v>
      </c>
      <c r="B1233" t="s">
        <v>128</v>
      </c>
      <c r="C1233" s="59">
        <v>43000</v>
      </c>
      <c r="D1233" s="156">
        <v>0</v>
      </c>
    </row>
    <row r="1234" spans="1:4" x14ac:dyDescent="0.25">
      <c r="A1234" t="s">
        <v>127</v>
      </c>
      <c r="B1234" t="s">
        <v>128</v>
      </c>
      <c r="C1234" s="59">
        <v>43007</v>
      </c>
      <c r="D1234" s="156">
        <v>0</v>
      </c>
    </row>
    <row r="1235" spans="1:4" x14ac:dyDescent="0.25">
      <c r="A1235" t="s">
        <v>127</v>
      </c>
      <c r="B1235" t="s">
        <v>128</v>
      </c>
      <c r="C1235" s="59">
        <v>43014</v>
      </c>
      <c r="D1235" s="156">
        <v>0</v>
      </c>
    </row>
    <row r="1236" spans="1:4" x14ac:dyDescent="0.25">
      <c r="A1236" t="s">
        <v>127</v>
      </c>
      <c r="B1236" t="s">
        <v>128</v>
      </c>
      <c r="C1236" s="59">
        <v>43021</v>
      </c>
      <c r="D1236" s="156">
        <v>0</v>
      </c>
    </row>
    <row r="1237" spans="1:4" x14ac:dyDescent="0.25">
      <c r="A1237" t="s">
        <v>127</v>
      </c>
      <c r="B1237" t="s">
        <v>128</v>
      </c>
      <c r="C1237" s="59">
        <v>43028</v>
      </c>
      <c r="D1237" s="156">
        <v>0</v>
      </c>
    </row>
    <row r="1238" spans="1:4" x14ac:dyDescent="0.25">
      <c r="A1238" t="s">
        <v>127</v>
      </c>
      <c r="B1238" t="s">
        <v>128</v>
      </c>
      <c r="C1238" s="59">
        <v>43035</v>
      </c>
      <c r="D1238" s="156">
        <v>0</v>
      </c>
    </row>
    <row r="1239" spans="1:4" x14ac:dyDescent="0.25">
      <c r="A1239" t="s">
        <v>127</v>
      </c>
      <c r="B1239" t="s">
        <v>128</v>
      </c>
      <c r="C1239" s="59">
        <v>43042</v>
      </c>
      <c r="D1239" s="156">
        <v>0</v>
      </c>
    </row>
    <row r="1240" spans="1:4" x14ac:dyDescent="0.25">
      <c r="A1240" t="s">
        <v>127</v>
      </c>
      <c r="B1240" t="s">
        <v>128</v>
      </c>
      <c r="C1240" s="59">
        <v>43049</v>
      </c>
      <c r="D1240" s="156">
        <v>0</v>
      </c>
    </row>
    <row r="1241" spans="1:4" x14ac:dyDescent="0.25">
      <c r="A1241" t="s">
        <v>127</v>
      </c>
      <c r="B1241" t="s">
        <v>128</v>
      </c>
      <c r="C1241" s="59">
        <v>43056</v>
      </c>
      <c r="D1241" s="156">
        <v>0</v>
      </c>
    </row>
    <row r="1242" spans="1:4" x14ac:dyDescent="0.25">
      <c r="A1242" t="s">
        <v>127</v>
      </c>
      <c r="B1242" t="s">
        <v>128</v>
      </c>
      <c r="C1242" s="59">
        <v>43063</v>
      </c>
      <c r="D1242" s="156">
        <v>0</v>
      </c>
    </row>
    <row r="1243" spans="1:4" x14ac:dyDescent="0.25">
      <c r="A1243" t="s">
        <v>127</v>
      </c>
      <c r="B1243" t="s">
        <v>128</v>
      </c>
      <c r="C1243" s="59">
        <v>43070</v>
      </c>
      <c r="D1243" s="156">
        <v>0</v>
      </c>
    </row>
    <row r="1244" spans="1:4" x14ac:dyDescent="0.25">
      <c r="A1244" t="s">
        <v>127</v>
      </c>
      <c r="B1244" t="s">
        <v>128</v>
      </c>
      <c r="C1244" s="59">
        <v>43077</v>
      </c>
      <c r="D1244" s="156">
        <v>0</v>
      </c>
    </row>
    <row r="1245" spans="1:4" x14ac:dyDescent="0.25">
      <c r="A1245" t="s">
        <v>127</v>
      </c>
      <c r="B1245" t="s">
        <v>128</v>
      </c>
      <c r="C1245" s="59">
        <v>43084</v>
      </c>
      <c r="D1245" s="156">
        <v>0</v>
      </c>
    </row>
    <row r="1246" spans="1:4" x14ac:dyDescent="0.25">
      <c r="A1246" t="s">
        <v>127</v>
      </c>
      <c r="B1246" t="s">
        <v>128</v>
      </c>
      <c r="C1246" s="59">
        <v>43091</v>
      </c>
      <c r="D1246" s="156">
        <v>0</v>
      </c>
    </row>
    <row r="1247" spans="1:4" x14ac:dyDescent="0.25">
      <c r="A1247" t="s">
        <v>127</v>
      </c>
      <c r="B1247" t="s">
        <v>128</v>
      </c>
      <c r="C1247" s="59">
        <v>43105</v>
      </c>
      <c r="D1247" s="156">
        <v>0</v>
      </c>
    </row>
    <row r="1248" spans="1:4" x14ac:dyDescent="0.25">
      <c r="A1248" t="s">
        <v>127</v>
      </c>
      <c r="B1248" t="s">
        <v>128</v>
      </c>
      <c r="C1248" s="59">
        <v>43112</v>
      </c>
      <c r="D1248" s="156">
        <v>0</v>
      </c>
    </row>
    <row r="1249" spans="1:4" x14ac:dyDescent="0.25">
      <c r="A1249" t="s">
        <v>127</v>
      </c>
      <c r="B1249" t="s">
        <v>128</v>
      </c>
      <c r="C1249" s="59">
        <v>43119</v>
      </c>
      <c r="D1249" s="156">
        <v>0</v>
      </c>
    </row>
    <row r="1250" spans="1:4" x14ac:dyDescent="0.25">
      <c r="A1250" t="s">
        <v>127</v>
      </c>
      <c r="B1250" t="s">
        <v>128</v>
      </c>
      <c r="C1250" s="59">
        <v>43126</v>
      </c>
      <c r="D1250" s="156">
        <v>0</v>
      </c>
    </row>
    <row r="1251" spans="1:4" x14ac:dyDescent="0.25">
      <c r="A1251" t="s">
        <v>127</v>
      </c>
      <c r="B1251" t="s">
        <v>128</v>
      </c>
      <c r="C1251" s="59">
        <v>43133</v>
      </c>
      <c r="D1251" s="156">
        <v>0</v>
      </c>
    </row>
    <row r="1252" spans="1:4" x14ac:dyDescent="0.25">
      <c r="A1252" t="s">
        <v>127</v>
      </c>
      <c r="B1252" t="s">
        <v>128</v>
      </c>
      <c r="C1252" s="59">
        <v>43140</v>
      </c>
      <c r="D1252" s="156">
        <v>0</v>
      </c>
    </row>
    <row r="1253" spans="1:4" x14ac:dyDescent="0.25">
      <c r="A1253" t="s">
        <v>127</v>
      </c>
      <c r="B1253" t="s">
        <v>128</v>
      </c>
      <c r="C1253" s="59">
        <v>43147</v>
      </c>
      <c r="D1253" s="156">
        <v>0</v>
      </c>
    </row>
    <row r="1254" spans="1:4" x14ac:dyDescent="0.25">
      <c r="A1254" t="s">
        <v>127</v>
      </c>
      <c r="B1254" t="s">
        <v>128</v>
      </c>
      <c r="C1254" s="59">
        <v>43154</v>
      </c>
      <c r="D1254" s="156">
        <v>0</v>
      </c>
    </row>
    <row r="1255" spans="1:4" x14ac:dyDescent="0.25">
      <c r="A1255" t="s">
        <v>127</v>
      </c>
      <c r="B1255" t="s">
        <v>128</v>
      </c>
      <c r="C1255" s="59">
        <v>43161</v>
      </c>
      <c r="D1255" s="156">
        <v>0</v>
      </c>
    </row>
    <row r="1256" spans="1:4" x14ac:dyDescent="0.25">
      <c r="A1256" t="s">
        <v>127</v>
      </c>
      <c r="B1256" t="s">
        <v>128</v>
      </c>
      <c r="C1256" s="59">
        <v>43168</v>
      </c>
      <c r="D1256" s="156">
        <v>0</v>
      </c>
    </row>
    <row r="1257" spans="1:4" x14ac:dyDescent="0.25">
      <c r="A1257" t="s">
        <v>127</v>
      </c>
      <c r="B1257" t="s">
        <v>128</v>
      </c>
      <c r="C1257" s="59">
        <v>43175</v>
      </c>
      <c r="D1257" s="156">
        <v>0</v>
      </c>
    </row>
    <row r="1258" spans="1:4" x14ac:dyDescent="0.25">
      <c r="A1258" t="s">
        <v>127</v>
      </c>
      <c r="B1258" t="s">
        <v>128</v>
      </c>
      <c r="C1258" s="59">
        <v>43182</v>
      </c>
      <c r="D1258" s="156">
        <v>0</v>
      </c>
    </row>
    <row r="1259" spans="1:4" x14ac:dyDescent="0.25">
      <c r="A1259" t="s">
        <v>127</v>
      </c>
      <c r="B1259" t="s">
        <v>128</v>
      </c>
      <c r="C1259" s="59">
        <v>43189</v>
      </c>
      <c r="D1259" s="156">
        <v>0</v>
      </c>
    </row>
    <row r="1260" spans="1:4" x14ac:dyDescent="0.25">
      <c r="A1260" t="s">
        <v>127</v>
      </c>
      <c r="B1260" t="s">
        <v>128</v>
      </c>
      <c r="C1260" s="59">
        <v>43196</v>
      </c>
      <c r="D1260" s="156">
        <v>0</v>
      </c>
    </row>
    <row r="1261" spans="1:4" x14ac:dyDescent="0.25">
      <c r="A1261" t="s">
        <v>129</v>
      </c>
      <c r="B1261" t="s">
        <v>130</v>
      </c>
      <c r="C1261" s="59">
        <v>42937</v>
      </c>
      <c r="D1261" s="156">
        <v>0</v>
      </c>
    </row>
    <row r="1262" spans="1:4" x14ac:dyDescent="0.25">
      <c r="A1262" t="s">
        <v>129</v>
      </c>
      <c r="B1262" t="s">
        <v>130</v>
      </c>
      <c r="C1262" s="59">
        <v>42944</v>
      </c>
      <c r="D1262" s="156">
        <v>0</v>
      </c>
    </row>
    <row r="1263" spans="1:4" x14ac:dyDescent="0.25">
      <c r="A1263" t="s">
        <v>129</v>
      </c>
      <c r="B1263" t="s">
        <v>130</v>
      </c>
      <c r="C1263" s="59">
        <v>42951</v>
      </c>
      <c r="D1263" s="156">
        <v>0</v>
      </c>
    </row>
    <row r="1264" spans="1:4" x14ac:dyDescent="0.25">
      <c r="A1264" t="s">
        <v>129</v>
      </c>
      <c r="B1264" t="s">
        <v>130</v>
      </c>
      <c r="C1264" s="59">
        <v>42958</v>
      </c>
      <c r="D1264" s="156">
        <v>0</v>
      </c>
    </row>
    <row r="1265" spans="1:4" x14ac:dyDescent="0.25">
      <c r="A1265" t="s">
        <v>129</v>
      </c>
      <c r="B1265" t="s">
        <v>130</v>
      </c>
      <c r="C1265" s="59">
        <v>42965</v>
      </c>
      <c r="D1265" s="156">
        <v>0</v>
      </c>
    </row>
    <row r="1266" spans="1:4" x14ac:dyDescent="0.25">
      <c r="A1266" t="s">
        <v>129</v>
      </c>
      <c r="B1266" t="s">
        <v>130</v>
      </c>
      <c r="C1266" s="59">
        <v>42972</v>
      </c>
      <c r="D1266" s="156">
        <v>0</v>
      </c>
    </row>
    <row r="1267" spans="1:4" x14ac:dyDescent="0.25">
      <c r="A1267" t="s">
        <v>129</v>
      </c>
      <c r="B1267" t="s">
        <v>130</v>
      </c>
      <c r="C1267" s="59">
        <v>42979</v>
      </c>
      <c r="D1267" s="156">
        <v>0</v>
      </c>
    </row>
    <row r="1268" spans="1:4" x14ac:dyDescent="0.25">
      <c r="A1268" t="s">
        <v>129</v>
      </c>
      <c r="B1268" t="s">
        <v>130</v>
      </c>
      <c r="C1268" s="59">
        <v>42986</v>
      </c>
      <c r="D1268" s="156">
        <v>0</v>
      </c>
    </row>
    <row r="1269" spans="1:4" x14ac:dyDescent="0.25">
      <c r="A1269" t="s">
        <v>129</v>
      </c>
      <c r="B1269" t="s">
        <v>130</v>
      </c>
      <c r="C1269" s="59">
        <v>42993</v>
      </c>
      <c r="D1269" s="156">
        <v>0</v>
      </c>
    </row>
    <row r="1270" spans="1:4" x14ac:dyDescent="0.25">
      <c r="A1270" t="s">
        <v>129</v>
      </c>
      <c r="B1270" t="s">
        <v>130</v>
      </c>
      <c r="C1270" s="59">
        <v>43000</v>
      </c>
      <c r="D1270" s="156">
        <v>0</v>
      </c>
    </row>
    <row r="1271" spans="1:4" x14ac:dyDescent="0.25">
      <c r="A1271" t="s">
        <v>129</v>
      </c>
      <c r="B1271" t="s">
        <v>130</v>
      </c>
      <c r="C1271" s="59">
        <v>43007</v>
      </c>
      <c r="D1271" s="156">
        <v>0</v>
      </c>
    </row>
    <row r="1272" spans="1:4" x14ac:dyDescent="0.25">
      <c r="A1272" t="s">
        <v>129</v>
      </c>
      <c r="B1272" t="s">
        <v>130</v>
      </c>
      <c r="C1272" s="59">
        <v>43014</v>
      </c>
      <c r="D1272" s="156">
        <v>0</v>
      </c>
    </row>
    <row r="1273" spans="1:4" x14ac:dyDescent="0.25">
      <c r="A1273" t="s">
        <v>129</v>
      </c>
      <c r="B1273" t="s">
        <v>130</v>
      </c>
      <c r="C1273" s="59">
        <v>43021</v>
      </c>
      <c r="D1273" s="156">
        <v>0</v>
      </c>
    </row>
    <row r="1274" spans="1:4" x14ac:dyDescent="0.25">
      <c r="A1274" t="s">
        <v>129</v>
      </c>
      <c r="B1274" t="s">
        <v>130</v>
      </c>
      <c r="C1274" s="59">
        <v>43028</v>
      </c>
      <c r="D1274" s="156">
        <v>0</v>
      </c>
    </row>
    <row r="1275" spans="1:4" x14ac:dyDescent="0.25">
      <c r="A1275" t="s">
        <v>129</v>
      </c>
      <c r="B1275" t="s">
        <v>130</v>
      </c>
      <c r="C1275" s="59">
        <v>43035</v>
      </c>
      <c r="D1275" s="156">
        <v>0</v>
      </c>
    </row>
    <row r="1276" spans="1:4" x14ac:dyDescent="0.25">
      <c r="A1276" t="s">
        <v>129</v>
      </c>
      <c r="B1276" t="s">
        <v>130</v>
      </c>
      <c r="C1276" s="59">
        <v>43042</v>
      </c>
      <c r="D1276" s="156">
        <v>0</v>
      </c>
    </row>
    <row r="1277" spans="1:4" x14ac:dyDescent="0.25">
      <c r="A1277" t="s">
        <v>129</v>
      </c>
      <c r="B1277" t="s">
        <v>130</v>
      </c>
      <c r="C1277" s="59">
        <v>43049</v>
      </c>
      <c r="D1277" s="156">
        <v>0</v>
      </c>
    </row>
    <row r="1278" spans="1:4" x14ac:dyDescent="0.25">
      <c r="A1278" t="s">
        <v>129</v>
      </c>
      <c r="B1278" t="s">
        <v>130</v>
      </c>
      <c r="C1278" s="59">
        <v>43056</v>
      </c>
      <c r="D1278" s="156">
        <v>0</v>
      </c>
    </row>
    <row r="1279" spans="1:4" x14ac:dyDescent="0.25">
      <c r="A1279" t="s">
        <v>129</v>
      </c>
      <c r="B1279" t="s">
        <v>130</v>
      </c>
      <c r="C1279" s="59">
        <v>43063</v>
      </c>
      <c r="D1279" s="156">
        <v>0</v>
      </c>
    </row>
    <row r="1280" spans="1:4" x14ac:dyDescent="0.25">
      <c r="A1280" t="s">
        <v>129</v>
      </c>
      <c r="B1280" t="s">
        <v>130</v>
      </c>
      <c r="C1280" s="59">
        <v>43070</v>
      </c>
      <c r="D1280" s="156">
        <v>0</v>
      </c>
    </row>
    <row r="1281" spans="1:4" x14ac:dyDescent="0.25">
      <c r="A1281" t="s">
        <v>129</v>
      </c>
      <c r="B1281" t="s">
        <v>130</v>
      </c>
      <c r="C1281" s="59">
        <v>43077</v>
      </c>
      <c r="D1281" s="156">
        <v>0</v>
      </c>
    </row>
    <row r="1282" spans="1:4" x14ac:dyDescent="0.25">
      <c r="A1282" t="s">
        <v>129</v>
      </c>
      <c r="B1282" t="s">
        <v>130</v>
      </c>
      <c r="C1282" s="59">
        <v>43084</v>
      </c>
      <c r="D1282" s="156">
        <v>0</v>
      </c>
    </row>
    <row r="1283" spans="1:4" x14ac:dyDescent="0.25">
      <c r="A1283" t="s">
        <v>129</v>
      </c>
      <c r="B1283" t="s">
        <v>130</v>
      </c>
      <c r="C1283" s="59">
        <v>43091</v>
      </c>
      <c r="D1283" s="156">
        <v>0</v>
      </c>
    </row>
    <row r="1284" spans="1:4" x14ac:dyDescent="0.25">
      <c r="A1284" t="s">
        <v>129</v>
      </c>
      <c r="B1284" t="s">
        <v>130</v>
      </c>
      <c r="C1284" s="59">
        <v>43105</v>
      </c>
      <c r="D1284" s="156">
        <v>0</v>
      </c>
    </row>
    <row r="1285" spans="1:4" x14ac:dyDescent="0.25">
      <c r="A1285" t="s">
        <v>129</v>
      </c>
      <c r="B1285" t="s">
        <v>130</v>
      </c>
      <c r="C1285" s="59">
        <v>43112</v>
      </c>
      <c r="D1285" s="156">
        <v>0</v>
      </c>
    </row>
    <row r="1286" spans="1:4" x14ac:dyDescent="0.25">
      <c r="A1286" t="s">
        <v>129</v>
      </c>
      <c r="B1286" t="s">
        <v>130</v>
      </c>
      <c r="C1286" s="59">
        <v>43119</v>
      </c>
      <c r="D1286" s="156">
        <v>0</v>
      </c>
    </row>
    <row r="1287" spans="1:4" x14ac:dyDescent="0.25">
      <c r="A1287" t="s">
        <v>129</v>
      </c>
      <c r="B1287" t="s">
        <v>130</v>
      </c>
      <c r="C1287" s="59">
        <v>43126</v>
      </c>
      <c r="D1287" s="156">
        <v>0</v>
      </c>
    </row>
    <row r="1288" spans="1:4" x14ac:dyDescent="0.25">
      <c r="A1288" t="s">
        <v>129</v>
      </c>
      <c r="B1288" t="s">
        <v>130</v>
      </c>
      <c r="C1288" s="59">
        <v>43133</v>
      </c>
      <c r="D1288" s="156">
        <v>0</v>
      </c>
    </row>
    <row r="1289" spans="1:4" x14ac:dyDescent="0.25">
      <c r="A1289" t="s">
        <v>129</v>
      </c>
      <c r="B1289" t="s">
        <v>130</v>
      </c>
      <c r="C1289" s="59">
        <v>43140</v>
      </c>
      <c r="D1289" s="156">
        <v>0</v>
      </c>
    </row>
    <row r="1290" spans="1:4" x14ac:dyDescent="0.25">
      <c r="A1290" t="s">
        <v>129</v>
      </c>
      <c r="B1290" t="s">
        <v>130</v>
      </c>
      <c r="C1290" s="59">
        <v>43147</v>
      </c>
      <c r="D1290" s="156">
        <v>0</v>
      </c>
    </row>
    <row r="1291" spans="1:4" x14ac:dyDescent="0.25">
      <c r="A1291" t="s">
        <v>129</v>
      </c>
      <c r="B1291" t="s">
        <v>130</v>
      </c>
      <c r="C1291" s="59">
        <v>43154</v>
      </c>
      <c r="D1291" s="156">
        <v>0</v>
      </c>
    </row>
    <row r="1292" spans="1:4" x14ac:dyDescent="0.25">
      <c r="A1292" t="s">
        <v>129</v>
      </c>
      <c r="B1292" t="s">
        <v>130</v>
      </c>
      <c r="C1292" s="59">
        <v>43161</v>
      </c>
      <c r="D1292" s="156">
        <v>0</v>
      </c>
    </row>
    <row r="1293" spans="1:4" x14ac:dyDescent="0.25">
      <c r="A1293" t="s">
        <v>129</v>
      </c>
      <c r="B1293" t="s">
        <v>130</v>
      </c>
      <c r="C1293" s="59">
        <v>43168</v>
      </c>
      <c r="D1293" s="156">
        <v>0</v>
      </c>
    </row>
    <row r="1294" spans="1:4" x14ac:dyDescent="0.25">
      <c r="A1294" t="s">
        <v>129</v>
      </c>
      <c r="B1294" t="s">
        <v>130</v>
      </c>
      <c r="C1294" s="59">
        <v>43175</v>
      </c>
      <c r="D1294" s="156">
        <v>0</v>
      </c>
    </row>
    <row r="1295" spans="1:4" x14ac:dyDescent="0.25">
      <c r="A1295" t="s">
        <v>129</v>
      </c>
      <c r="B1295" t="s">
        <v>130</v>
      </c>
      <c r="C1295" s="59">
        <v>43182</v>
      </c>
      <c r="D1295" s="156">
        <v>0</v>
      </c>
    </row>
    <row r="1296" spans="1:4" x14ac:dyDescent="0.25">
      <c r="A1296" t="s">
        <v>129</v>
      </c>
      <c r="B1296" t="s">
        <v>130</v>
      </c>
      <c r="C1296" s="59">
        <v>43189</v>
      </c>
      <c r="D1296" s="156">
        <v>0</v>
      </c>
    </row>
    <row r="1297" spans="1:4" x14ac:dyDescent="0.25">
      <c r="A1297" t="s">
        <v>129</v>
      </c>
      <c r="B1297" t="s">
        <v>130</v>
      </c>
      <c r="C1297" s="59">
        <v>43196</v>
      </c>
      <c r="D1297" s="156">
        <v>0</v>
      </c>
    </row>
    <row r="1298" spans="1:4" x14ac:dyDescent="0.25">
      <c r="A1298" t="s">
        <v>131</v>
      </c>
      <c r="B1298" t="s">
        <v>132</v>
      </c>
      <c r="C1298" s="59">
        <v>42937</v>
      </c>
      <c r="D1298" s="156">
        <v>0</v>
      </c>
    </row>
    <row r="1299" spans="1:4" x14ac:dyDescent="0.25">
      <c r="A1299" t="s">
        <v>131</v>
      </c>
      <c r="B1299" t="s">
        <v>132</v>
      </c>
      <c r="C1299" s="59">
        <v>42944</v>
      </c>
      <c r="D1299" s="156">
        <v>0</v>
      </c>
    </row>
    <row r="1300" spans="1:4" x14ac:dyDescent="0.25">
      <c r="A1300" t="s">
        <v>131</v>
      </c>
      <c r="B1300" t="s">
        <v>132</v>
      </c>
      <c r="C1300" s="59">
        <v>42951</v>
      </c>
      <c r="D1300" s="156">
        <v>0</v>
      </c>
    </row>
    <row r="1301" spans="1:4" x14ac:dyDescent="0.25">
      <c r="A1301" t="s">
        <v>131</v>
      </c>
      <c r="B1301" t="s">
        <v>132</v>
      </c>
      <c r="C1301" s="59">
        <v>42958</v>
      </c>
      <c r="D1301" s="156">
        <v>0</v>
      </c>
    </row>
    <row r="1302" spans="1:4" x14ac:dyDescent="0.25">
      <c r="A1302" t="s">
        <v>131</v>
      </c>
      <c r="B1302" t="s">
        <v>132</v>
      </c>
      <c r="C1302" s="59">
        <v>42965</v>
      </c>
      <c r="D1302" s="156">
        <v>0</v>
      </c>
    </row>
    <row r="1303" spans="1:4" x14ac:dyDescent="0.25">
      <c r="A1303" t="s">
        <v>131</v>
      </c>
      <c r="B1303" t="s">
        <v>132</v>
      </c>
      <c r="C1303" s="59">
        <v>42972</v>
      </c>
      <c r="D1303" s="156">
        <v>0</v>
      </c>
    </row>
    <row r="1304" spans="1:4" x14ac:dyDescent="0.25">
      <c r="A1304" t="s">
        <v>131</v>
      </c>
      <c r="B1304" t="s">
        <v>132</v>
      </c>
      <c r="C1304" s="59">
        <v>42979</v>
      </c>
      <c r="D1304" s="156">
        <v>0</v>
      </c>
    </row>
    <row r="1305" spans="1:4" x14ac:dyDescent="0.25">
      <c r="A1305" t="s">
        <v>131</v>
      </c>
      <c r="B1305" t="s">
        <v>132</v>
      </c>
      <c r="C1305" s="59">
        <v>42986</v>
      </c>
      <c r="D1305" s="156">
        <v>0</v>
      </c>
    </row>
    <row r="1306" spans="1:4" x14ac:dyDescent="0.25">
      <c r="A1306" t="s">
        <v>131</v>
      </c>
      <c r="B1306" t="s">
        <v>132</v>
      </c>
      <c r="C1306" s="59">
        <v>42993</v>
      </c>
      <c r="D1306" s="156">
        <v>0</v>
      </c>
    </row>
    <row r="1307" spans="1:4" x14ac:dyDescent="0.25">
      <c r="A1307" t="s">
        <v>131</v>
      </c>
      <c r="B1307" t="s">
        <v>132</v>
      </c>
      <c r="C1307" s="59">
        <v>43000</v>
      </c>
      <c r="D1307" s="156">
        <v>0</v>
      </c>
    </row>
    <row r="1308" spans="1:4" x14ac:dyDescent="0.25">
      <c r="A1308" t="s">
        <v>131</v>
      </c>
      <c r="B1308" t="s">
        <v>132</v>
      </c>
      <c r="C1308" s="59">
        <v>43007</v>
      </c>
      <c r="D1308" s="156">
        <v>0</v>
      </c>
    </row>
    <row r="1309" spans="1:4" x14ac:dyDescent="0.25">
      <c r="A1309" t="s">
        <v>131</v>
      </c>
      <c r="B1309" t="s">
        <v>132</v>
      </c>
      <c r="C1309" s="59">
        <v>43014</v>
      </c>
      <c r="D1309" s="156">
        <v>0</v>
      </c>
    </row>
    <row r="1310" spans="1:4" x14ac:dyDescent="0.25">
      <c r="A1310" t="s">
        <v>131</v>
      </c>
      <c r="B1310" t="s">
        <v>132</v>
      </c>
      <c r="C1310" s="59">
        <v>43021</v>
      </c>
      <c r="D1310" s="156">
        <v>0</v>
      </c>
    </row>
    <row r="1311" spans="1:4" x14ac:dyDescent="0.25">
      <c r="A1311" t="s">
        <v>131</v>
      </c>
      <c r="B1311" t="s">
        <v>132</v>
      </c>
      <c r="C1311" s="59">
        <v>43028</v>
      </c>
      <c r="D1311" s="156">
        <v>0</v>
      </c>
    </row>
    <row r="1312" spans="1:4" x14ac:dyDescent="0.25">
      <c r="A1312" t="s">
        <v>131</v>
      </c>
      <c r="B1312" t="s">
        <v>132</v>
      </c>
      <c r="C1312" s="59">
        <v>43035</v>
      </c>
      <c r="D1312" s="156">
        <v>0</v>
      </c>
    </row>
    <row r="1313" spans="1:4" x14ac:dyDescent="0.25">
      <c r="A1313" t="s">
        <v>131</v>
      </c>
      <c r="B1313" t="s">
        <v>132</v>
      </c>
      <c r="C1313" s="59">
        <v>43042</v>
      </c>
      <c r="D1313" s="156">
        <v>0</v>
      </c>
    </row>
    <row r="1314" spans="1:4" x14ac:dyDescent="0.25">
      <c r="A1314" t="s">
        <v>131</v>
      </c>
      <c r="B1314" t="s">
        <v>132</v>
      </c>
      <c r="C1314" s="59">
        <v>43049</v>
      </c>
      <c r="D1314" s="156">
        <v>0</v>
      </c>
    </row>
    <row r="1315" spans="1:4" x14ac:dyDescent="0.25">
      <c r="A1315" t="s">
        <v>131</v>
      </c>
      <c r="B1315" t="s">
        <v>132</v>
      </c>
      <c r="C1315" s="59">
        <v>43056</v>
      </c>
      <c r="D1315" s="156">
        <v>0</v>
      </c>
    </row>
    <row r="1316" spans="1:4" x14ac:dyDescent="0.25">
      <c r="A1316" t="s">
        <v>131</v>
      </c>
      <c r="B1316" t="s">
        <v>132</v>
      </c>
      <c r="C1316" s="59">
        <v>43063</v>
      </c>
      <c r="D1316" s="156">
        <v>0</v>
      </c>
    </row>
    <row r="1317" spans="1:4" x14ac:dyDescent="0.25">
      <c r="A1317" t="s">
        <v>131</v>
      </c>
      <c r="B1317" t="s">
        <v>132</v>
      </c>
      <c r="C1317" s="59">
        <v>43070</v>
      </c>
      <c r="D1317" s="156">
        <v>0</v>
      </c>
    </row>
    <row r="1318" spans="1:4" x14ac:dyDescent="0.25">
      <c r="A1318" t="s">
        <v>131</v>
      </c>
      <c r="B1318" t="s">
        <v>132</v>
      </c>
      <c r="C1318" s="59">
        <v>43077</v>
      </c>
      <c r="D1318" s="156">
        <v>0</v>
      </c>
    </row>
    <row r="1319" spans="1:4" x14ac:dyDescent="0.25">
      <c r="A1319" t="s">
        <v>131</v>
      </c>
      <c r="B1319" t="s">
        <v>132</v>
      </c>
      <c r="C1319" s="59">
        <v>43084</v>
      </c>
      <c r="D1319" s="156">
        <v>0</v>
      </c>
    </row>
    <row r="1320" spans="1:4" x14ac:dyDescent="0.25">
      <c r="A1320" t="s">
        <v>131</v>
      </c>
      <c r="B1320" t="s">
        <v>132</v>
      </c>
      <c r="C1320" s="59">
        <v>43091</v>
      </c>
      <c r="D1320" s="156">
        <v>0</v>
      </c>
    </row>
    <row r="1321" spans="1:4" x14ac:dyDescent="0.25">
      <c r="A1321" t="s">
        <v>131</v>
      </c>
      <c r="B1321" t="s">
        <v>132</v>
      </c>
      <c r="C1321" s="59">
        <v>43105</v>
      </c>
      <c r="D1321" s="156">
        <v>0</v>
      </c>
    </row>
    <row r="1322" spans="1:4" x14ac:dyDescent="0.25">
      <c r="A1322" t="s">
        <v>131</v>
      </c>
      <c r="B1322" t="s">
        <v>132</v>
      </c>
      <c r="C1322" s="59">
        <v>43112</v>
      </c>
      <c r="D1322" s="156">
        <v>0</v>
      </c>
    </row>
    <row r="1323" spans="1:4" x14ac:dyDescent="0.25">
      <c r="A1323" t="s">
        <v>131</v>
      </c>
      <c r="B1323" t="s">
        <v>132</v>
      </c>
      <c r="C1323" s="59">
        <v>43119</v>
      </c>
      <c r="D1323" s="156">
        <v>0</v>
      </c>
    </row>
    <row r="1324" spans="1:4" x14ac:dyDescent="0.25">
      <c r="A1324" t="s">
        <v>131</v>
      </c>
      <c r="B1324" t="s">
        <v>132</v>
      </c>
      <c r="C1324" s="59">
        <v>43126</v>
      </c>
      <c r="D1324" s="156">
        <v>0</v>
      </c>
    </row>
    <row r="1325" spans="1:4" x14ac:dyDescent="0.25">
      <c r="A1325" t="s">
        <v>131</v>
      </c>
      <c r="B1325" t="s">
        <v>132</v>
      </c>
      <c r="C1325" s="59">
        <v>43133</v>
      </c>
      <c r="D1325" s="156">
        <v>0</v>
      </c>
    </row>
    <row r="1326" spans="1:4" x14ac:dyDescent="0.25">
      <c r="A1326" t="s">
        <v>131</v>
      </c>
      <c r="B1326" t="s">
        <v>132</v>
      </c>
      <c r="C1326" s="59">
        <v>43140</v>
      </c>
      <c r="D1326" s="156">
        <v>0</v>
      </c>
    </row>
    <row r="1327" spans="1:4" x14ac:dyDescent="0.25">
      <c r="A1327" t="s">
        <v>131</v>
      </c>
      <c r="B1327" t="s">
        <v>132</v>
      </c>
      <c r="C1327" s="59">
        <v>43147</v>
      </c>
      <c r="D1327" s="156">
        <v>0</v>
      </c>
    </row>
    <row r="1328" spans="1:4" x14ac:dyDescent="0.25">
      <c r="A1328" t="s">
        <v>131</v>
      </c>
      <c r="B1328" t="s">
        <v>132</v>
      </c>
      <c r="C1328" s="59">
        <v>43154</v>
      </c>
      <c r="D1328" s="156">
        <v>0</v>
      </c>
    </row>
    <row r="1329" spans="1:4" x14ac:dyDescent="0.25">
      <c r="A1329" t="s">
        <v>131</v>
      </c>
      <c r="B1329" t="s">
        <v>132</v>
      </c>
      <c r="C1329" s="59">
        <v>43161</v>
      </c>
      <c r="D1329" s="156">
        <v>0</v>
      </c>
    </row>
    <row r="1330" spans="1:4" x14ac:dyDescent="0.25">
      <c r="A1330" t="s">
        <v>131</v>
      </c>
      <c r="B1330" t="s">
        <v>132</v>
      </c>
      <c r="C1330" s="59">
        <v>43168</v>
      </c>
      <c r="D1330" s="156">
        <v>0</v>
      </c>
    </row>
    <row r="1331" spans="1:4" x14ac:dyDescent="0.25">
      <c r="A1331" t="s">
        <v>131</v>
      </c>
      <c r="B1331" t="s">
        <v>132</v>
      </c>
      <c r="C1331" s="59">
        <v>43175</v>
      </c>
      <c r="D1331" s="156">
        <v>0</v>
      </c>
    </row>
    <row r="1332" spans="1:4" x14ac:dyDescent="0.25">
      <c r="A1332" t="s">
        <v>131</v>
      </c>
      <c r="B1332" t="s">
        <v>132</v>
      </c>
      <c r="C1332" s="59">
        <v>43182</v>
      </c>
      <c r="D1332" s="156">
        <v>0</v>
      </c>
    </row>
    <row r="1333" spans="1:4" x14ac:dyDescent="0.25">
      <c r="A1333" t="s">
        <v>131</v>
      </c>
      <c r="B1333" t="s">
        <v>132</v>
      </c>
      <c r="C1333" s="59">
        <v>43189</v>
      </c>
      <c r="D1333" s="156">
        <v>0</v>
      </c>
    </row>
    <row r="1334" spans="1:4" x14ac:dyDescent="0.25">
      <c r="A1334" t="s">
        <v>131</v>
      </c>
      <c r="B1334" t="s">
        <v>132</v>
      </c>
      <c r="C1334" s="59">
        <v>43196</v>
      </c>
      <c r="D1334" s="156">
        <v>0</v>
      </c>
    </row>
    <row r="1335" spans="1:4" x14ac:dyDescent="0.25">
      <c r="A1335" t="s">
        <v>133</v>
      </c>
      <c r="B1335" t="s">
        <v>134</v>
      </c>
      <c r="C1335" s="59">
        <v>43035</v>
      </c>
      <c r="D1335" s="156">
        <v>0</v>
      </c>
    </row>
    <row r="1336" spans="1:4" x14ac:dyDescent="0.25">
      <c r="A1336" t="s">
        <v>133</v>
      </c>
      <c r="B1336" t="s">
        <v>134</v>
      </c>
      <c r="C1336" s="59">
        <v>43042</v>
      </c>
      <c r="D1336" s="156">
        <v>0</v>
      </c>
    </row>
    <row r="1337" spans="1:4" x14ac:dyDescent="0.25">
      <c r="A1337" t="s">
        <v>133</v>
      </c>
      <c r="B1337" t="s">
        <v>134</v>
      </c>
      <c r="C1337" s="59">
        <v>43049</v>
      </c>
      <c r="D1337" s="156">
        <v>0</v>
      </c>
    </row>
    <row r="1338" spans="1:4" x14ac:dyDescent="0.25">
      <c r="A1338" t="s">
        <v>133</v>
      </c>
      <c r="B1338" t="s">
        <v>134</v>
      </c>
      <c r="C1338" s="59">
        <v>43056</v>
      </c>
      <c r="D1338" s="156">
        <v>0</v>
      </c>
    </row>
    <row r="1339" spans="1:4" x14ac:dyDescent="0.25">
      <c r="A1339" t="s">
        <v>133</v>
      </c>
      <c r="B1339" t="s">
        <v>134</v>
      </c>
      <c r="C1339" s="59">
        <v>43063</v>
      </c>
      <c r="D1339" s="156">
        <v>0</v>
      </c>
    </row>
    <row r="1340" spans="1:4" x14ac:dyDescent="0.25">
      <c r="A1340" t="s">
        <v>133</v>
      </c>
      <c r="B1340" t="s">
        <v>134</v>
      </c>
      <c r="C1340" s="59">
        <v>43070</v>
      </c>
      <c r="D1340" s="156">
        <v>0</v>
      </c>
    </row>
    <row r="1341" spans="1:4" x14ac:dyDescent="0.25">
      <c r="A1341" t="s">
        <v>133</v>
      </c>
      <c r="B1341" t="s">
        <v>134</v>
      </c>
      <c r="C1341" s="59">
        <v>43077</v>
      </c>
      <c r="D1341" s="156">
        <v>0</v>
      </c>
    </row>
    <row r="1342" spans="1:4" x14ac:dyDescent="0.25">
      <c r="A1342" t="s">
        <v>133</v>
      </c>
      <c r="B1342" t="s">
        <v>134</v>
      </c>
      <c r="C1342" s="59">
        <v>43084</v>
      </c>
      <c r="D1342" s="156">
        <v>0</v>
      </c>
    </row>
    <row r="1343" spans="1:4" x14ac:dyDescent="0.25">
      <c r="A1343" t="s">
        <v>133</v>
      </c>
      <c r="B1343" t="s">
        <v>134</v>
      </c>
      <c r="C1343" s="59">
        <v>43091</v>
      </c>
      <c r="D1343" s="156">
        <v>0</v>
      </c>
    </row>
    <row r="1344" spans="1:4" x14ac:dyDescent="0.25">
      <c r="A1344" t="s">
        <v>133</v>
      </c>
      <c r="B1344" t="s">
        <v>134</v>
      </c>
      <c r="C1344" s="59">
        <v>43105</v>
      </c>
      <c r="D1344" s="156">
        <v>0</v>
      </c>
    </row>
    <row r="1345" spans="1:4" x14ac:dyDescent="0.25">
      <c r="A1345" t="s">
        <v>133</v>
      </c>
      <c r="B1345" t="s">
        <v>134</v>
      </c>
      <c r="C1345" s="59">
        <v>43112</v>
      </c>
      <c r="D1345" s="156">
        <v>0</v>
      </c>
    </row>
    <row r="1346" spans="1:4" x14ac:dyDescent="0.25">
      <c r="A1346" t="s">
        <v>133</v>
      </c>
      <c r="B1346" t="s">
        <v>134</v>
      </c>
      <c r="C1346" s="59">
        <v>43119</v>
      </c>
      <c r="D1346" s="156">
        <v>0</v>
      </c>
    </row>
    <row r="1347" spans="1:4" x14ac:dyDescent="0.25">
      <c r="A1347" t="s">
        <v>133</v>
      </c>
      <c r="B1347" t="s">
        <v>134</v>
      </c>
      <c r="C1347" s="59">
        <v>43126</v>
      </c>
      <c r="D1347" s="156">
        <v>0</v>
      </c>
    </row>
    <row r="1348" spans="1:4" x14ac:dyDescent="0.25">
      <c r="A1348" t="s">
        <v>133</v>
      </c>
      <c r="B1348" t="s">
        <v>134</v>
      </c>
      <c r="C1348" s="59">
        <v>43133</v>
      </c>
      <c r="D1348" s="156">
        <v>0</v>
      </c>
    </row>
    <row r="1349" spans="1:4" x14ac:dyDescent="0.25">
      <c r="A1349" t="s">
        <v>133</v>
      </c>
      <c r="B1349" t="s">
        <v>134</v>
      </c>
      <c r="C1349" s="59">
        <v>43140</v>
      </c>
      <c r="D1349" s="156">
        <v>0</v>
      </c>
    </row>
    <row r="1350" spans="1:4" x14ac:dyDescent="0.25">
      <c r="A1350" t="s">
        <v>133</v>
      </c>
      <c r="B1350" t="s">
        <v>134</v>
      </c>
      <c r="C1350" s="59">
        <v>43147</v>
      </c>
      <c r="D1350" s="156">
        <v>0</v>
      </c>
    </row>
    <row r="1351" spans="1:4" x14ac:dyDescent="0.25">
      <c r="A1351" t="s">
        <v>133</v>
      </c>
      <c r="B1351" t="s">
        <v>134</v>
      </c>
      <c r="C1351" s="59">
        <v>43154</v>
      </c>
      <c r="D1351" s="156">
        <v>0</v>
      </c>
    </row>
    <row r="1352" spans="1:4" x14ac:dyDescent="0.25">
      <c r="A1352" t="s">
        <v>133</v>
      </c>
      <c r="B1352" t="s">
        <v>134</v>
      </c>
      <c r="C1352" s="59">
        <v>43161</v>
      </c>
      <c r="D1352" s="156">
        <v>0</v>
      </c>
    </row>
    <row r="1353" spans="1:4" x14ac:dyDescent="0.25">
      <c r="A1353" t="s">
        <v>133</v>
      </c>
      <c r="B1353" t="s">
        <v>134</v>
      </c>
      <c r="C1353" s="59">
        <v>43168</v>
      </c>
      <c r="D1353" s="156">
        <v>0</v>
      </c>
    </row>
    <row r="1354" spans="1:4" x14ac:dyDescent="0.25">
      <c r="A1354" t="s">
        <v>133</v>
      </c>
      <c r="B1354" t="s">
        <v>134</v>
      </c>
      <c r="C1354" s="59">
        <v>43175</v>
      </c>
      <c r="D1354" s="156">
        <v>0</v>
      </c>
    </row>
    <row r="1355" spans="1:4" x14ac:dyDescent="0.25">
      <c r="A1355" t="s">
        <v>133</v>
      </c>
      <c r="B1355" t="s">
        <v>134</v>
      </c>
      <c r="C1355" s="59">
        <v>43182</v>
      </c>
      <c r="D1355" s="156">
        <v>0</v>
      </c>
    </row>
    <row r="1356" spans="1:4" x14ac:dyDescent="0.25">
      <c r="A1356" t="s">
        <v>133</v>
      </c>
      <c r="B1356" t="s">
        <v>134</v>
      </c>
      <c r="C1356" s="59">
        <v>43189</v>
      </c>
      <c r="D1356" s="156">
        <v>0</v>
      </c>
    </row>
    <row r="1357" spans="1:4" x14ac:dyDescent="0.25">
      <c r="A1357" t="s">
        <v>133</v>
      </c>
      <c r="B1357" t="s">
        <v>134</v>
      </c>
      <c r="C1357" s="59">
        <v>43196</v>
      </c>
      <c r="D1357" s="156">
        <v>0</v>
      </c>
    </row>
    <row r="1358" spans="1:4" x14ac:dyDescent="0.25">
      <c r="A1358" t="s">
        <v>135</v>
      </c>
      <c r="B1358" t="s">
        <v>136</v>
      </c>
      <c r="C1358" s="59">
        <v>43077</v>
      </c>
      <c r="D1358" s="156">
        <v>0</v>
      </c>
    </row>
    <row r="1359" spans="1:4" x14ac:dyDescent="0.25">
      <c r="A1359" t="s">
        <v>135</v>
      </c>
      <c r="B1359" t="s">
        <v>136</v>
      </c>
      <c r="C1359" s="59">
        <v>43084</v>
      </c>
      <c r="D1359" s="156">
        <v>0</v>
      </c>
    </row>
    <row r="1360" spans="1:4" x14ac:dyDescent="0.25">
      <c r="A1360" t="s">
        <v>135</v>
      </c>
      <c r="B1360" t="s">
        <v>136</v>
      </c>
      <c r="C1360" s="59">
        <v>43091</v>
      </c>
      <c r="D1360" s="156">
        <v>0</v>
      </c>
    </row>
    <row r="1361" spans="1:4" x14ac:dyDescent="0.25">
      <c r="A1361" t="s">
        <v>135</v>
      </c>
      <c r="B1361" t="s">
        <v>136</v>
      </c>
      <c r="C1361" s="59">
        <v>43105</v>
      </c>
      <c r="D1361" s="156">
        <v>0</v>
      </c>
    </row>
    <row r="1362" spans="1:4" x14ac:dyDescent="0.25">
      <c r="A1362" t="s">
        <v>135</v>
      </c>
      <c r="B1362" t="s">
        <v>136</v>
      </c>
      <c r="C1362" s="59">
        <v>43112</v>
      </c>
      <c r="D1362" s="156">
        <v>0</v>
      </c>
    </row>
    <row r="1363" spans="1:4" x14ac:dyDescent="0.25">
      <c r="A1363" t="s">
        <v>135</v>
      </c>
      <c r="B1363" t="s">
        <v>136</v>
      </c>
      <c r="C1363" s="59">
        <v>43119</v>
      </c>
      <c r="D1363" s="156">
        <v>0</v>
      </c>
    </row>
    <row r="1364" spans="1:4" x14ac:dyDescent="0.25">
      <c r="A1364" t="s">
        <v>135</v>
      </c>
      <c r="B1364" t="s">
        <v>136</v>
      </c>
      <c r="C1364" s="59">
        <v>43126</v>
      </c>
      <c r="D1364" s="156">
        <v>0</v>
      </c>
    </row>
    <row r="1365" spans="1:4" x14ac:dyDescent="0.25">
      <c r="A1365" t="s">
        <v>135</v>
      </c>
      <c r="B1365" t="s">
        <v>136</v>
      </c>
      <c r="C1365" s="59">
        <v>43133</v>
      </c>
      <c r="D1365" s="156">
        <v>0</v>
      </c>
    </row>
    <row r="1366" spans="1:4" x14ac:dyDescent="0.25">
      <c r="A1366" t="s">
        <v>135</v>
      </c>
      <c r="B1366" t="s">
        <v>136</v>
      </c>
      <c r="C1366" s="59">
        <v>43140</v>
      </c>
      <c r="D1366" s="156">
        <v>0</v>
      </c>
    </row>
    <row r="1367" spans="1:4" x14ac:dyDescent="0.25">
      <c r="A1367" t="s">
        <v>135</v>
      </c>
      <c r="B1367" t="s">
        <v>136</v>
      </c>
      <c r="C1367" s="59">
        <v>43147</v>
      </c>
      <c r="D1367" s="156">
        <v>0</v>
      </c>
    </row>
    <row r="1368" spans="1:4" x14ac:dyDescent="0.25">
      <c r="A1368" t="s">
        <v>135</v>
      </c>
      <c r="B1368" t="s">
        <v>136</v>
      </c>
      <c r="C1368" s="59">
        <v>43154</v>
      </c>
      <c r="D1368" s="156">
        <v>0</v>
      </c>
    </row>
    <row r="1369" spans="1:4" x14ac:dyDescent="0.25">
      <c r="A1369" t="s">
        <v>135</v>
      </c>
      <c r="B1369" t="s">
        <v>136</v>
      </c>
      <c r="C1369" s="59">
        <v>43161</v>
      </c>
      <c r="D1369" s="156">
        <v>0</v>
      </c>
    </row>
    <row r="1370" spans="1:4" x14ac:dyDescent="0.25">
      <c r="A1370" t="s">
        <v>135</v>
      </c>
      <c r="B1370" t="s">
        <v>136</v>
      </c>
      <c r="C1370" s="59">
        <v>43168</v>
      </c>
      <c r="D1370" s="156">
        <v>0</v>
      </c>
    </row>
    <row r="1371" spans="1:4" x14ac:dyDescent="0.25">
      <c r="A1371" t="s">
        <v>135</v>
      </c>
      <c r="B1371" t="s">
        <v>136</v>
      </c>
      <c r="C1371" s="59">
        <v>43175</v>
      </c>
      <c r="D1371" s="156">
        <v>0</v>
      </c>
    </row>
    <row r="1372" spans="1:4" x14ac:dyDescent="0.25">
      <c r="A1372" t="s">
        <v>135</v>
      </c>
      <c r="B1372" t="s">
        <v>136</v>
      </c>
      <c r="C1372" s="59">
        <v>43182</v>
      </c>
      <c r="D1372" s="156">
        <v>0</v>
      </c>
    </row>
    <row r="1373" spans="1:4" x14ac:dyDescent="0.25">
      <c r="A1373" t="s">
        <v>135</v>
      </c>
      <c r="B1373" t="s">
        <v>136</v>
      </c>
      <c r="C1373" s="59">
        <v>43189</v>
      </c>
      <c r="D1373" s="156">
        <v>0</v>
      </c>
    </row>
    <row r="1374" spans="1:4" x14ac:dyDescent="0.25">
      <c r="A1374" t="s">
        <v>135</v>
      </c>
      <c r="B1374" t="s">
        <v>136</v>
      </c>
      <c r="C1374" s="59">
        <v>43196</v>
      </c>
      <c r="D1374" s="156">
        <v>0</v>
      </c>
    </row>
    <row r="1375" spans="1:4" x14ac:dyDescent="0.25">
      <c r="A1375" t="s">
        <v>137</v>
      </c>
      <c r="B1375" t="s">
        <v>138</v>
      </c>
      <c r="C1375" s="59">
        <v>43112</v>
      </c>
      <c r="D1375" s="156">
        <v>0</v>
      </c>
    </row>
    <row r="1376" spans="1:4" x14ac:dyDescent="0.25">
      <c r="A1376" t="s">
        <v>137</v>
      </c>
      <c r="B1376" t="s">
        <v>138</v>
      </c>
      <c r="C1376" s="59">
        <v>43119</v>
      </c>
      <c r="D1376" s="156">
        <v>0</v>
      </c>
    </row>
    <row r="1377" spans="1:4" x14ac:dyDescent="0.25">
      <c r="A1377" t="s">
        <v>137</v>
      </c>
      <c r="B1377" t="s">
        <v>138</v>
      </c>
      <c r="C1377" s="59">
        <v>43126</v>
      </c>
      <c r="D1377" s="156">
        <v>0</v>
      </c>
    </row>
    <row r="1378" spans="1:4" x14ac:dyDescent="0.25">
      <c r="A1378" t="s">
        <v>137</v>
      </c>
      <c r="B1378" t="s">
        <v>138</v>
      </c>
      <c r="C1378" s="59">
        <v>43133</v>
      </c>
      <c r="D1378" s="156">
        <v>0</v>
      </c>
    </row>
    <row r="1379" spans="1:4" x14ac:dyDescent="0.25">
      <c r="A1379" t="s">
        <v>137</v>
      </c>
      <c r="B1379" t="s">
        <v>138</v>
      </c>
      <c r="C1379" s="59">
        <v>43140</v>
      </c>
      <c r="D1379" s="156">
        <v>0</v>
      </c>
    </row>
    <row r="1380" spans="1:4" x14ac:dyDescent="0.25">
      <c r="A1380" t="s">
        <v>137</v>
      </c>
      <c r="B1380" t="s">
        <v>138</v>
      </c>
      <c r="C1380" s="59">
        <v>43147</v>
      </c>
      <c r="D1380" s="156">
        <v>0</v>
      </c>
    </row>
    <row r="1381" spans="1:4" x14ac:dyDescent="0.25">
      <c r="A1381" t="s">
        <v>137</v>
      </c>
      <c r="B1381" t="s">
        <v>138</v>
      </c>
      <c r="C1381" s="59">
        <v>43154</v>
      </c>
      <c r="D1381" s="156">
        <v>0</v>
      </c>
    </row>
    <row r="1382" spans="1:4" x14ac:dyDescent="0.25">
      <c r="A1382" t="s">
        <v>137</v>
      </c>
      <c r="B1382" t="s">
        <v>138</v>
      </c>
      <c r="C1382" s="59">
        <v>43161</v>
      </c>
      <c r="D1382" s="156">
        <v>0</v>
      </c>
    </row>
    <row r="1383" spans="1:4" x14ac:dyDescent="0.25">
      <c r="A1383" t="s">
        <v>137</v>
      </c>
      <c r="B1383" t="s">
        <v>138</v>
      </c>
      <c r="C1383" s="59">
        <v>43168</v>
      </c>
      <c r="D1383" s="156">
        <v>0</v>
      </c>
    </row>
    <row r="1384" spans="1:4" x14ac:dyDescent="0.25">
      <c r="A1384" t="s">
        <v>137</v>
      </c>
      <c r="B1384" t="s">
        <v>138</v>
      </c>
      <c r="C1384" s="59">
        <v>43175</v>
      </c>
      <c r="D1384" s="156">
        <v>0</v>
      </c>
    </row>
    <row r="1385" spans="1:4" x14ac:dyDescent="0.25">
      <c r="A1385" t="s">
        <v>137</v>
      </c>
      <c r="B1385" t="s">
        <v>138</v>
      </c>
      <c r="C1385" s="59">
        <v>43182</v>
      </c>
      <c r="D1385" s="156">
        <v>0</v>
      </c>
    </row>
    <row r="1386" spans="1:4" x14ac:dyDescent="0.25">
      <c r="A1386" t="s">
        <v>137</v>
      </c>
      <c r="B1386" t="s">
        <v>138</v>
      </c>
      <c r="C1386" s="59">
        <v>43189</v>
      </c>
      <c r="D1386" s="156">
        <v>0</v>
      </c>
    </row>
    <row r="1387" spans="1:4" x14ac:dyDescent="0.25">
      <c r="A1387" t="s">
        <v>137</v>
      </c>
      <c r="B1387" t="s">
        <v>138</v>
      </c>
      <c r="C1387" s="59">
        <v>43196</v>
      </c>
      <c r="D1387" s="156">
        <v>0</v>
      </c>
    </row>
    <row r="1388" spans="1:4" x14ac:dyDescent="0.25">
      <c r="A1388" t="s">
        <v>139</v>
      </c>
      <c r="B1388" t="s">
        <v>140</v>
      </c>
      <c r="C1388" s="59">
        <v>43168</v>
      </c>
      <c r="D1388" s="156">
        <v>0</v>
      </c>
    </row>
    <row r="1389" spans="1:4" x14ac:dyDescent="0.25">
      <c r="A1389" t="s">
        <v>139</v>
      </c>
      <c r="B1389" t="s">
        <v>140</v>
      </c>
      <c r="C1389" s="59">
        <v>43175</v>
      </c>
      <c r="D1389" s="156">
        <v>0</v>
      </c>
    </row>
    <row r="1390" spans="1:4" x14ac:dyDescent="0.25">
      <c r="A1390" t="s">
        <v>139</v>
      </c>
      <c r="B1390" t="s">
        <v>140</v>
      </c>
      <c r="C1390" s="59">
        <v>43182</v>
      </c>
      <c r="D1390" s="156">
        <v>0</v>
      </c>
    </row>
    <row r="1391" spans="1:4" x14ac:dyDescent="0.25">
      <c r="A1391" t="s">
        <v>139</v>
      </c>
      <c r="B1391" t="s">
        <v>140</v>
      </c>
      <c r="C1391" s="59">
        <v>43189</v>
      </c>
      <c r="D1391" s="156">
        <v>0</v>
      </c>
    </row>
    <row r="1392" spans="1:4" x14ac:dyDescent="0.25">
      <c r="A1392" t="s">
        <v>139</v>
      </c>
      <c r="B1392" t="s">
        <v>140</v>
      </c>
      <c r="C1392" s="59">
        <v>43196</v>
      </c>
      <c r="D1392" s="156">
        <v>0</v>
      </c>
    </row>
    <row r="1393" spans="1:4" x14ac:dyDescent="0.25">
      <c r="A1393" t="s">
        <v>141</v>
      </c>
      <c r="B1393" t="s">
        <v>142</v>
      </c>
      <c r="C1393" s="59">
        <v>43175</v>
      </c>
      <c r="D1393" s="156">
        <v>0</v>
      </c>
    </row>
    <row r="1394" spans="1:4" x14ac:dyDescent="0.25">
      <c r="A1394" t="s">
        <v>141</v>
      </c>
      <c r="B1394" t="s">
        <v>142</v>
      </c>
      <c r="C1394" s="59">
        <v>43182</v>
      </c>
      <c r="D1394" s="156">
        <v>0</v>
      </c>
    </row>
    <row r="1395" spans="1:4" x14ac:dyDescent="0.25">
      <c r="A1395" t="s">
        <v>141</v>
      </c>
      <c r="B1395" t="s">
        <v>142</v>
      </c>
      <c r="C1395" s="59">
        <v>43189</v>
      </c>
      <c r="D1395" s="156">
        <v>0</v>
      </c>
    </row>
    <row r="1396" spans="1:4" x14ac:dyDescent="0.25">
      <c r="A1396" t="s">
        <v>141</v>
      </c>
      <c r="B1396" t="s">
        <v>142</v>
      </c>
      <c r="C1396" s="59">
        <v>43196</v>
      </c>
      <c r="D1396" s="156">
        <v>0</v>
      </c>
    </row>
    <row r="1397" spans="1:4" x14ac:dyDescent="0.25">
      <c r="A1397" t="s">
        <v>143</v>
      </c>
      <c r="B1397" t="s">
        <v>144</v>
      </c>
      <c r="C1397" s="59">
        <v>43196</v>
      </c>
      <c r="D1397" s="156">
        <v>0</v>
      </c>
    </row>
    <row r="1398" spans="1:4" x14ac:dyDescent="0.25">
      <c r="A1398" t="s">
        <v>145</v>
      </c>
      <c r="B1398" t="s">
        <v>146</v>
      </c>
      <c r="C1398" s="59">
        <v>43196</v>
      </c>
      <c r="D1398" s="156">
        <v>0</v>
      </c>
    </row>
    <row r="1399" spans="1:4" x14ac:dyDescent="0.25">
      <c r="A1399" t="s">
        <v>147</v>
      </c>
      <c r="B1399" t="s">
        <v>148</v>
      </c>
      <c r="C1399" s="59">
        <v>43196</v>
      </c>
      <c r="D1399" s="156">
        <v>0</v>
      </c>
    </row>
    <row r="1400" spans="1:4" x14ac:dyDescent="0.25">
      <c r="A1400" t="s">
        <v>149</v>
      </c>
      <c r="B1400" t="s">
        <v>150</v>
      </c>
      <c r="C1400" s="59">
        <v>43196</v>
      </c>
      <c r="D1400" s="156">
        <v>0</v>
      </c>
    </row>
    <row r="1401" spans="1:4" x14ac:dyDescent="0.25">
      <c r="A1401" t="s">
        <v>151</v>
      </c>
      <c r="B1401" t="s">
        <v>152</v>
      </c>
      <c r="C1401" s="59">
        <v>43196</v>
      </c>
      <c r="D1401" s="156">
        <v>0</v>
      </c>
    </row>
    <row r="1402" spans="1:4" x14ac:dyDescent="0.25">
      <c r="A1402" t="s">
        <v>153</v>
      </c>
      <c r="B1402" t="s">
        <v>154</v>
      </c>
      <c r="C1402" s="59">
        <v>43196</v>
      </c>
      <c r="D1402" s="156">
        <v>0</v>
      </c>
    </row>
    <row r="1403" spans="1:4" x14ac:dyDescent="0.25">
      <c r="A1403" t="s">
        <v>155</v>
      </c>
      <c r="B1403" t="s">
        <v>156</v>
      </c>
      <c r="C1403" s="59">
        <v>43196</v>
      </c>
      <c r="D1403" s="156">
        <v>0</v>
      </c>
    </row>
    <row r="1404" spans="1:4" x14ac:dyDescent="0.25">
      <c r="A1404" t="s">
        <v>157</v>
      </c>
      <c r="B1404" t="s">
        <v>158</v>
      </c>
      <c r="C1404" s="59">
        <v>43196</v>
      </c>
      <c r="D1404" s="156">
        <v>0</v>
      </c>
    </row>
    <row r="1405" spans="1:4" x14ac:dyDescent="0.25">
      <c r="A1405" t="s">
        <v>159</v>
      </c>
      <c r="B1405" t="s">
        <v>160</v>
      </c>
      <c r="C1405" s="59">
        <v>43196</v>
      </c>
      <c r="D1405" s="156">
        <v>0</v>
      </c>
    </row>
    <row r="1406" spans="1:4" x14ac:dyDescent="0.25">
      <c r="A1406" t="s">
        <v>161</v>
      </c>
      <c r="B1406" t="s">
        <v>162</v>
      </c>
      <c r="C1406" s="59">
        <v>43196</v>
      </c>
      <c r="D1406" s="156">
        <v>0</v>
      </c>
    </row>
    <row r="1407" spans="1:4" x14ac:dyDescent="0.25">
      <c r="A1407" t="s">
        <v>163</v>
      </c>
      <c r="B1407" t="s">
        <v>164</v>
      </c>
      <c r="C1407" s="59">
        <v>43196</v>
      </c>
      <c r="D1407" s="156">
        <v>0</v>
      </c>
    </row>
    <row r="1408" spans="1:4" x14ac:dyDescent="0.25">
      <c r="A1408" t="s">
        <v>165</v>
      </c>
      <c r="B1408" t="s">
        <v>166</v>
      </c>
      <c r="C1408" s="59">
        <v>43196</v>
      </c>
      <c r="D1408" s="156">
        <v>0</v>
      </c>
    </row>
    <row r="1409" spans="1:4" x14ac:dyDescent="0.25">
      <c r="A1409" t="s">
        <v>167</v>
      </c>
      <c r="B1409" t="s">
        <v>168</v>
      </c>
      <c r="C1409" s="59">
        <v>43196</v>
      </c>
      <c r="D1409" s="156">
        <v>0</v>
      </c>
    </row>
    <row r="1410" spans="1:4" x14ac:dyDescent="0.25">
      <c r="A1410" t="s">
        <v>169</v>
      </c>
      <c r="B1410" t="s">
        <v>170</v>
      </c>
      <c r="C1410" s="59">
        <v>43196</v>
      </c>
      <c r="D1410" s="156">
        <v>0</v>
      </c>
    </row>
    <row r="1411" spans="1:4" x14ac:dyDescent="0.25">
      <c r="A1411" t="s">
        <v>171</v>
      </c>
      <c r="B1411" t="s">
        <v>172</v>
      </c>
      <c r="C1411" s="59">
        <v>43196</v>
      </c>
      <c r="D1411" s="156">
        <v>0</v>
      </c>
    </row>
    <row r="1412" spans="1:4" x14ac:dyDescent="0.25">
      <c r="A1412" t="s">
        <v>173</v>
      </c>
      <c r="B1412" t="s">
        <v>174</v>
      </c>
      <c r="C1412" s="59">
        <v>43196</v>
      </c>
      <c r="D1412" s="156">
        <v>0</v>
      </c>
    </row>
    <row r="1413" spans="1:4" x14ac:dyDescent="0.25">
      <c r="A1413" t="s">
        <v>175</v>
      </c>
      <c r="B1413" t="s">
        <v>176</v>
      </c>
      <c r="C1413" s="59">
        <v>43196</v>
      </c>
      <c r="D1413" s="156">
        <v>0</v>
      </c>
    </row>
    <row r="1414" spans="1:4" x14ac:dyDescent="0.25">
      <c r="A1414" t="s">
        <v>177</v>
      </c>
      <c r="B1414" t="s">
        <v>178</v>
      </c>
      <c r="C1414" s="59">
        <v>43196</v>
      </c>
      <c r="D1414" s="156">
        <v>0</v>
      </c>
    </row>
    <row r="1415" spans="1:4" x14ac:dyDescent="0.25">
      <c r="A1415" t="s">
        <v>179</v>
      </c>
      <c r="B1415" t="s">
        <v>180</v>
      </c>
      <c r="C1415" s="59">
        <v>43196</v>
      </c>
      <c r="D1415" s="156">
        <v>0</v>
      </c>
    </row>
    <row r="1416" spans="1:4" x14ac:dyDescent="0.25">
      <c r="A1416" t="s">
        <v>181</v>
      </c>
      <c r="B1416" t="s">
        <v>182</v>
      </c>
      <c r="C1416" s="59">
        <v>43196</v>
      </c>
      <c r="D1416" s="156">
        <v>0</v>
      </c>
    </row>
    <row r="1417" spans="1:4" x14ac:dyDescent="0.25">
      <c r="A1417" t="s">
        <v>183</v>
      </c>
      <c r="B1417" t="s">
        <v>184</v>
      </c>
      <c r="C1417" s="59">
        <v>43196</v>
      </c>
      <c r="D1417" s="156">
        <v>0</v>
      </c>
    </row>
    <row r="1418" spans="1:4" x14ac:dyDescent="0.25">
      <c r="D1418" s="156">
        <v>0</v>
      </c>
    </row>
    <row r="1419" spans="1:4" x14ac:dyDescent="0.25">
      <c r="D1419" s="15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169</vt:i4>
      </vt:variant>
    </vt:vector>
  </HeadingPairs>
  <TitlesOfParts>
    <vt:vector size="176" baseType="lpstr">
      <vt:lpstr>Operating</vt:lpstr>
      <vt:lpstr>Expenses</vt:lpstr>
      <vt:lpstr>Occupancy</vt:lpstr>
      <vt:lpstr>AnnualFinancialData</vt:lpstr>
      <vt:lpstr>ProjectTypeData</vt:lpstr>
      <vt:lpstr>BalanceSheetData</vt:lpstr>
      <vt:lpstr>IncomeStatementData</vt:lpstr>
      <vt:lpstr>Acf_ab_cell</vt:lpstr>
      <vt:lpstr>Acf_ab_cell1</vt:lpstr>
      <vt:lpstr>Acf_ytd_cell</vt:lpstr>
      <vt:lpstr>Acf_ytd_cell1</vt:lpstr>
      <vt:lpstr>Acf_ytda_cell</vt:lpstr>
      <vt:lpstr>Acf_ytda_cell1</vt:lpstr>
      <vt:lpstr>Acf_ytdau_cell</vt:lpstr>
      <vt:lpstr>Acf_ytdau_cell1</vt:lpstr>
      <vt:lpstr>Acf_ytdbu_cell</vt:lpstr>
      <vt:lpstr>Acf_ytdbu_cell1</vt:lpstr>
      <vt:lpstr>Adm_ytdau_cell</vt:lpstr>
      <vt:lpstr>Adm_ytdau_cell1</vt:lpstr>
      <vt:lpstr>Adm_ytdb_cell</vt:lpstr>
      <vt:lpstr>Adm_ytdb_cell1</vt:lpstr>
      <vt:lpstr>Adm_ytdbu_cell</vt:lpstr>
      <vt:lpstr>Adm_ytdbu_cell1</vt:lpstr>
      <vt:lpstr>Amf_ytd_cell</vt:lpstr>
      <vt:lpstr>Amf_ytd_cell1</vt:lpstr>
      <vt:lpstr>Amf_ytdau_cell</vt:lpstr>
      <vt:lpstr>Amf_ytdau_cell1</vt:lpstr>
      <vt:lpstr>Amf_ytdbu_cell</vt:lpstr>
      <vt:lpstr>Amf_ytdbu_cell1</vt:lpstr>
      <vt:lpstr>Bd_ytdau_cell</vt:lpstr>
      <vt:lpstr>Bd_ytdau_cell1</vt:lpstr>
      <vt:lpstr>Bd_ytdb_cell</vt:lpstr>
      <vt:lpstr>Bd_ytdb_cell1</vt:lpstr>
      <vt:lpstr>Bd_ytdbu_cell</vt:lpstr>
      <vt:lpstr>Bd_ytdbu_cell1</vt:lpstr>
      <vt:lpstr>Cap_ytd_cell</vt:lpstr>
      <vt:lpstr>Cap_ytd_cell1</vt:lpstr>
      <vt:lpstr>Cap_ytdau_cell</vt:lpstr>
      <vt:lpstr>Cap_ytdau_cell1</vt:lpstr>
      <vt:lpstr>Cap_ytdbu_cell</vt:lpstr>
      <vt:lpstr>Cap_ytdbu_cell1</vt:lpstr>
      <vt:lpstr>Cf_ytd_cell</vt:lpstr>
      <vt:lpstr>Cf_ytd_cell1</vt:lpstr>
      <vt:lpstr>Dev_cell</vt:lpstr>
      <vt:lpstr>Dev_cell_end</vt:lpstr>
      <vt:lpstr>Dev_cell_start</vt:lpstr>
      <vt:lpstr>Dev_exp</vt:lpstr>
      <vt:lpstr>Dev_exp_end</vt:lpstr>
      <vt:lpstr>Dev_exp_start</vt:lpstr>
      <vt:lpstr>Exp_Units_cell</vt:lpstr>
      <vt:lpstr>Exp_Units_cell1</vt:lpstr>
      <vt:lpstr>Exp_Units_cell2</vt:lpstr>
      <vt:lpstr>Fm_ytd_cell</vt:lpstr>
      <vt:lpstr>Fm_ytd_cell1</vt:lpstr>
      <vt:lpstr>Fm_ytdau_cell</vt:lpstr>
      <vt:lpstr>Fm_ytdau_cell1</vt:lpstr>
      <vt:lpstr>Fm_ytdbu_cell</vt:lpstr>
      <vt:lpstr>Fm_ytdbu_cell1</vt:lpstr>
      <vt:lpstr>Ins_ytdau_cell</vt:lpstr>
      <vt:lpstr>Ins_ytdau_cell1</vt:lpstr>
      <vt:lpstr>Ins_ytdb_cell</vt:lpstr>
      <vt:lpstr>Ins_ytdb_cell1</vt:lpstr>
      <vt:lpstr>Ins_ytdbu_cell</vt:lpstr>
      <vt:lpstr>Ins_ytdbu_cell1</vt:lpstr>
      <vt:lpstr>Mf_ytdau_cell</vt:lpstr>
      <vt:lpstr>Mf_ytdau_cell1</vt:lpstr>
      <vt:lpstr>Mf_ytdb_cell</vt:lpstr>
      <vt:lpstr>Mf_ytdb_cell1</vt:lpstr>
      <vt:lpstr>Mf_ytdbu_cell</vt:lpstr>
      <vt:lpstr>Mf_ytdbu_cell1</vt:lpstr>
      <vt:lpstr>Noi_ab_cell</vt:lpstr>
      <vt:lpstr>Noi_ab_cell1</vt:lpstr>
      <vt:lpstr>Noi_ytd_cell</vt:lpstr>
      <vt:lpstr>Noi_ytd_cell1</vt:lpstr>
      <vt:lpstr>Noi_ytda_cell</vt:lpstr>
      <vt:lpstr>Noi_ytda_cell1</vt:lpstr>
      <vt:lpstr>Noi_ytdau_cell</vt:lpstr>
      <vt:lpstr>Noi_ytdau_cell1</vt:lpstr>
      <vt:lpstr>Noi_ytdb_cell</vt:lpstr>
      <vt:lpstr>Noi_ytdbu_cell</vt:lpstr>
      <vt:lpstr>Noi_ytdbu_cell1</vt:lpstr>
      <vt:lpstr>Oc_ab_cell</vt:lpstr>
      <vt:lpstr>Oc_ab_cell1</vt:lpstr>
      <vt:lpstr>Oc_ytd_cell</vt:lpstr>
      <vt:lpstr>Oc_ytd_cell1</vt:lpstr>
      <vt:lpstr>Oc_ytda_cell</vt:lpstr>
      <vt:lpstr>Oc_ytda_cell1</vt:lpstr>
      <vt:lpstr>Oc_ytdaer_cell</vt:lpstr>
      <vt:lpstr>Oc_ytdaer_cell1</vt:lpstr>
      <vt:lpstr>Oc_ytdau_cell</vt:lpstr>
      <vt:lpstr>Oc_ytdau_cell1</vt:lpstr>
      <vt:lpstr>Oc_ytdbu_cell</vt:lpstr>
      <vt:lpstr>Oc_ytdbu_cell1</vt:lpstr>
      <vt:lpstr>Occu_proj_cell</vt:lpstr>
      <vt:lpstr>Occu_proj_end</vt:lpstr>
      <vt:lpstr>Occupancy_cell</vt:lpstr>
      <vt:lpstr>Occupancy_cell1</vt:lpstr>
      <vt:lpstr>Ocytd_cell</vt:lpstr>
      <vt:lpstr>Ocytd_cell1</vt:lpstr>
      <vt:lpstr>Pay_ytd_cell</vt:lpstr>
      <vt:lpstr>Pay_ytd_cell1</vt:lpstr>
      <vt:lpstr>Pay_ytdau_cell</vt:lpstr>
      <vt:lpstr>Pay_ytdau_cell1</vt:lpstr>
      <vt:lpstr>Pay_ytdb_cell</vt:lpstr>
      <vt:lpstr>Pay_ytdbu_cell</vt:lpstr>
      <vt:lpstr>Pay_ytdbu_cell1</vt:lpstr>
      <vt:lpstr>Expenses!Print_Area</vt:lpstr>
      <vt:lpstr>Occupancy!Print_Area</vt:lpstr>
      <vt:lpstr>Operating!Print_Area</vt:lpstr>
      <vt:lpstr>Rehab_cell</vt:lpstr>
      <vt:lpstr>Rehab_cell_end</vt:lpstr>
      <vt:lpstr>Rehab_cell_start</vt:lpstr>
      <vt:lpstr>Rehab_exp</vt:lpstr>
      <vt:lpstr>Rehab_exp_end</vt:lpstr>
      <vt:lpstr>Rehab_exp_start</vt:lpstr>
      <vt:lpstr>Res_ytd_cell</vt:lpstr>
      <vt:lpstr>Res_ytd_cell1</vt:lpstr>
      <vt:lpstr>Res_ytdau_cell</vt:lpstr>
      <vt:lpstr>Res_ytdau_cell1</vt:lpstr>
      <vt:lpstr>Res_ytdbu_cell</vt:lpstr>
      <vt:lpstr>Res_ytdbu_cell1</vt:lpstr>
      <vt:lpstr>Rm_ytdau_cell</vt:lpstr>
      <vt:lpstr>Rm_ytdau_cell1</vt:lpstr>
      <vt:lpstr>Rm_ytdb_cell</vt:lpstr>
      <vt:lpstr>Rm_ytdb_cell1</vt:lpstr>
      <vt:lpstr>Rm_ytdbu_cell</vt:lpstr>
      <vt:lpstr>Rm_ytdbu_cell1</vt:lpstr>
      <vt:lpstr>Rytd_cell</vt:lpstr>
      <vt:lpstr>Rytd_cell1</vt:lpstr>
      <vt:lpstr>Rytd_cells</vt:lpstr>
      <vt:lpstr>Rytdau_cell</vt:lpstr>
      <vt:lpstr>Rytdau_cell1</vt:lpstr>
      <vt:lpstr>Rytdbu_cell</vt:lpstr>
      <vt:lpstr>Rytdbu_cell1</vt:lpstr>
      <vt:lpstr>Sec_ytdau_cell</vt:lpstr>
      <vt:lpstr>Sec_ytdau_cell1</vt:lpstr>
      <vt:lpstr>Sec_ytdb_cell</vt:lpstr>
      <vt:lpstr>Sec_ytdb_cell1</vt:lpstr>
      <vt:lpstr>Sec_ytdbu_cell</vt:lpstr>
      <vt:lpstr>Sec_ytdbu_cell1</vt:lpstr>
      <vt:lpstr>Tax_ytdau_cell</vt:lpstr>
      <vt:lpstr>Tax_ytdau_cell1</vt:lpstr>
      <vt:lpstr>Tax_ytdb_cell</vt:lpstr>
      <vt:lpstr>Tax_ytdb_cell1</vt:lpstr>
      <vt:lpstr>Tax_ytdbu_cell</vt:lpstr>
      <vt:lpstr>Tax_ytdbu_cell1</vt:lpstr>
      <vt:lpstr>Toe_ytda_cell</vt:lpstr>
      <vt:lpstr>Toe_ytda_cell1</vt:lpstr>
      <vt:lpstr>Toe_ytdab_cell</vt:lpstr>
      <vt:lpstr>Toe_ytdab_cell1</vt:lpstr>
      <vt:lpstr>Toe_ytdau_cell</vt:lpstr>
      <vt:lpstr>Toe_ytdau_cell1</vt:lpstr>
      <vt:lpstr>Toe_ytdb_cell</vt:lpstr>
      <vt:lpstr>Toe_ytdb_cell1</vt:lpstr>
      <vt:lpstr>Toe_ytdbu_cell</vt:lpstr>
      <vt:lpstr>Toe_ytdbu_cell1</vt:lpstr>
      <vt:lpstr>Total_cell</vt:lpstr>
      <vt:lpstr>Total_cell1</vt:lpstr>
      <vt:lpstr>Units_cell</vt:lpstr>
      <vt:lpstr>Units_cell1</vt:lpstr>
      <vt:lpstr>Units_cell2</vt:lpstr>
      <vt:lpstr>Util_ytdau_cell</vt:lpstr>
      <vt:lpstr>Util_ytdau_cell1</vt:lpstr>
      <vt:lpstr>Util_ytdb_cell</vt:lpstr>
      <vt:lpstr>Util_ytdb_cell1</vt:lpstr>
      <vt:lpstr>Util_ytdbu_cell</vt:lpstr>
      <vt:lpstr>Util_ytdbu_cell1</vt:lpstr>
      <vt:lpstr>Ws_ytdau_cell</vt:lpstr>
      <vt:lpstr>Ws_ytdau_cell1</vt:lpstr>
      <vt:lpstr>Ws_ytdb_cell</vt:lpstr>
      <vt:lpstr>Ws_ytdb_cell1</vt:lpstr>
      <vt:lpstr>Ws_ytdbu_cell</vt:lpstr>
      <vt:lpstr>Ws_ytdbu_cell1</vt:lpstr>
      <vt:lpstr>YTD_Budget</vt:lpstr>
      <vt:lpstr>YtdOccupancy_cell</vt:lpstr>
      <vt:lpstr>YtdOccupancy_cell1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2018-04-12T11:42:57Z</dcterms:modified>
</cp:coreProperties>
</file>